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esktop\For File Transfer\SteelWeb\US\"/>
    </mc:Choice>
  </mc:AlternateContent>
  <xr:revisionPtr revIDLastSave="0" documentId="13_ncr:1_{7468786A-B560-4866-AF55-01A3EFB7BBEE}" xr6:coauthVersionLast="36" xr6:coauthVersionMax="36" xr10:uidLastSave="{00000000-0000-0000-0000-000000000000}"/>
  <bookViews>
    <workbookView xWindow="-15" yWindow="-15" windowWidth="10320" windowHeight="8175" tabRatio="873" xr2:uid="{00000000-000D-0000-FFFF-FFFF00000000}"/>
  </bookViews>
  <sheets>
    <sheet name="DIRECTIONS" sheetId="14" r:id="rId1"/>
    <sheet name="JANUARY" sheetId="1" r:id="rId2"/>
    <sheet name="JanRpt" sheetId="30" r:id="rId3"/>
    <sheet name="FEBRUARY" sheetId="2" r:id="rId4"/>
    <sheet name="FebRpt" sheetId="29" r:id="rId5"/>
    <sheet name="MARCH" sheetId="3" r:id="rId6"/>
    <sheet name="MarRpt" sheetId="28" r:id="rId7"/>
    <sheet name="1-qt TrstRpt" sheetId="18" r:id="rId8"/>
    <sheet name="APRIL" sheetId="4" r:id="rId9"/>
    <sheet name="AprRpt" sheetId="27" r:id="rId10"/>
    <sheet name="MAY" sheetId="5" r:id="rId11"/>
    <sheet name="MayRpt" sheetId="26" r:id="rId12"/>
    <sheet name="JUNE" sheetId="6" r:id="rId13"/>
    <sheet name="JunRpt" sheetId="25" r:id="rId14"/>
    <sheet name="2-qt TrstRpt" sheetId="17" r:id="rId15"/>
    <sheet name="JULY" sheetId="7" r:id="rId16"/>
    <sheet name="JulRpt" sheetId="24" r:id="rId17"/>
    <sheet name="AUGUST" sheetId="8" r:id="rId18"/>
    <sheet name="AugRpt" sheetId="23" r:id="rId19"/>
    <sheet name="SEPTEMBER" sheetId="9" r:id="rId20"/>
    <sheet name="SepRpt" sheetId="22" r:id="rId21"/>
    <sheet name="3-qt TrstRpt" sheetId="16" r:id="rId22"/>
    <sheet name="OCTOBER" sheetId="10" r:id="rId23"/>
    <sheet name="OctRpt" sheetId="21" r:id="rId24"/>
    <sheet name="NOVEMBER" sheetId="11" r:id="rId25"/>
    <sheet name="NovRpt" sheetId="20" r:id="rId26"/>
    <sheet name="DECEMBER" sheetId="12" r:id="rId27"/>
    <sheet name="DecRpt" sheetId="19" r:id="rId28"/>
    <sheet name="4-qt TrstRpt" sheetId="31" r:id="rId29"/>
    <sheet name="AR251" sheetId="13" r:id="rId30"/>
  </sheets>
  <definedNames>
    <definedName name="_xlnm.Print_Area" localSheetId="7">'1-qt TrstRpt'!$A$1:$J$70</definedName>
    <definedName name="_xlnm.Print_Area" localSheetId="14">'2-qt TrstRpt'!$A$1:$J$70</definedName>
    <definedName name="_xlnm.Print_Area" localSheetId="21">'3-qt TrstRpt'!$A$1:$J$70</definedName>
    <definedName name="_xlnm.Print_Area" localSheetId="28">'4-qt TrstRpt'!$A$1:$J$70</definedName>
    <definedName name="_xlnm.Print_Area" localSheetId="8">APRIL!$A$9:$AL$238</definedName>
    <definedName name="_xlnm.Print_Area" localSheetId="29">'AR251'!$A$8:$AJ$43,'AR251'!$A$44:$R$71</definedName>
    <definedName name="_xlnm.Print_Area" localSheetId="17">AUGUST!$A$9:$AL$238</definedName>
    <definedName name="_xlnm.Print_Area" localSheetId="26">DECEMBER!$A$9:$AL$238</definedName>
    <definedName name="_xlnm.Print_Area" localSheetId="0">DIRECTIONS!$A$1:$J$74</definedName>
    <definedName name="_xlnm.Print_Area" localSheetId="3">FEBRUARY!$A$9:$AL$238</definedName>
    <definedName name="_xlnm.Print_Area" localSheetId="1">JANUARY!$A$9:$AL$238</definedName>
    <definedName name="_xlnm.Print_Area" localSheetId="15">JULY!$A$9:$AL$238</definedName>
    <definedName name="_xlnm.Print_Area" localSheetId="12">JUNE!$A$9:$AL$238</definedName>
    <definedName name="_xlnm.Print_Area" localSheetId="5">MARCH!$A$9:$AL$238</definedName>
    <definedName name="_xlnm.Print_Area" localSheetId="10">MAY!$A$9:$AL$238</definedName>
    <definedName name="_xlnm.Print_Area" localSheetId="24">NOVEMBER!$A$9:$AL$238</definedName>
    <definedName name="_xlnm.Print_Area" localSheetId="22">OCTOBER!$A$9:$AL$238</definedName>
    <definedName name="_xlnm.Print_Area" localSheetId="19">SEPTEMBER!$A$9:$AL$238</definedName>
    <definedName name="_xlnm.Print_Titles" localSheetId="29">'AR251'!$8:$11</definedName>
    <definedName name="_xlnm.Print_Titles" localSheetId="0">DIRECTIONS!$1:$2</definedName>
  </definedNames>
  <calcPr calcId="191029"/>
</workbook>
</file>

<file path=xl/calcChain.xml><?xml version="1.0" encoding="utf-8"?>
<calcChain xmlns="http://schemas.openxmlformats.org/spreadsheetml/2006/main">
  <c r="O206" i="5" l="1"/>
  <c r="M63" i="13" l="1"/>
  <c r="F47" i="31"/>
  <c r="F47" i="16"/>
  <c r="F47" i="17"/>
  <c r="F47" i="18"/>
  <c r="O206" i="2"/>
  <c r="O206" i="3"/>
  <c r="O206" i="4"/>
  <c r="O206" i="6"/>
  <c r="O206" i="7"/>
  <c r="O206" i="8"/>
  <c r="O206" i="9"/>
  <c r="O206" i="10"/>
  <c r="O206" i="11"/>
  <c r="O206" i="12"/>
  <c r="O206" i="1"/>
  <c r="G10" i="2" l="1"/>
  <c r="G10" i="3"/>
  <c r="G10" i="5"/>
  <c r="G10" i="6"/>
  <c r="G10" i="7"/>
  <c r="G10" i="8"/>
  <c r="G10" i="9"/>
  <c r="G10" i="10"/>
  <c r="G10" i="11"/>
  <c r="G10" i="12"/>
  <c r="G10" i="4"/>
  <c r="E11" i="2"/>
  <c r="E11" i="3"/>
  <c r="E11" i="5"/>
  <c r="E11" i="6"/>
  <c r="E11" i="7"/>
  <c r="E11" i="8"/>
  <c r="E11" i="9"/>
  <c r="E11" i="10"/>
  <c r="E11" i="11"/>
  <c r="E11" i="12"/>
  <c r="E11" i="4"/>
  <c r="J38" i="1" l="1"/>
  <c r="J39" i="1"/>
  <c r="J40" i="1"/>
  <c r="J41" i="1"/>
  <c r="J42" i="1"/>
  <c r="J43" i="1"/>
  <c r="J44" i="1"/>
  <c r="J45" i="1"/>
  <c r="J46" i="1"/>
  <c r="J38" i="2"/>
  <c r="J39" i="2"/>
  <c r="J40" i="2"/>
  <c r="J41" i="2"/>
  <c r="J42" i="2"/>
  <c r="J43" i="2"/>
  <c r="J44" i="2"/>
  <c r="J45" i="2"/>
  <c r="J46" i="2"/>
  <c r="J38" i="3"/>
  <c r="J39" i="3"/>
  <c r="J40" i="3"/>
  <c r="J41" i="3"/>
  <c r="J42" i="3"/>
  <c r="J43" i="3"/>
  <c r="J44" i="3"/>
  <c r="J45" i="3"/>
  <c r="J46" i="3"/>
  <c r="J38" i="5"/>
  <c r="J39" i="5"/>
  <c r="J40" i="5"/>
  <c r="J41" i="5"/>
  <c r="J42" i="5"/>
  <c r="J43" i="5"/>
  <c r="J44" i="5"/>
  <c r="J45" i="5"/>
  <c r="J46" i="5"/>
  <c r="J38" i="6"/>
  <c r="J39" i="6"/>
  <c r="J40" i="6"/>
  <c r="J41" i="6"/>
  <c r="J42" i="6"/>
  <c r="J43" i="6"/>
  <c r="J44" i="6"/>
  <c r="J45" i="6"/>
  <c r="J46" i="6"/>
  <c r="J38" i="7"/>
  <c r="J39" i="7"/>
  <c r="J40" i="7"/>
  <c r="J41" i="7"/>
  <c r="J42" i="7"/>
  <c r="J43" i="7"/>
  <c r="J44" i="7"/>
  <c r="J45" i="7"/>
  <c r="J46" i="7"/>
  <c r="J38" i="8"/>
  <c r="J39" i="8"/>
  <c r="J40" i="8"/>
  <c r="J41" i="8"/>
  <c r="J42" i="8"/>
  <c r="J43" i="8"/>
  <c r="J44" i="8"/>
  <c r="J45" i="8"/>
  <c r="J46" i="8"/>
  <c r="J38" i="9"/>
  <c r="J39" i="9"/>
  <c r="J40" i="9"/>
  <c r="J41" i="9"/>
  <c r="J42" i="9"/>
  <c r="J43" i="9"/>
  <c r="J44" i="9"/>
  <c r="J45" i="9"/>
  <c r="J46" i="9"/>
  <c r="J38" i="10"/>
  <c r="J39" i="10"/>
  <c r="J40" i="10"/>
  <c r="J41" i="10"/>
  <c r="J42" i="10"/>
  <c r="J43" i="10"/>
  <c r="J44" i="10"/>
  <c r="J45" i="10"/>
  <c r="J46" i="10"/>
  <c r="J38" i="11"/>
  <c r="J39" i="11"/>
  <c r="J40" i="11"/>
  <c r="J41" i="11"/>
  <c r="J42" i="11"/>
  <c r="J43" i="11"/>
  <c r="J44" i="11"/>
  <c r="J45" i="11"/>
  <c r="J46" i="11"/>
  <c r="J38" i="12"/>
  <c r="J39" i="12"/>
  <c r="J40" i="12"/>
  <c r="J41" i="12"/>
  <c r="J42" i="12"/>
  <c r="J43" i="12"/>
  <c r="J44" i="12"/>
  <c r="J45" i="12"/>
  <c r="J46" i="12"/>
  <c r="J38" i="4"/>
  <c r="J39" i="4"/>
  <c r="J40" i="4"/>
  <c r="J41" i="4"/>
  <c r="J42" i="4"/>
  <c r="J43" i="4"/>
  <c r="J44" i="4"/>
  <c r="J45" i="4"/>
  <c r="J46" i="4"/>
  <c r="AA145" i="1" l="1"/>
  <c r="AA145" i="2"/>
  <c r="AA145" i="3"/>
  <c r="AA145" i="4"/>
  <c r="AA145" i="5"/>
  <c r="AA145" i="6"/>
  <c r="AA145" i="7"/>
  <c r="AA145" i="8"/>
  <c r="AA145" i="9"/>
  <c r="AA145" i="10"/>
  <c r="AA145" i="11"/>
  <c r="AA145" i="12"/>
  <c r="AA100" i="1"/>
  <c r="AA100" i="2"/>
  <c r="AA100" i="3"/>
  <c r="AA100" i="4"/>
  <c r="AA100" i="5"/>
  <c r="AA100" i="6"/>
  <c r="AA100" i="7"/>
  <c r="AA100" i="8"/>
  <c r="AA100" i="9"/>
  <c r="AA100" i="10"/>
  <c r="AA100" i="11"/>
  <c r="AA100" i="12"/>
  <c r="AA55" i="1"/>
  <c r="AA55" i="2"/>
  <c r="AA55" i="3"/>
  <c r="AA55" i="4"/>
  <c r="AA55" i="5"/>
  <c r="AA55" i="6"/>
  <c r="AA55" i="7"/>
  <c r="AA55" i="8"/>
  <c r="AA55" i="9"/>
  <c r="AA55" i="10"/>
  <c r="AA55" i="11"/>
  <c r="AA55" i="12"/>
  <c r="D8" i="13"/>
  <c r="AI11" i="13"/>
  <c r="C11" i="13"/>
  <c r="C56" i="13" l="1"/>
  <c r="C55" i="13"/>
  <c r="C54" i="13"/>
  <c r="C53" i="13"/>
  <c r="C52" i="13"/>
  <c r="C51" i="13"/>
  <c r="C50" i="13"/>
  <c r="C49" i="13"/>
  <c r="G156" i="2" l="1"/>
  <c r="G156" i="3"/>
  <c r="G156" i="4"/>
  <c r="G156" i="5"/>
  <c r="G156" i="6"/>
  <c r="G156" i="7"/>
  <c r="G156" i="8"/>
  <c r="G156" i="9"/>
  <c r="G156" i="10"/>
  <c r="G156" i="11"/>
  <c r="G156" i="12"/>
  <c r="G156" i="1"/>
  <c r="G111" i="2"/>
  <c r="G111" i="3"/>
  <c r="G111" i="4"/>
  <c r="G111" i="5"/>
  <c r="G111" i="6"/>
  <c r="G111" i="7"/>
  <c r="G111" i="8"/>
  <c r="G111" i="9"/>
  <c r="G111" i="10"/>
  <c r="G111" i="11"/>
  <c r="G111" i="12"/>
  <c r="G111" i="1"/>
  <c r="G66" i="2"/>
  <c r="G66" i="3"/>
  <c r="G66" i="4"/>
  <c r="G66" i="5"/>
  <c r="G66" i="6"/>
  <c r="G66" i="7"/>
  <c r="G66" i="8"/>
  <c r="G66" i="9"/>
  <c r="G66" i="10"/>
  <c r="G66" i="11"/>
  <c r="G66" i="12"/>
  <c r="G66" i="1"/>
  <c r="G21" i="2"/>
  <c r="G21" i="3"/>
  <c r="G21" i="4"/>
  <c r="G21" i="5"/>
  <c r="G21" i="6"/>
  <c r="G21" i="7"/>
  <c r="G21" i="8"/>
  <c r="G21" i="9"/>
  <c r="G21" i="10"/>
  <c r="G21" i="11"/>
  <c r="G21" i="12"/>
  <c r="G21" i="1"/>
  <c r="G7" i="2"/>
  <c r="G7" i="3"/>
  <c r="G7" i="4"/>
  <c r="G7" i="5"/>
  <c r="G7" i="6"/>
  <c r="G7" i="7"/>
  <c r="G7" i="8"/>
  <c r="G7" i="9"/>
  <c r="G7" i="10"/>
  <c r="G7" i="11"/>
  <c r="G7" i="12"/>
  <c r="G7" i="1"/>
  <c r="AI147" i="2"/>
  <c r="B147" i="2"/>
  <c r="AJ146" i="2"/>
  <c r="D146" i="2"/>
  <c r="C146" i="2"/>
  <c r="B146" i="2"/>
  <c r="AI147" i="3"/>
  <c r="B147" i="3"/>
  <c r="AJ146" i="3"/>
  <c r="D146" i="3"/>
  <c r="C146" i="3"/>
  <c r="B146" i="3"/>
  <c r="AI147" i="4"/>
  <c r="B147" i="4"/>
  <c r="AJ146" i="4"/>
  <c r="D146" i="4"/>
  <c r="C146" i="4"/>
  <c r="B146" i="4"/>
  <c r="AI147" i="5"/>
  <c r="B147" i="5"/>
  <c r="AJ146" i="5"/>
  <c r="D146" i="5"/>
  <c r="C146" i="5"/>
  <c r="B146" i="5"/>
  <c r="AI147" i="6"/>
  <c r="B147" i="6"/>
  <c r="AJ146" i="6"/>
  <c r="D146" i="6"/>
  <c r="C146" i="6"/>
  <c r="B146" i="6"/>
  <c r="AI147" i="7"/>
  <c r="B147" i="7"/>
  <c r="AJ146" i="7"/>
  <c r="D146" i="7"/>
  <c r="C146" i="7"/>
  <c r="B146" i="7"/>
  <c r="AI147" i="8"/>
  <c r="B147" i="8"/>
  <c r="AJ146" i="8"/>
  <c r="D146" i="8"/>
  <c r="C146" i="8"/>
  <c r="B146" i="8"/>
  <c r="AI147" i="9"/>
  <c r="B147" i="9"/>
  <c r="AJ146" i="9"/>
  <c r="D146" i="9"/>
  <c r="C146" i="9"/>
  <c r="B146" i="9"/>
  <c r="AI147" i="10"/>
  <c r="B147" i="10"/>
  <c r="AJ146" i="10"/>
  <c r="D146" i="10"/>
  <c r="C146" i="10"/>
  <c r="B146" i="10"/>
  <c r="AI147" i="11"/>
  <c r="B147" i="11"/>
  <c r="AJ146" i="11"/>
  <c r="D146" i="11"/>
  <c r="C146" i="11"/>
  <c r="B146" i="11"/>
  <c r="AI147" i="12"/>
  <c r="B147" i="12"/>
  <c r="AJ146" i="12"/>
  <c r="D146" i="12"/>
  <c r="C146" i="12"/>
  <c r="B146" i="12"/>
  <c r="AI147" i="1"/>
  <c r="B147" i="1"/>
  <c r="AK146" i="1"/>
  <c r="AJ146" i="1"/>
  <c r="E146" i="1"/>
  <c r="D146" i="1"/>
  <c r="C146" i="1"/>
  <c r="B146" i="1"/>
  <c r="AI102" i="2"/>
  <c r="B102" i="2"/>
  <c r="AJ101" i="2"/>
  <c r="D101" i="2"/>
  <c r="C101" i="2"/>
  <c r="B101" i="2"/>
  <c r="AI102" i="3"/>
  <c r="B102" i="3"/>
  <c r="AJ101" i="3"/>
  <c r="D101" i="3"/>
  <c r="C101" i="3"/>
  <c r="B101" i="3"/>
  <c r="AI102" i="4"/>
  <c r="B102" i="4"/>
  <c r="AJ101" i="4"/>
  <c r="D101" i="4"/>
  <c r="C101" i="4"/>
  <c r="B101" i="4"/>
  <c r="AI102" i="5"/>
  <c r="B102" i="5"/>
  <c r="AJ101" i="5"/>
  <c r="D101" i="5"/>
  <c r="C101" i="5"/>
  <c r="B101" i="5"/>
  <c r="AI102" i="6"/>
  <c r="B102" i="6"/>
  <c r="AJ101" i="6"/>
  <c r="D101" i="6"/>
  <c r="C101" i="6"/>
  <c r="B101" i="6"/>
  <c r="AI102" i="7"/>
  <c r="B102" i="7"/>
  <c r="AJ101" i="7"/>
  <c r="D101" i="7"/>
  <c r="C101" i="7"/>
  <c r="B101" i="7"/>
  <c r="AI102" i="8"/>
  <c r="B102" i="8"/>
  <c r="AJ101" i="8"/>
  <c r="D101" i="8"/>
  <c r="C101" i="8"/>
  <c r="B101" i="8"/>
  <c r="AI102" i="9"/>
  <c r="B102" i="9"/>
  <c r="AJ101" i="9"/>
  <c r="D101" i="9"/>
  <c r="C101" i="9"/>
  <c r="B101" i="9"/>
  <c r="AI102" i="10"/>
  <c r="B102" i="10"/>
  <c r="AJ101" i="10"/>
  <c r="D101" i="10"/>
  <c r="C101" i="10"/>
  <c r="B101" i="10"/>
  <c r="AI102" i="11"/>
  <c r="B102" i="11"/>
  <c r="AJ101" i="11"/>
  <c r="D101" i="11"/>
  <c r="C101" i="11"/>
  <c r="B101" i="11"/>
  <c r="AI102" i="12"/>
  <c r="B102" i="12"/>
  <c r="AJ101" i="12"/>
  <c r="D101" i="12"/>
  <c r="C101" i="12"/>
  <c r="B101" i="12"/>
  <c r="AI102" i="1"/>
  <c r="B102" i="1"/>
  <c r="AK101" i="1"/>
  <c r="AJ101" i="1"/>
  <c r="E101" i="1"/>
  <c r="D101" i="1"/>
  <c r="C101" i="1"/>
  <c r="B101" i="1"/>
  <c r="AJ56" i="2"/>
  <c r="AJ56" i="3"/>
  <c r="AJ56" i="4"/>
  <c r="AJ56" i="5"/>
  <c r="AJ56" i="6"/>
  <c r="AJ56" i="7"/>
  <c r="AJ56" i="8"/>
  <c r="AJ56" i="9"/>
  <c r="AJ56" i="10"/>
  <c r="AJ56" i="11"/>
  <c r="AJ56" i="12"/>
  <c r="AK56" i="1"/>
  <c r="AJ56" i="1"/>
  <c r="AK11" i="1"/>
  <c r="AJ11" i="2"/>
  <c r="AJ11" i="3"/>
  <c r="AJ11" i="4"/>
  <c r="AJ11" i="5"/>
  <c r="AJ11" i="6"/>
  <c r="AJ11" i="7"/>
  <c r="AJ11" i="8"/>
  <c r="AJ11" i="9"/>
  <c r="AJ11" i="10"/>
  <c r="AJ11" i="11"/>
  <c r="AJ11" i="12"/>
  <c r="AJ11" i="1"/>
  <c r="AI57" i="2"/>
  <c r="AI57" i="3"/>
  <c r="AI57" i="4"/>
  <c r="AI57" i="5"/>
  <c r="AI57" i="6"/>
  <c r="AI57" i="7"/>
  <c r="AI57" i="8"/>
  <c r="AI57" i="9"/>
  <c r="AI57" i="10"/>
  <c r="AI57" i="11"/>
  <c r="AI57" i="12"/>
  <c r="AI57" i="1"/>
  <c r="E56" i="1"/>
  <c r="D56" i="2"/>
  <c r="D56" i="3"/>
  <c r="D56" i="4"/>
  <c r="D56" i="5"/>
  <c r="D56" i="6"/>
  <c r="D56" i="7"/>
  <c r="D56" i="8"/>
  <c r="D56" i="9"/>
  <c r="D56" i="10"/>
  <c r="D56" i="11"/>
  <c r="D56" i="12"/>
  <c r="D56" i="1"/>
  <c r="C56" i="2"/>
  <c r="C56" i="3"/>
  <c r="C56" i="4"/>
  <c r="C56" i="5"/>
  <c r="C56" i="6"/>
  <c r="C56" i="7"/>
  <c r="C56" i="8"/>
  <c r="C56" i="9"/>
  <c r="C56" i="10"/>
  <c r="C56" i="11"/>
  <c r="C56" i="12"/>
  <c r="C56" i="1"/>
  <c r="B57" i="2"/>
  <c r="B57" i="3"/>
  <c r="B57" i="4"/>
  <c r="B57" i="5"/>
  <c r="B57" i="6"/>
  <c r="B57" i="7"/>
  <c r="B57" i="8"/>
  <c r="B57" i="9"/>
  <c r="B57" i="10"/>
  <c r="B57" i="11"/>
  <c r="B57" i="12"/>
  <c r="B57" i="1"/>
  <c r="B56" i="2"/>
  <c r="B56" i="3"/>
  <c r="B56" i="4"/>
  <c r="B56" i="5"/>
  <c r="B56" i="6"/>
  <c r="B56" i="7"/>
  <c r="B56" i="8"/>
  <c r="B56" i="9"/>
  <c r="B56" i="10"/>
  <c r="B56" i="11"/>
  <c r="B56" i="12"/>
  <c r="B56" i="1"/>
  <c r="F56" i="13" l="1"/>
  <c r="F55" i="13"/>
  <c r="F54" i="13"/>
  <c r="F53" i="13"/>
  <c r="F52" i="13"/>
  <c r="F51" i="13"/>
  <c r="F50" i="13"/>
  <c r="F49" i="13"/>
  <c r="M62" i="13" l="1"/>
  <c r="F57" i="13"/>
  <c r="K48" i="13"/>
  <c r="K37" i="31" l="1"/>
  <c r="L37" i="31"/>
  <c r="M37" i="31"/>
  <c r="K37" i="16"/>
  <c r="L37" i="16"/>
  <c r="M37" i="16"/>
  <c r="K37" i="17"/>
  <c r="L37" i="17"/>
  <c r="M37" i="17"/>
  <c r="K37" i="18"/>
  <c r="L37" i="18"/>
  <c r="M37" i="18"/>
  <c r="C8" i="13" l="1"/>
  <c r="C9" i="13" s="1"/>
  <c r="G3" i="17"/>
  <c r="G3" i="16"/>
  <c r="G3" i="31"/>
  <c r="G3" i="18"/>
  <c r="G4" i="29"/>
  <c r="G4" i="28"/>
  <c r="G4" i="27"/>
  <c r="G4" i="26"/>
  <c r="G4" i="25"/>
  <c r="G4" i="24"/>
  <c r="G4" i="23"/>
  <c r="G4" i="22"/>
  <c r="G4" i="21"/>
  <c r="G4" i="20"/>
  <c r="G4" i="19"/>
  <c r="G4" i="30"/>
  <c r="F46" i="31"/>
  <c r="F46" i="16"/>
  <c r="F46" i="17"/>
  <c r="F46" i="18"/>
  <c r="J7" i="30"/>
  <c r="J8" i="18" s="1"/>
  <c r="R53" i="10"/>
  <c r="R66" i="10" s="1"/>
  <c r="R98" i="10" s="1"/>
  <c r="R111" i="10" s="1"/>
  <c r="R143" i="10" s="1"/>
  <c r="R156" i="10" s="1"/>
  <c r="R188" i="10" s="1"/>
  <c r="R7" i="10" s="1"/>
  <c r="Q53" i="10"/>
  <c r="Q66" i="10" s="1"/>
  <c r="Q98" i="10" s="1"/>
  <c r="Q111" i="10" s="1"/>
  <c r="Q143" i="10" s="1"/>
  <c r="Q156" i="10" s="1"/>
  <c r="Q188" i="10" s="1"/>
  <c r="P53" i="10"/>
  <c r="P66" i="10" s="1"/>
  <c r="P98" i="10" s="1"/>
  <c r="P111" i="10" s="1"/>
  <c r="P143" i="10" s="1"/>
  <c r="P156" i="10" s="1"/>
  <c r="P188" i="10" s="1"/>
  <c r="O37" i="13" s="1"/>
  <c r="O53" i="10"/>
  <c r="O66" i="10" s="1"/>
  <c r="O98" i="10" s="1"/>
  <c r="O111" i="10" s="1"/>
  <c r="O143" i="10" s="1"/>
  <c r="O156" i="10" s="1"/>
  <c r="O188" i="10" s="1"/>
  <c r="Z225" i="2"/>
  <c r="Z225" i="3" s="1"/>
  <c r="Z225" i="4" s="1"/>
  <c r="Z225" i="5" s="1"/>
  <c r="Z225" i="6" s="1"/>
  <c r="Z225" i="7" s="1"/>
  <c r="Z225" i="8" s="1"/>
  <c r="Z225" i="9" s="1"/>
  <c r="Z225" i="10" s="1"/>
  <c r="Z225" i="11" s="1"/>
  <c r="Z225" i="12" s="1"/>
  <c r="K56" i="13" s="1"/>
  <c r="U225" i="2"/>
  <c r="U225" i="3" s="1"/>
  <c r="U225" i="4" s="1"/>
  <c r="U225" i="5" s="1"/>
  <c r="U225" i="6" s="1"/>
  <c r="U225" i="7" s="1"/>
  <c r="U225" i="8" s="1"/>
  <c r="U225" i="9" s="1"/>
  <c r="U225" i="10" s="1"/>
  <c r="U225" i="11" s="1"/>
  <c r="U225" i="12" s="1"/>
  <c r="K52" i="13" s="1"/>
  <c r="Z224" i="2"/>
  <c r="Z224" i="3" s="1"/>
  <c r="Z224" i="4" s="1"/>
  <c r="Z224" i="5" s="1"/>
  <c r="Z224" i="6" s="1"/>
  <c r="U224" i="2"/>
  <c r="U224" i="3" s="1"/>
  <c r="U224" i="4" s="1"/>
  <c r="U224" i="5" s="1"/>
  <c r="U224" i="6" s="1"/>
  <c r="U224" i="7" s="1"/>
  <c r="U224" i="8" s="1"/>
  <c r="U224" i="9" s="1"/>
  <c r="U224" i="10" s="1"/>
  <c r="U224" i="11" s="1"/>
  <c r="U224" i="12" s="1"/>
  <c r="Z223" i="2"/>
  <c r="Z223" i="3" s="1"/>
  <c r="Z223" i="4" s="1"/>
  <c r="Z223" i="5" s="1"/>
  <c r="Z223" i="6" s="1"/>
  <c r="Z223" i="7" s="1"/>
  <c r="Z223" i="8" s="1"/>
  <c r="Z223" i="9" s="1"/>
  <c r="Z223" i="10" s="1"/>
  <c r="Z223" i="11" s="1"/>
  <c r="Z223" i="12" s="1"/>
  <c r="U223" i="2"/>
  <c r="U223" i="3" s="1"/>
  <c r="U223" i="4" s="1"/>
  <c r="U223" i="5" s="1"/>
  <c r="U223" i="6" s="1"/>
  <c r="U223" i="7" s="1"/>
  <c r="U223" i="8" s="1"/>
  <c r="U223" i="9" s="1"/>
  <c r="U223" i="10" s="1"/>
  <c r="U223" i="11" s="1"/>
  <c r="U223" i="12" s="1"/>
  <c r="Z215" i="2"/>
  <c r="Z215" i="3" s="1"/>
  <c r="Z215" i="4" s="1"/>
  <c r="Z215" i="5" s="1"/>
  <c r="Z215" i="6" s="1"/>
  <c r="Z215" i="7" s="1"/>
  <c r="Z215" i="8" s="1"/>
  <c r="Z215" i="9" s="1"/>
  <c r="Z215" i="10" s="1"/>
  <c r="Z215" i="11" s="1"/>
  <c r="Z215" i="12" s="1"/>
  <c r="K55" i="13" s="1"/>
  <c r="U215" i="2"/>
  <c r="U215" i="3" s="1"/>
  <c r="U215" i="4" s="1"/>
  <c r="U215" i="5" s="1"/>
  <c r="U215" i="6" s="1"/>
  <c r="U215" i="7" s="1"/>
  <c r="U215" i="8" s="1"/>
  <c r="U215" i="9" s="1"/>
  <c r="U215" i="10" s="1"/>
  <c r="U215" i="11" s="1"/>
  <c r="U215" i="12" s="1"/>
  <c r="K51" i="13" s="1"/>
  <c r="Z214" i="2"/>
  <c r="Z214" i="3" s="1"/>
  <c r="Z214" i="4" s="1"/>
  <c r="Z214" i="5" s="1"/>
  <c r="Z214" i="6" s="1"/>
  <c r="Z214" i="7" s="1"/>
  <c r="Z214" i="8" s="1"/>
  <c r="Z214" i="9" s="1"/>
  <c r="Z214" i="10" s="1"/>
  <c r="Z214" i="11" s="1"/>
  <c r="Z214" i="12" s="1"/>
  <c r="U214" i="2"/>
  <c r="U214" i="3" s="1"/>
  <c r="U214" i="4" s="1"/>
  <c r="U214" i="5" s="1"/>
  <c r="U214" i="6" s="1"/>
  <c r="U214" i="7" s="1"/>
  <c r="U214" i="8" s="1"/>
  <c r="U214" i="9" s="1"/>
  <c r="U214" i="10" s="1"/>
  <c r="U214" i="11" s="1"/>
  <c r="U214" i="12" s="1"/>
  <c r="Z213" i="2"/>
  <c r="Z213" i="3" s="1"/>
  <c r="Z213" i="4" s="1"/>
  <c r="Z213" i="5" s="1"/>
  <c r="Z213" i="6" s="1"/>
  <c r="Z213" i="7" s="1"/>
  <c r="Z213" i="8" s="1"/>
  <c r="Z213" i="9" s="1"/>
  <c r="Z213" i="10" s="1"/>
  <c r="Z213" i="11" s="1"/>
  <c r="Z213" i="12" s="1"/>
  <c r="U213" i="2"/>
  <c r="U213" i="3" s="1"/>
  <c r="U213" i="4" s="1"/>
  <c r="U213" i="5" s="1"/>
  <c r="U213" i="6" s="1"/>
  <c r="U213" i="7" s="1"/>
  <c r="U213" i="8" s="1"/>
  <c r="U213" i="9" s="1"/>
  <c r="U213" i="10" s="1"/>
  <c r="U213" i="11" s="1"/>
  <c r="U213" i="12" s="1"/>
  <c r="Z205" i="2"/>
  <c r="Z205" i="3" s="1"/>
  <c r="Z205" i="4" s="1"/>
  <c r="Z205" i="5" s="1"/>
  <c r="Z205" i="6" s="1"/>
  <c r="Z205" i="7" s="1"/>
  <c r="Z205" i="8" s="1"/>
  <c r="Z205" i="9" s="1"/>
  <c r="Z205" i="10" s="1"/>
  <c r="Z205" i="11" s="1"/>
  <c r="Z205" i="12" s="1"/>
  <c r="K54" i="13" s="1"/>
  <c r="U205" i="2"/>
  <c r="U205" i="3" s="1"/>
  <c r="U205" i="4" s="1"/>
  <c r="U205" i="5" s="1"/>
  <c r="U205" i="6" s="1"/>
  <c r="U205" i="7" s="1"/>
  <c r="U205" i="8" s="1"/>
  <c r="U205" i="9" s="1"/>
  <c r="U205" i="10" s="1"/>
  <c r="U205" i="11" s="1"/>
  <c r="U205" i="12" s="1"/>
  <c r="K50" i="13" s="1"/>
  <c r="Z204" i="2"/>
  <c r="Z204" i="3" s="1"/>
  <c r="Z204" i="4" s="1"/>
  <c r="Z204" i="5" s="1"/>
  <c r="Z204" i="6" s="1"/>
  <c r="Z204" i="7" s="1"/>
  <c r="Z204" i="8" s="1"/>
  <c r="Z204" i="9" s="1"/>
  <c r="Z204" i="10" s="1"/>
  <c r="Z204" i="11" s="1"/>
  <c r="Z204" i="12" s="1"/>
  <c r="U204" i="2"/>
  <c r="U204" i="3" s="1"/>
  <c r="U204" i="4" s="1"/>
  <c r="U204" i="5" s="1"/>
  <c r="U204" i="6" s="1"/>
  <c r="U204" i="7" s="1"/>
  <c r="U204" i="8" s="1"/>
  <c r="U204" i="9" s="1"/>
  <c r="U204" i="10" s="1"/>
  <c r="U204" i="11" s="1"/>
  <c r="U204" i="12" s="1"/>
  <c r="Z203" i="2"/>
  <c r="Z203" i="3" s="1"/>
  <c r="Z203" i="4" s="1"/>
  <c r="Z203" i="5" s="1"/>
  <c r="Z203" i="6" s="1"/>
  <c r="Z203" i="7" s="1"/>
  <c r="Z203" i="8" s="1"/>
  <c r="Z203" i="9" s="1"/>
  <c r="U203" i="2"/>
  <c r="U203" i="3" s="1"/>
  <c r="U203" i="4" s="1"/>
  <c r="U203" i="5" s="1"/>
  <c r="U203" i="6" s="1"/>
  <c r="U203" i="7" s="1"/>
  <c r="U203" i="8" s="1"/>
  <c r="U203" i="9" s="1"/>
  <c r="U203" i="10" s="1"/>
  <c r="U203" i="11" s="1"/>
  <c r="U203" i="12" s="1"/>
  <c r="Z195" i="2"/>
  <c r="Z195" i="3" s="1"/>
  <c r="Z195" i="4" s="1"/>
  <c r="Z195" i="5" s="1"/>
  <c r="Z195" i="6" s="1"/>
  <c r="Z195" i="7" s="1"/>
  <c r="Z195" i="8" s="1"/>
  <c r="Z195" i="9" s="1"/>
  <c r="Z195" i="10" s="1"/>
  <c r="Z195" i="11" s="1"/>
  <c r="Z195" i="12" s="1"/>
  <c r="K53" i="13" s="1"/>
  <c r="U195" i="2"/>
  <c r="U195" i="3" s="1"/>
  <c r="U195" i="4" s="1"/>
  <c r="U195" i="5" s="1"/>
  <c r="U195" i="6" s="1"/>
  <c r="U195" i="7" s="1"/>
  <c r="U195" i="8" s="1"/>
  <c r="U195" i="9" s="1"/>
  <c r="U195" i="10" s="1"/>
  <c r="U195" i="11" s="1"/>
  <c r="U195" i="12" s="1"/>
  <c r="K49" i="13" s="1"/>
  <c r="Z194" i="2"/>
  <c r="Z194" i="3" s="1"/>
  <c r="Z194" i="4" s="1"/>
  <c r="Z194" i="5" s="1"/>
  <c r="Z194" i="6" s="1"/>
  <c r="Z194" i="7" s="1"/>
  <c r="Z194" i="8" s="1"/>
  <c r="Z194" i="9" s="1"/>
  <c r="Z194" i="10" s="1"/>
  <c r="Z194" i="11" s="1"/>
  <c r="Z194" i="12" s="1"/>
  <c r="U194" i="2"/>
  <c r="U194" i="3" s="1"/>
  <c r="U194" i="4" s="1"/>
  <c r="U194" i="5" s="1"/>
  <c r="U194" i="6" s="1"/>
  <c r="U194" i="7" s="1"/>
  <c r="U194" i="8" s="1"/>
  <c r="U194" i="9" s="1"/>
  <c r="U194" i="10" s="1"/>
  <c r="U194" i="11" s="1"/>
  <c r="U194" i="12" s="1"/>
  <c r="Z193" i="2"/>
  <c r="Z193" i="3" s="1"/>
  <c r="Z193" i="4" s="1"/>
  <c r="Z193" i="5" s="1"/>
  <c r="Z193" i="6" s="1"/>
  <c r="Z193" i="7" s="1"/>
  <c r="Z193" i="8" s="1"/>
  <c r="Z193" i="9" s="1"/>
  <c r="Z193" i="10" s="1"/>
  <c r="Z193" i="11" s="1"/>
  <c r="Z193" i="12" s="1"/>
  <c r="U193" i="2"/>
  <c r="U193" i="3" s="1"/>
  <c r="U193" i="4" s="1"/>
  <c r="U193" i="5" s="1"/>
  <c r="U193" i="6" s="1"/>
  <c r="U193" i="7" s="1"/>
  <c r="U193" i="8" s="1"/>
  <c r="U193" i="9" s="1"/>
  <c r="U193" i="10" s="1"/>
  <c r="U193" i="11" s="1"/>
  <c r="U193" i="12" s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7" i="1"/>
  <c r="J48" i="1"/>
  <c r="J49" i="1"/>
  <c r="J50" i="1"/>
  <c r="J51" i="1"/>
  <c r="J52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47" i="2"/>
  <c r="J48" i="2"/>
  <c r="J49" i="2"/>
  <c r="J50" i="2"/>
  <c r="J51" i="2"/>
  <c r="J52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47" i="3"/>
  <c r="J48" i="3"/>
  <c r="J49" i="3"/>
  <c r="J50" i="3"/>
  <c r="J51" i="3"/>
  <c r="J52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47" i="4"/>
  <c r="J48" i="4"/>
  <c r="J49" i="4"/>
  <c r="J50" i="4"/>
  <c r="J51" i="4"/>
  <c r="J52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C57" i="4"/>
  <c r="C102" i="4" s="1"/>
  <c r="C147" i="4" s="1"/>
  <c r="AJ12" i="4"/>
  <c r="AJ57" i="4" s="1"/>
  <c r="AJ102" i="4" s="1"/>
  <c r="AJ147" i="4" s="1"/>
  <c r="AI12" i="4"/>
  <c r="AK53" i="4"/>
  <c r="AK66" i="4" s="1"/>
  <c r="AK98" i="4" s="1"/>
  <c r="AK111" i="4" s="1"/>
  <c r="AK143" i="4" s="1"/>
  <c r="AK156" i="4" s="1"/>
  <c r="AK188" i="4" s="1"/>
  <c r="AK7" i="4" s="1"/>
  <c r="I37" i="27" s="1"/>
  <c r="K39" i="17" s="1"/>
  <c r="AJ53" i="4"/>
  <c r="AJ66" i="4" s="1"/>
  <c r="AJ98" i="4" s="1"/>
  <c r="AJ111" i="4" s="1"/>
  <c r="AJ143" i="4" s="1"/>
  <c r="AJ156" i="4" s="1"/>
  <c r="AJ188" i="4" s="1"/>
  <c r="AH53" i="4"/>
  <c r="AH66" i="4" s="1"/>
  <c r="AH98" i="4" s="1"/>
  <c r="AH111" i="4" s="1"/>
  <c r="AH143" i="4" s="1"/>
  <c r="AH156" i="4" s="1"/>
  <c r="AH188" i="4" s="1"/>
  <c r="AG53" i="4"/>
  <c r="AG66" i="4" s="1"/>
  <c r="AG98" i="4" s="1"/>
  <c r="AG111" i="4" s="1"/>
  <c r="AG143" i="4" s="1"/>
  <c r="AG156" i="4" s="1"/>
  <c r="AG188" i="4" s="1"/>
  <c r="AF53" i="4"/>
  <c r="AF66" i="4" s="1"/>
  <c r="AF98" i="4" s="1"/>
  <c r="AF111" i="4" s="1"/>
  <c r="AF143" i="4" s="1"/>
  <c r="AF156" i="4" s="1"/>
  <c r="AF188" i="4" s="1"/>
  <c r="AF7" i="4" s="1"/>
  <c r="I32" i="27" s="1"/>
  <c r="K34" i="17" s="1"/>
  <c r="AE53" i="4"/>
  <c r="AE66" i="4" s="1"/>
  <c r="AE98" i="4" s="1"/>
  <c r="AE111" i="4" s="1"/>
  <c r="AE143" i="4" s="1"/>
  <c r="AE156" i="4" s="1"/>
  <c r="AE188" i="4" s="1"/>
  <c r="AE7" i="4" s="1"/>
  <c r="I31" i="27" s="1"/>
  <c r="K33" i="17" s="1"/>
  <c r="AD53" i="4"/>
  <c r="AD66" i="4" s="1"/>
  <c r="AD98" i="4" s="1"/>
  <c r="AD111" i="4" s="1"/>
  <c r="AD143" i="4" s="1"/>
  <c r="AD156" i="4" s="1"/>
  <c r="AD188" i="4" s="1"/>
  <c r="AD7" i="4" s="1"/>
  <c r="I30" i="27" s="1"/>
  <c r="K32" i="17" s="1"/>
  <c r="AC53" i="4"/>
  <c r="AC66" i="4" s="1"/>
  <c r="AC98" i="4" s="1"/>
  <c r="AC111" i="4" s="1"/>
  <c r="AC143" i="4" s="1"/>
  <c r="AC156" i="4" s="1"/>
  <c r="AC188" i="4" s="1"/>
  <c r="AB53" i="4"/>
  <c r="AB66" i="4" s="1"/>
  <c r="AB98" i="4" s="1"/>
  <c r="AB111" i="4" s="1"/>
  <c r="AB143" i="4" s="1"/>
  <c r="AB156" i="4" s="1"/>
  <c r="AB188" i="4" s="1"/>
  <c r="AB7" i="4" s="1"/>
  <c r="I28" i="27" s="1"/>
  <c r="K30" i="17" s="1"/>
  <c r="AA53" i="4"/>
  <c r="AA66" i="4" s="1"/>
  <c r="AA98" i="4" s="1"/>
  <c r="AA111" i="4" s="1"/>
  <c r="AA143" i="4" s="1"/>
  <c r="AA156" i="4" s="1"/>
  <c r="AA188" i="4" s="1"/>
  <c r="Z53" i="4"/>
  <c r="Z66" i="4" s="1"/>
  <c r="Z98" i="4" s="1"/>
  <c r="Z111" i="4" s="1"/>
  <c r="Z143" i="4" s="1"/>
  <c r="Z156" i="4" s="1"/>
  <c r="Z188" i="4" s="1"/>
  <c r="Z7" i="4" s="1"/>
  <c r="I26" i="27" s="1"/>
  <c r="K28" i="17" s="1"/>
  <c r="Y53" i="4"/>
  <c r="Y66" i="4" s="1"/>
  <c r="Y98" i="4" s="1"/>
  <c r="Y111" i="4" s="1"/>
  <c r="Y143" i="4" s="1"/>
  <c r="Y156" i="4" s="1"/>
  <c r="Y188" i="4" s="1"/>
  <c r="Y7" i="4" s="1"/>
  <c r="H25" i="27" s="1"/>
  <c r="K26" i="17" s="1"/>
  <c r="X53" i="4"/>
  <c r="X66" i="4" s="1"/>
  <c r="X98" i="4" s="1"/>
  <c r="X111" i="4" s="1"/>
  <c r="X143" i="4" s="1"/>
  <c r="X156" i="4" s="1"/>
  <c r="X188" i="4" s="1"/>
  <c r="W53" i="4"/>
  <c r="W66" i="4" s="1"/>
  <c r="W98" i="4" s="1"/>
  <c r="W111" i="4" s="1"/>
  <c r="W143" i="4" s="1"/>
  <c r="W156" i="4" s="1"/>
  <c r="W188" i="4" s="1"/>
  <c r="W7" i="4" s="1"/>
  <c r="V53" i="4"/>
  <c r="V66" i="4" s="1"/>
  <c r="V98" i="4" s="1"/>
  <c r="V111" i="4" s="1"/>
  <c r="V143" i="4" s="1"/>
  <c r="V156" i="4" s="1"/>
  <c r="V188" i="4" s="1"/>
  <c r="U53" i="4"/>
  <c r="U66" i="4" s="1"/>
  <c r="U98" i="4" s="1"/>
  <c r="U111" i="4" s="1"/>
  <c r="U143" i="4" s="1"/>
  <c r="U156" i="4" s="1"/>
  <c r="U188" i="4" s="1"/>
  <c r="U7" i="4" s="1"/>
  <c r="H22" i="27" s="1"/>
  <c r="K23" i="17" s="1"/>
  <c r="R53" i="4"/>
  <c r="R66" i="4" s="1"/>
  <c r="R98" i="4" s="1"/>
  <c r="R111" i="4" s="1"/>
  <c r="R143" i="4" s="1"/>
  <c r="R156" i="4" s="1"/>
  <c r="R188" i="4" s="1"/>
  <c r="R7" i="4" s="1"/>
  <c r="Q53" i="4"/>
  <c r="Q66" i="4" s="1"/>
  <c r="Q98" i="4" s="1"/>
  <c r="Q111" i="4" s="1"/>
  <c r="Q143" i="4" s="1"/>
  <c r="Q156" i="4" s="1"/>
  <c r="Q188" i="4" s="1"/>
  <c r="Q7" i="4" s="1"/>
  <c r="P53" i="4"/>
  <c r="P66" i="4" s="1"/>
  <c r="P98" i="4" s="1"/>
  <c r="P111" i="4" s="1"/>
  <c r="P143" i="4" s="1"/>
  <c r="P156" i="4" s="1"/>
  <c r="P188" i="4" s="1"/>
  <c r="P7" i="4" s="1"/>
  <c r="I16" i="27" s="1"/>
  <c r="K17" i="17" s="1"/>
  <c r="O53" i="4"/>
  <c r="O66" i="4" s="1"/>
  <c r="O98" i="4" s="1"/>
  <c r="O111" i="4" s="1"/>
  <c r="O143" i="4" s="1"/>
  <c r="O156" i="4" s="1"/>
  <c r="O188" i="4" s="1"/>
  <c r="N53" i="4"/>
  <c r="N66" i="4" s="1"/>
  <c r="N98" i="4" s="1"/>
  <c r="N111" i="4" s="1"/>
  <c r="N143" i="4" s="1"/>
  <c r="N156" i="4" s="1"/>
  <c r="N188" i="4" s="1"/>
  <c r="M53" i="4"/>
  <c r="M66" i="4" s="1"/>
  <c r="M98" i="4" s="1"/>
  <c r="M111" i="4" s="1"/>
  <c r="M143" i="4" s="1"/>
  <c r="M156" i="4" s="1"/>
  <c r="M188" i="4" s="1"/>
  <c r="M7" i="4" s="1"/>
  <c r="L53" i="4"/>
  <c r="L66" i="4" s="1"/>
  <c r="L98" i="4" s="1"/>
  <c r="L111" i="4" s="1"/>
  <c r="L143" i="4" s="1"/>
  <c r="L156" i="4" s="1"/>
  <c r="L188" i="4" s="1"/>
  <c r="L7" i="4" s="1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F53" i="4"/>
  <c r="F66" i="4" s="1"/>
  <c r="F98" i="4" s="1"/>
  <c r="F111" i="4" s="1"/>
  <c r="F143" i="4" s="1"/>
  <c r="F156" i="4" s="1"/>
  <c r="F188" i="4" s="1"/>
  <c r="F7" i="4" s="1"/>
  <c r="I13" i="27" s="1"/>
  <c r="K14" i="17" s="1"/>
  <c r="E53" i="4"/>
  <c r="E66" i="4" s="1"/>
  <c r="E98" i="4" s="1"/>
  <c r="E111" i="4" s="1"/>
  <c r="E143" i="4" s="1"/>
  <c r="E156" i="4" s="1"/>
  <c r="E188" i="4" s="1"/>
  <c r="E7" i="4" s="1"/>
  <c r="I12" i="27" s="1"/>
  <c r="K13" i="17" s="1"/>
  <c r="D53" i="4"/>
  <c r="D66" i="4" s="1"/>
  <c r="D98" i="4" s="1"/>
  <c r="D111" i="4" s="1"/>
  <c r="D143" i="4" s="1"/>
  <c r="D156" i="4" s="1"/>
  <c r="D188" i="4" s="1"/>
  <c r="D7" i="4" s="1"/>
  <c r="I11" i="27" s="1"/>
  <c r="K12" i="17" s="1"/>
  <c r="C53" i="4"/>
  <c r="C66" i="4" s="1"/>
  <c r="C98" i="4" s="1"/>
  <c r="C111" i="4" s="1"/>
  <c r="C143" i="4" s="1"/>
  <c r="C156" i="4" s="1"/>
  <c r="C188" i="4" s="1"/>
  <c r="C7" i="4" s="1"/>
  <c r="I10" i="27" s="1"/>
  <c r="K11" i="17" s="1"/>
  <c r="B53" i="4"/>
  <c r="B66" i="4" s="1"/>
  <c r="B98" i="4" s="1"/>
  <c r="B111" i="4" s="1"/>
  <c r="B143" i="4" s="1"/>
  <c r="B156" i="4" s="1"/>
  <c r="B188" i="4" s="1"/>
  <c r="E237" i="4"/>
  <c r="C237" i="4"/>
  <c r="Y210" i="4"/>
  <c r="Y220" i="4" s="1"/>
  <c r="Y230" i="4" s="1"/>
  <c r="T210" i="4"/>
  <c r="T220" i="4" s="1"/>
  <c r="T230" i="4" s="1"/>
  <c r="I188" i="4"/>
  <c r="I143" i="4"/>
  <c r="I98" i="4"/>
  <c r="I53" i="4"/>
  <c r="U200" i="1"/>
  <c r="U196" i="2" s="1"/>
  <c r="U200" i="2" s="1"/>
  <c r="U196" i="3" s="1"/>
  <c r="U200" i="3" s="1"/>
  <c r="H51" i="18" s="1"/>
  <c r="Z200" i="1"/>
  <c r="Z196" i="2" s="1"/>
  <c r="Z200" i="2" s="1"/>
  <c r="Z196" i="3" s="1"/>
  <c r="Z200" i="3" s="1"/>
  <c r="Z196" i="4" s="1"/>
  <c r="Z200" i="4" s="1"/>
  <c r="Z196" i="5" s="1"/>
  <c r="Z200" i="5" s="1"/>
  <c r="Z196" i="6" s="1"/>
  <c r="Z200" i="6" s="1"/>
  <c r="Z196" i="7" s="1"/>
  <c r="Z200" i="7" s="1"/>
  <c r="Z196" i="8" s="1"/>
  <c r="Z200" i="8" s="1"/>
  <c r="Z196" i="9" s="1"/>
  <c r="Z200" i="9" s="1"/>
  <c r="Z196" i="10" s="1"/>
  <c r="Z200" i="10" s="1"/>
  <c r="Z196" i="11" s="1"/>
  <c r="Z200" i="11" s="1"/>
  <c r="Z196" i="12" s="1"/>
  <c r="Z200" i="12" s="1"/>
  <c r="N53" i="13" s="1"/>
  <c r="U210" i="1"/>
  <c r="U206" i="2" s="1"/>
  <c r="U210" i="2" s="1"/>
  <c r="U206" i="3" s="1"/>
  <c r="U210" i="3" s="1"/>
  <c r="Z210" i="1"/>
  <c r="Z206" i="2" s="1"/>
  <c r="Z210" i="2" s="1"/>
  <c r="Z206" i="3" s="1"/>
  <c r="Z210" i="3" s="1"/>
  <c r="Z206" i="4" s="1"/>
  <c r="Z210" i="4" s="1"/>
  <c r="Z206" i="5" s="1"/>
  <c r="Z210" i="5" s="1"/>
  <c r="Z206" i="6" s="1"/>
  <c r="Z210" i="6" s="1"/>
  <c r="Z206" i="7" s="1"/>
  <c r="Z210" i="7" s="1"/>
  <c r="Z206" i="8" s="1"/>
  <c r="Z210" i="8" s="1"/>
  <c r="Z206" i="9" s="1"/>
  <c r="Z210" i="9" s="1"/>
  <c r="Z206" i="10" s="1"/>
  <c r="Z210" i="10" s="1"/>
  <c r="Z206" i="11" s="1"/>
  <c r="Z210" i="11" s="1"/>
  <c r="Z206" i="12" s="1"/>
  <c r="Z210" i="12" s="1"/>
  <c r="N54" i="13" s="1"/>
  <c r="U220" i="1"/>
  <c r="U216" i="2" s="1"/>
  <c r="U220" i="2" s="1"/>
  <c r="U216" i="3" s="1"/>
  <c r="U220" i="3" s="1"/>
  <c r="U216" i="4" s="1"/>
  <c r="U220" i="4" s="1"/>
  <c r="U216" i="5" s="1"/>
  <c r="U220" i="5" s="1"/>
  <c r="U216" i="6" s="1"/>
  <c r="U220" i="6" s="1"/>
  <c r="U216" i="7" s="1"/>
  <c r="U220" i="7" s="1"/>
  <c r="U216" i="8" s="1"/>
  <c r="U220" i="8" s="1"/>
  <c r="U216" i="9" s="1"/>
  <c r="U220" i="9" s="1"/>
  <c r="U216" i="10" s="1"/>
  <c r="U220" i="10" s="1"/>
  <c r="U216" i="11" s="1"/>
  <c r="U220" i="11" s="1"/>
  <c r="U216" i="12" s="1"/>
  <c r="U220" i="12" s="1"/>
  <c r="N51" i="13" s="1"/>
  <c r="Z220" i="1"/>
  <c r="Z216" i="2" s="1"/>
  <c r="Z220" i="2" s="1"/>
  <c r="Z216" i="3" s="1"/>
  <c r="Z220" i="3" s="1"/>
  <c r="Z216" i="4" s="1"/>
  <c r="Z220" i="4" s="1"/>
  <c r="Z216" i="5" s="1"/>
  <c r="Z220" i="5" s="1"/>
  <c r="Z216" i="6" s="1"/>
  <c r="Z220" i="6" s="1"/>
  <c r="Z216" i="7" s="1"/>
  <c r="Z220" i="7" s="1"/>
  <c r="Z216" i="8" s="1"/>
  <c r="Z220" i="8" s="1"/>
  <c r="Z216" i="9" s="1"/>
  <c r="Z220" i="9" s="1"/>
  <c r="Z216" i="10" s="1"/>
  <c r="Z220" i="10" s="1"/>
  <c r="Z216" i="11" s="1"/>
  <c r="Z220" i="11" s="1"/>
  <c r="Z216" i="12" s="1"/>
  <c r="Z220" i="12" s="1"/>
  <c r="N55" i="13" s="1"/>
  <c r="U230" i="1"/>
  <c r="U226" i="2" s="1"/>
  <c r="Z230" i="1"/>
  <c r="Z226" i="2" s="1"/>
  <c r="Z224" i="7"/>
  <c r="Z224" i="8" s="1"/>
  <c r="Z224" i="9" s="1"/>
  <c r="Z224" i="10" s="1"/>
  <c r="Z224" i="11" s="1"/>
  <c r="Z224" i="12" s="1"/>
  <c r="C57" i="8"/>
  <c r="C102" i="8" s="1"/>
  <c r="C147" i="8" s="1"/>
  <c r="AJ12" i="8"/>
  <c r="AJ57" i="8" s="1"/>
  <c r="AJ102" i="8" s="1"/>
  <c r="AJ147" i="8" s="1"/>
  <c r="AI12" i="8"/>
  <c r="AK53" i="8"/>
  <c r="AK66" i="8" s="1"/>
  <c r="AK98" i="8" s="1"/>
  <c r="AK111" i="8" s="1"/>
  <c r="AK143" i="8" s="1"/>
  <c r="AK156" i="8" s="1"/>
  <c r="AK188" i="8" s="1"/>
  <c r="AK7" i="8" s="1"/>
  <c r="I37" i="23" s="1"/>
  <c r="L39" i="16" s="1"/>
  <c r="AJ53" i="8"/>
  <c r="AJ66" i="8" s="1"/>
  <c r="AJ98" i="8" s="1"/>
  <c r="AJ111" i="8" s="1"/>
  <c r="AJ143" i="8" s="1"/>
  <c r="AJ156" i="8" s="1"/>
  <c r="AJ188" i="8" s="1"/>
  <c r="AH53" i="8"/>
  <c r="AH66" i="8" s="1"/>
  <c r="AH98" i="8" s="1"/>
  <c r="AH111" i="8" s="1"/>
  <c r="AH143" i="8" s="1"/>
  <c r="AH156" i="8" s="1"/>
  <c r="AH188" i="8" s="1"/>
  <c r="AG53" i="8"/>
  <c r="AG66" i="8" s="1"/>
  <c r="AG98" i="8" s="1"/>
  <c r="AG111" i="8" s="1"/>
  <c r="AG143" i="8" s="1"/>
  <c r="AG156" i="8" s="1"/>
  <c r="AG188" i="8" s="1"/>
  <c r="AG7" i="8" s="1"/>
  <c r="I33" i="23" s="1"/>
  <c r="L35" i="16" s="1"/>
  <c r="AF53" i="8"/>
  <c r="AF66" i="8" s="1"/>
  <c r="AF98" i="8" s="1"/>
  <c r="AF111" i="8" s="1"/>
  <c r="AF143" i="8" s="1"/>
  <c r="AF156" i="8" s="1"/>
  <c r="AF188" i="8" s="1"/>
  <c r="AF7" i="8" s="1"/>
  <c r="I32" i="23" s="1"/>
  <c r="L34" i="16" s="1"/>
  <c r="AE53" i="8"/>
  <c r="AE66" i="8" s="1"/>
  <c r="AE98" i="8" s="1"/>
  <c r="AE111" i="8" s="1"/>
  <c r="AE143" i="8" s="1"/>
  <c r="AE156" i="8" s="1"/>
  <c r="AE188" i="8" s="1"/>
  <c r="AD53" i="8"/>
  <c r="AD66" i="8" s="1"/>
  <c r="AD98" i="8" s="1"/>
  <c r="AD111" i="8" s="1"/>
  <c r="AD143" i="8" s="1"/>
  <c r="AD156" i="8" s="1"/>
  <c r="AD188" i="8" s="1"/>
  <c r="AC53" i="8"/>
  <c r="AC66" i="8" s="1"/>
  <c r="AC98" i="8" s="1"/>
  <c r="AC111" i="8" s="1"/>
  <c r="AC143" i="8" s="1"/>
  <c r="AC156" i="8" s="1"/>
  <c r="AC188" i="8" s="1"/>
  <c r="AC7" i="8" s="1"/>
  <c r="I29" i="23" s="1"/>
  <c r="L31" i="16" s="1"/>
  <c r="AB53" i="8"/>
  <c r="AB66" i="8" s="1"/>
  <c r="AB98" i="8" s="1"/>
  <c r="AB111" i="8" s="1"/>
  <c r="AB143" i="8" s="1"/>
  <c r="AB156" i="8" s="1"/>
  <c r="AB188" i="8" s="1"/>
  <c r="AB7" i="8" s="1"/>
  <c r="I28" i="23" s="1"/>
  <c r="L30" i="16" s="1"/>
  <c r="AA53" i="8"/>
  <c r="AA66" i="8" s="1"/>
  <c r="AA98" i="8" s="1"/>
  <c r="AA111" i="8" s="1"/>
  <c r="AA143" i="8" s="1"/>
  <c r="AA156" i="8" s="1"/>
  <c r="AA188" i="8" s="1"/>
  <c r="Z53" i="8"/>
  <c r="Z66" i="8" s="1"/>
  <c r="Z98" i="8" s="1"/>
  <c r="Z111" i="8" s="1"/>
  <c r="Z143" i="8" s="1"/>
  <c r="Z156" i="8" s="1"/>
  <c r="Z188" i="8" s="1"/>
  <c r="Z7" i="8" s="1"/>
  <c r="I26" i="23" s="1"/>
  <c r="L28" i="16" s="1"/>
  <c r="Y53" i="8"/>
  <c r="Y66" i="8" s="1"/>
  <c r="Y98" i="8" s="1"/>
  <c r="Y111" i="8" s="1"/>
  <c r="Y143" i="8" s="1"/>
  <c r="Y156" i="8" s="1"/>
  <c r="Y188" i="8" s="1"/>
  <c r="Y7" i="8" s="1"/>
  <c r="H25" i="23" s="1"/>
  <c r="L26" i="16" s="1"/>
  <c r="X53" i="8"/>
  <c r="X66" i="8" s="1"/>
  <c r="X98" i="8" s="1"/>
  <c r="X111" i="8" s="1"/>
  <c r="X143" i="8" s="1"/>
  <c r="X156" i="8" s="1"/>
  <c r="X188" i="8" s="1"/>
  <c r="X7" i="8" s="1"/>
  <c r="W53" i="8"/>
  <c r="W66" i="8" s="1"/>
  <c r="W98" i="8" s="1"/>
  <c r="W111" i="8" s="1"/>
  <c r="W143" i="8" s="1"/>
  <c r="W156" i="8" s="1"/>
  <c r="W188" i="8" s="1"/>
  <c r="W7" i="8" s="1"/>
  <c r="V53" i="8"/>
  <c r="V66" i="8" s="1"/>
  <c r="V98" i="8" s="1"/>
  <c r="V111" i="8" s="1"/>
  <c r="V143" i="8" s="1"/>
  <c r="V156" i="8" s="1"/>
  <c r="V188" i="8" s="1"/>
  <c r="V7" i="8" s="1"/>
  <c r="H23" i="23" s="1"/>
  <c r="L24" i="16" s="1"/>
  <c r="U53" i="8"/>
  <c r="U66" i="8" s="1"/>
  <c r="U98" i="8" s="1"/>
  <c r="U111" i="8" s="1"/>
  <c r="U143" i="8" s="1"/>
  <c r="U156" i="8" s="1"/>
  <c r="U188" i="8" s="1"/>
  <c r="U7" i="8" s="1"/>
  <c r="R53" i="8"/>
  <c r="R66" i="8" s="1"/>
  <c r="R98" i="8" s="1"/>
  <c r="R111" i="8" s="1"/>
  <c r="R143" i="8" s="1"/>
  <c r="R156" i="8" s="1"/>
  <c r="R188" i="8" s="1"/>
  <c r="R7" i="8" s="1"/>
  <c r="Q53" i="8"/>
  <c r="Q66" i="8" s="1"/>
  <c r="Q98" i="8" s="1"/>
  <c r="Q111" i="8" s="1"/>
  <c r="Q143" i="8" s="1"/>
  <c r="Q156" i="8" s="1"/>
  <c r="Q188" i="8" s="1"/>
  <c r="Q7" i="8" s="1"/>
  <c r="P53" i="8"/>
  <c r="P66" i="8" s="1"/>
  <c r="P98" i="8" s="1"/>
  <c r="P111" i="8" s="1"/>
  <c r="P143" i="8" s="1"/>
  <c r="P156" i="8" s="1"/>
  <c r="P188" i="8" s="1"/>
  <c r="O53" i="8"/>
  <c r="O66" i="8" s="1"/>
  <c r="O98" i="8" s="1"/>
  <c r="O111" i="8" s="1"/>
  <c r="O143" i="8" s="1"/>
  <c r="O156" i="8" s="1"/>
  <c r="O188" i="8" s="1"/>
  <c r="O7" i="8" s="1"/>
  <c r="N53" i="8"/>
  <c r="N66" i="8" s="1"/>
  <c r="N98" i="8" s="1"/>
  <c r="N111" i="8" s="1"/>
  <c r="N143" i="8" s="1"/>
  <c r="N156" i="8" s="1"/>
  <c r="N188" i="8" s="1"/>
  <c r="N7" i="8" s="1"/>
  <c r="M53" i="8"/>
  <c r="M66" i="8" s="1"/>
  <c r="M98" i="8" s="1"/>
  <c r="M111" i="8" s="1"/>
  <c r="M143" i="8" s="1"/>
  <c r="M156" i="8" s="1"/>
  <c r="M188" i="8" s="1"/>
  <c r="M7" i="8" s="1"/>
  <c r="L53" i="8"/>
  <c r="L66" i="8" s="1"/>
  <c r="L98" i="8" s="1"/>
  <c r="L111" i="8" s="1"/>
  <c r="L143" i="8" s="1"/>
  <c r="L156" i="8" s="1"/>
  <c r="L188" i="8" s="1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F53" i="8"/>
  <c r="F66" i="8" s="1"/>
  <c r="F98" i="8" s="1"/>
  <c r="F111" i="8" s="1"/>
  <c r="F143" i="8" s="1"/>
  <c r="F156" i="8" s="1"/>
  <c r="F188" i="8" s="1"/>
  <c r="F7" i="8" s="1"/>
  <c r="I13" i="23" s="1"/>
  <c r="L14" i="16" s="1"/>
  <c r="E53" i="8"/>
  <c r="E66" i="8" s="1"/>
  <c r="E98" i="8" s="1"/>
  <c r="E111" i="8" s="1"/>
  <c r="E143" i="8" s="1"/>
  <c r="E156" i="8" s="1"/>
  <c r="E188" i="8" s="1"/>
  <c r="E7" i="8" s="1"/>
  <c r="I12" i="23" s="1"/>
  <c r="L13" i="16" s="1"/>
  <c r="D53" i="8"/>
  <c r="D66" i="8" s="1"/>
  <c r="D98" i="8" s="1"/>
  <c r="D111" i="8" s="1"/>
  <c r="D143" i="8" s="1"/>
  <c r="D156" i="8" s="1"/>
  <c r="D188" i="8" s="1"/>
  <c r="D7" i="8" s="1"/>
  <c r="I11" i="23" s="1"/>
  <c r="L12" i="16" s="1"/>
  <c r="C53" i="8"/>
  <c r="C66" i="8" s="1"/>
  <c r="C98" i="8" s="1"/>
  <c r="C111" i="8" s="1"/>
  <c r="C143" i="8" s="1"/>
  <c r="C156" i="8" s="1"/>
  <c r="C188" i="8" s="1"/>
  <c r="B53" i="8"/>
  <c r="B66" i="8" s="1"/>
  <c r="B98" i="8" s="1"/>
  <c r="B111" i="8" s="1"/>
  <c r="B143" i="8" s="1"/>
  <c r="B156" i="8" s="1"/>
  <c r="B188" i="8" s="1"/>
  <c r="B7" i="8" s="1"/>
  <c r="I9" i="23" s="1"/>
  <c r="L10" i="16" s="1"/>
  <c r="E237" i="8"/>
  <c r="C237" i="8"/>
  <c r="Y210" i="8"/>
  <c r="Y220" i="8" s="1"/>
  <c r="Y230" i="8" s="1"/>
  <c r="T210" i="8"/>
  <c r="T220" i="8" s="1"/>
  <c r="T230" i="8" s="1"/>
  <c r="J97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47" i="8"/>
  <c r="J48" i="8"/>
  <c r="J49" i="8"/>
  <c r="J50" i="8"/>
  <c r="J51" i="8"/>
  <c r="J52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I188" i="8"/>
  <c r="I143" i="8"/>
  <c r="I98" i="8"/>
  <c r="I53" i="8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47" i="5"/>
  <c r="J48" i="5"/>
  <c r="J49" i="5"/>
  <c r="J50" i="5"/>
  <c r="J51" i="5"/>
  <c r="J52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47" i="6"/>
  <c r="J48" i="6"/>
  <c r="J49" i="6"/>
  <c r="J50" i="6"/>
  <c r="J51" i="6"/>
  <c r="J52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47" i="7"/>
  <c r="J48" i="7"/>
  <c r="J49" i="7"/>
  <c r="J50" i="7"/>
  <c r="J51" i="7"/>
  <c r="J52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Z203" i="10"/>
  <c r="Z203" i="11" s="1"/>
  <c r="Z203" i="12" s="1"/>
  <c r="C57" i="12"/>
  <c r="C102" i="12" s="1"/>
  <c r="C147" i="12" s="1"/>
  <c r="AJ12" i="12"/>
  <c r="AJ57" i="12" s="1"/>
  <c r="AJ102" i="12" s="1"/>
  <c r="AJ147" i="12" s="1"/>
  <c r="AI12" i="12"/>
  <c r="AK53" i="12"/>
  <c r="AK66" i="12" s="1"/>
  <c r="AK98" i="12" s="1"/>
  <c r="AK111" i="12" s="1"/>
  <c r="AK143" i="12" s="1"/>
  <c r="AK156" i="12" s="1"/>
  <c r="AK188" i="12" s="1"/>
  <c r="AJ53" i="12"/>
  <c r="AJ66" i="12" s="1"/>
  <c r="AJ98" i="12" s="1"/>
  <c r="AJ111" i="12" s="1"/>
  <c r="AJ143" i="12" s="1"/>
  <c r="AJ156" i="12" s="1"/>
  <c r="AJ188" i="12" s="1"/>
  <c r="AH53" i="12"/>
  <c r="AH66" i="12" s="1"/>
  <c r="AH98" i="12" s="1"/>
  <c r="AH111" i="12" s="1"/>
  <c r="AH143" i="12" s="1"/>
  <c r="AH156" i="12" s="1"/>
  <c r="AH188" i="12" s="1"/>
  <c r="AH7" i="12" s="1"/>
  <c r="I34" i="19" s="1"/>
  <c r="M36" i="31" s="1"/>
  <c r="AG53" i="12"/>
  <c r="AG66" i="12" s="1"/>
  <c r="AG98" i="12" s="1"/>
  <c r="AG111" i="12" s="1"/>
  <c r="AG143" i="12" s="1"/>
  <c r="AG156" i="12" s="1"/>
  <c r="AG188" i="12" s="1"/>
  <c r="AG7" i="12" s="1"/>
  <c r="I33" i="19" s="1"/>
  <c r="M35" i="31" s="1"/>
  <c r="AF53" i="12"/>
  <c r="AF66" i="12" s="1"/>
  <c r="AF98" i="12" s="1"/>
  <c r="AF111" i="12" s="1"/>
  <c r="AF143" i="12" s="1"/>
  <c r="AF156" i="12" s="1"/>
  <c r="AF188" i="12" s="1"/>
  <c r="AE53" i="12"/>
  <c r="AE66" i="12" s="1"/>
  <c r="AE98" i="12" s="1"/>
  <c r="AE111" i="12" s="1"/>
  <c r="AE143" i="12" s="1"/>
  <c r="AE156" i="12" s="1"/>
  <c r="AE188" i="12" s="1"/>
  <c r="AE7" i="12" s="1"/>
  <c r="I31" i="19" s="1"/>
  <c r="M33" i="31" s="1"/>
  <c r="AD53" i="12"/>
  <c r="AD66" i="12" s="1"/>
  <c r="AD98" i="12" s="1"/>
  <c r="AD111" i="12" s="1"/>
  <c r="AD143" i="12" s="1"/>
  <c r="AD156" i="12" s="1"/>
  <c r="AD188" i="12" s="1"/>
  <c r="AC53" i="12"/>
  <c r="AC66" i="12" s="1"/>
  <c r="AC98" i="12" s="1"/>
  <c r="AC111" i="12" s="1"/>
  <c r="AC143" i="12" s="1"/>
  <c r="AC156" i="12" s="1"/>
  <c r="AC188" i="12" s="1"/>
  <c r="AC7" i="12" s="1"/>
  <c r="I29" i="19" s="1"/>
  <c r="M31" i="31" s="1"/>
  <c r="AB53" i="12"/>
  <c r="AB66" i="12" s="1"/>
  <c r="AB98" i="12" s="1"/>
  <c r="AB111" i="12" s="1"/>
  <c r="AB143" i="12" s="1"/>
  <c r="AB156" i="12" s="1"/>
  <c r="AB188" i="12" s="1"/>
  <c r="AB7" i="12" s="1"/>
  <c r="I28" i="19" s="1"/>
  <c r="M30" i="31" s="1"/>
  <c r="AA53" i="12"/>
  <c r="AA66" i="12" s="1"/>
  <c r="AA98" i="12" s="1"/>
  <c r="AA111" i="12" s="1"/>
  <c r="AA143" i="12" s="1"/>
  <c r="AA156" i="12" s="1"/>
  <c r="AA188" i="12" s="1"/>
  <c r="Z53" i="12"/>
  <c r="Z66" i="12" s="1"/>
  <c r="Z98" i="12" s="1"/>
  <c r="Z111" i="12" s="1"/>
  <c r="Z143" i="12" s="1"/>
  <c r="Z156" i="12" s="1"/>
  <c r="Z188" i="12" s="1"/>
  <c r="Y53" i="12"/>
  <c r="Y66" i="12" s="1"/>
  <c r="Y98" i="12" s="1"/>
  <c r="Y111" i="12" s="1"/>
  <c r="Y143" i="12" s="1"/>
  <c r="Y156" i="12" s="1"/>
  <c r="Y188" i="12" s="1"/>
  <c r="X53" i="12"/>
  <c r="X66" i="12" s="1"/>
  <c r="X98" i="12" s="1"/>
  <c r="X111" i="12" s="1"/>
  <c r="X143" i="12" s="1"/>
  <c r="X156" i="12" s="1"/>
  <c r="X188" i="12" s="1"/>
  <c r="X7" i="12" s="1"/>
  <c r="W53" i="12"/>
  <c r="W66" i="12" s="1"/>
  <c r="W98" i="12" s="1"/>
  <c r="W111" i="12" s="1"/>
  <c r="W143" i="12" s="1"/>
  <c r="W156" i="12" s="1"/>
  <c r="W188" i="12" s="1"/>
  <c r="W7" i="12" s="1"/>
  <c r="V53" i="12"/>
  <c r="V66" i="12" s="1"/>
  <c r="V98" i="12" s="1"/>
  <c r="V111" i="12" s="1"/>
  <c r="V143" i="12" s="1"/>
  <c r="V156" i="12" s="1"/>
  <c r="V188" i="12" s="1"/>
  <c r="U53" i="12"/>
  <c r="U66" i="12" s="1"/>
  <c r="U98" i="12" s="1"/>
  <c r="U111" i="12" s="1"/>
  <c r="U143" i="12" s="1"/>
  <c r="U156" i="12" s="1"/>
  <c r="U188" i="12" s="1"/>
  <c r="U7" i="12" s="1"/>
  <c r="H22" i="19" s="1"/>
  <c r="M23" i="31" s="1"/>
  <c r="R53" i="12"/>
  <c r="R66" i="12" s="1"/>
  <c r="R98" i="12" s="1"/>
  <c r="R111" i="12" s="1"/>
  <c r="R143" i="12" s="1"/>
  <c r="R156" i="12" s="1"/>
  <c r="R188" i="12" s="1"/>
  <c r="R7" i="12" s="1"/>
  <c r="Q53" i="12"/>
  <c r="Q66" i="12" s="1"/>
  <c r="Q98" i="12" s="1"/>
  <c r="Q111" i="12" s="1"/>
  <c r="Q143" i="12" s="1"/>
  <c r="Q156" i="12" s="1"/>
  <c r="Q188" i="12" s="1"/>
  <c r="Q7" i="12" s="1"/>
  <c r="P53" i="12"/>
  <c r="P66" i="12" s="1"/>
  <c r="P98" i="12" s="1"/>
  <c r="P111" i="12" s="1"/>
  <c r="P143" i="12" s="1"/>
  <c r="P156" i="12" s="1"/>
  <c r="P188" i="12" s="1"/>
  <c r="P7" i="12" s="1"/>
  <c r="I16" i="19" s="1"/>
  <c r="M17" i="31" s="1"/>
  <c r="O53" i="12"/>
  <c r="O66" i="12" s="1"/>
  <c r="O98" i="12" s="1"/>
  <c r="O111" i="12" s="1"/>
  <c r="O143" i="12" s="1"/>
  <c r="O156" i="12" s="1"/>
  <c r="O188" i="12" s="1"/>
  <c r="N53" i="12"/>
  <c r="N66" i="12" s="1"/>
  <c r="N98" i="12" s="1"/>
  <c r="N111" i="12" s="1"/>
  <c r="N143" i="12" s="1"/>
  <c r="N156" i="12" s="1"/>
  <c r="N188" i="12" s="1"/>
  <c r="N7" i="12" s="1"/>
  <c r="M53" i="12"/>
  <c r="M66" i="12" s="1"/>
  <c r="M98" i="12" s="1"/>
  <c r="M111" i="12" s="1"/>
  <c r="M143" i="12" s="1"/>
  <c r="M156" i="12" s="1"/>
  <c r="M188" i="12" s="1"/>
  <c r="M7" i="12" s="1"/>
  <c r="L53" i="12"/>
  <c r="L66" i="12" s="1"/>
  <c r="L98" i="12" s="1"/>
  <c r="L111" i="12" s="1"/>
  <c r="L143" i="12" s="1"/>
  <c r="L156" i="12" s="1"/>
  <c r="L188" i="12" s="1"/>
  <c r="L7" i="12" s="1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F53" i="12"/>
  <c r="F66" i="12" s="1"/>
  <c r="F98" i="12" s="1"/>
  <c r="F111" i="12" s="1"/>
  <c r="F143" i="12" s="1"/>
  <c r="F156" i="12" s="1"/>
  <c r="F188" i="12" s="1"/>
  <c r="F7" i="12" s="1"/>
  <c r="I13" i="19" s="1"/>
  <c r="M14" i="31" s="1"/>
  <c r="E53" i="12"/>
  <c r="E66" i="12" s="1"/>
  <c r="E98" i="12" s="1"/>
  <c r="E111" i="12" s="1"/>
  <c r="E143" i="12" s="1"/>
  <c r="E156" i="12" s="1"/>
  <c r="E188" i="12" s="1"/>
  <c r="D53" i="12"/>
  <c r="D66" i="12" s="1"/>
  <c r="D98" i="12" s="1"/>
  <c r="D111" i="12" s="1"/>
  <c r="D143" i="12" s="1"/>
  <c r="D156" i="12" s="1"/>
  <c r="D188" i="12" s="1"/>
  <c r="D7" i="12" s="1"/>
  <c r="I11" i="19" s="1"/>
  <c r="M12" i="31" s="1"/>
  <c r="C53" i="12"/>
  <c r="C66" i="12" s="1"/>
  <c r="C98" i="12" s="1"/>
  <c r="C111" i="12" s="1"/>
  <c r="C143" i="12" s="1"/>
  <c r="C156" i="12" s="1"/>
  <c r="C188" i="12" s="1"/>
  <c r="C7" i="12" s="1"/>
  <c r="I10" i="19" s="1"/>
  <c r="M11" i="31" s="1"/>
  <c r="B53" i="12"/>
  <c r="B66" i="12" s="1"/>
  <c r="B98" i="12" s="1"/>
  <c r="B111" i="12" s="1"/>
  <c r="B143" i="12" s="1"/>
  <c r="B156" i="12" s="1"/>
  <c r="B188" i="12" s="1"/>
  <c r="E237" i="12"/>
  <c r="C237" i="12"/>
  <c r="Y210" i="12"/>
  <c r="Y220" i="12" s="1"/>
  <c r="Y230" i="12" s="1"/>
  <c r="T210" i="12"/>
  <c r="T220" i="12" s="1"/>
  <c r="T230" i="12" s="1"/>
  <c r="J97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47" i="12"/>
  <c r="J48" i="12"/>
  <c r="J49" i="12"/>
  <c r="J50" i="12"/>
  <c r="J51" i="12"/>
  <c r="J52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I188" i="12"/>
  <c r="I143" i="12"/>
  <c r="I98" i="12"/>
  <c r="I53" i="12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47" i="9"/>
  <c r="J48" i="9"/>
  <c r="J49" i="9"/>
  <c r="J50" i="9"/>
  <c r="J51" i="9"/>
  <c r="J52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47" i="10"/>
  <c r="J48" i="10"/>
  <c r="J49" i="10"/>
  <c r="J50" i="10"/>
  <c r="J51" i="10"/>
  <c r="J52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47" i="11"/>
  <c r="J48" i="11"/>
  <c r="J49" i="11"/>
  <c r="J50" i="11"/>
  <c r="J51" i="11"/>
  <c r="J52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C57" i="2"/>
  <c r="C102" i="2" s="1"/>
  <c r="C147" i="2" s="1"/>
  <c r="AJ12" i="2"/>
  <c r="AJ57" i="2" s="1"/>
  <c r="AJ102" i="2" s="1"/>
  <c r="AJ147" i="2" s="1"/>
  <c r="AI12" i="2"/>
  <c r="AK53" i="2"/>
  <c r="AK66" i="2" s="1"/>
  <c r="AK98" i="2" s="1"/>
  <c r="AK111" i="2" s="1"/>
  <c r="AK143" i="2" s="1"/>
  <c r="AK156" i="2" s="1"/>
  <c r="AK188" i="2" s="1"/>
  <c r="AJ53" i="2"/>
  <c r="AJ66" i="2" s="1"/>
  <c r="AJ98" i="2" s="1"/>
  <c r="AJ111" i="2" s="1"/>
  <c r="AJ143" i="2" s="1"/>
  <c r="AJ156" i="2" s="1"/>
  <c r="AJ188" i="2" s="1"/>
  <c r="AJ7" i="2" s="1"/>
  <c r="I36" i="29" s="1"/>
  <c r="L38" i="18" s="1"/>
  <c r="AH53" i="2"/>
  <c r="AH66" i="2" s="1"/>
  <c r="AH98" i="2" s="1"/>
  <c r="AH111" i="2" s="1"/>
  <c r="AH143" i="2" s="1"/>
  <c r="AH156" i="2" s="1"/>
  <c r="AH188" i="2" s="1"/>
  <c r="AH7" i="2" s="1"/>
  <c r="I34" i="29" s="1"/>
  <c r="L36" i="18" s="1"/>
  <c r="AG53" i="2"/>
  <c r="AG66" i="2" s="1"/>
  <c r="AG98" i="2" s="1"/>
  <c r="AG111" i="2" s="1"/>
  <c r="AG143" i="2" s="1"/>
  <c r="AG156" i="2" s="1"/>
  <c r="AG188" i="2" s="1"/>
  <c r="AF53" i="2"/>
  <c r="AF66" i="2" s="1"/>
  <c r="AF98" i="2" s="1"/>
  <c r="AF111" i="2" s="1"/>
  <c r="AF143" i="2" s="1"/>
  <c r="AF156" i="2" s="1"/>
  <c r="AF188" i="2" s="1"/>
  <c r="AF7" i="2" s="1"/>
  <c r="I32" i="29" s="1"/>
  <c r="L34" i="18" s="1"/>
  <c r="AE53" i="2"/>
  <c r="AE66" i="2" s="1"/>
  <c r="AE98" i="2" s="1"/>
  <c r="AE111" i="2" s="1"/>
  <c r="AE143" i="2" s="1"/>
  <c r="AE156" i="2" s="1"/>
  <c r="AE188" i="2" s="1"/>
  <c r="AD53" i="2"/>
  <c r="AD66" i="2" s="1"/>
  <c r="AD98" i="2" s="1"/>
  <c r="AD111" i="2" s="1"/>
  <c r="AD143" i="2" s="1"/>
  <c r="AD156" i="2" s="1"/>
  <c r="AD188" i="2" s="1"/>
  <c r="AD7" i="2" s="1"/>
  <c r="I30" i="29" s="1"/>
  <c r="L32" i="18" s="1"/>
  <c r="AC53" i="2"/>
  <c r="AC66" i="2" s="1"/>
  <c r="AC98" i="2" s="1"/>
  <c r="AC111" i="2" s="1"/>
  <c r="AC143" i="2" s="1"/>
  <c r="AC156" i="2" s="1"/>
  <c r="AC188" i="2" s="1"/>
  <c r="AB53" i="2"/>
  <c r="AB66" i="2" s="1"/>
  <c r="AB98" i="2" s="1"/>
  <c r="AB111" i="2" s="1"/>
  <c r="AB143" i="2" s="1"/>
  <c r="AB156" i="2" s="1"/>
  <c r="AB188" i="2" s="1"/>
  <c r="AA53" i="2"/>
  <c r="AA66" i="2" s="1"/>
  <c r="AA98" i="2" s="1"/>
  <c r="AA111" i="2" s="1"/>
  <c r="AA143" i="2" s="1"/>
  <c r="AA156" i="2" s="1"/>
  <c r="AA188" i="2" s="1"/>
  <c r="AA7" i="2" s="1"/>
  <c r="I27" i="29" s="1"/>
  <c r="L29" i="18" s="1"/>
  <c r="Z53" i="2"/>
  <c r="Z66" i="2" s="1"/>
  <c r="Z98" i="2" s="1"/>
  <c r="Z111" i="2" s="1"/>
  <c r="Z143" i="2" s="1"/>
  <c r="Z156" i="2" s="1"/>
  <c r="Z188" i="2" s="1"/>
  <c r="Y53" i="2"/>
  <c r="Y66" i="2" s="1"/>
  <c r="Y98" i="2" s="1"/>
  <c r="Y111" i="2" s="1"/>
  <c r="Y143" i="2" s="1"/>
  <c r="Y156" i="2" s="1"/>
  <c r="Y188" i="2" s="1"/>
  <c r="Y7" i="2" s="1"/>
  <c r="H25" i="29" s="1"/>
  <c r="L26" i="18" s="1"/>
  <c r="X53" i="2"/>
  <c r="X66" i="2" s="1"/>
  <c r="X98" i="2" s="1"/>
  <c r="X111" i="2" s="1"/>
  <c r="X143" i="2" s="1"/>
  <c r="X156" i="2" s="1"/>
  <c r="X188" i="2" s="1"/>
  <c r="W53" i="2"/>
  <c r="W66" i="2" s="1"/>
  <c r="W98" i="2" s="1"/>
  <c r="W111" i="2" s="1"/>
  <c r="W143" i="2" s="1"/>
  <c r="W156" i="2" s="1"/>
  <c r="W188" i="2" s="1"/>
  <c r="V53" i="2"/>
  <c r="V66" i="2" s="1"/>
  <c r="V98" i="2" s="1"/>
  <c r="V111" i="2" s="1"/>
  <c r="V143" i="2" s="1"/>
  <c r="V156" i="2" s="1"/>
  <c r="V188" i="2" s="1"/>
  <c r="V7" i="2" s="1"/>
  <c r="H23" i="29" s="1"/>
  <c r="L24" i="18" s="1"/>
  <c r="U53" i="2"/>
  <c r="U66" i="2" s="1"/>
  <c r="U98" i="2" s="1"/>
  <c r="U111" i="2" s="1"/>
  <c r="U143" i="2" s="1"/>
  <c r="U156" i="2" s="1"/>
  <c r="U188" i="2" s="1"/>
  <c r="U7" i="2" s="1"/>
  <c r="H22" i="29" s="1"/>
  <c r="L23" i="18" s="1"/>
  <c r="R53" i="2"/>
  <c r="R66" i="2" s="1"/>
  <c r="R98" i="2" s="1"/>
  <c r="R111" i="2" s="1"/>
  <c r="R143" i="2" s="1"/>
  <c r="R156" i="2" s="1"/>
  <c r="R188" i="2" s="1"/>
  <c r="Q53" i="2"/>
  <c r="Q66" i="2" s="1"/>
  <c r="Q98" i="2" s="1"/>
  <c r="Q111" i="2" s="1"/>
  <c r="Q143" i="2" s="1"/>
  <c r="Q156" i="2" s="1"/>
  <c r="Q188" i="2" s="1"/>
  <c r="P53" i="2"/>
  <c r="P66" i="2" s="1"/>
  <c r="P98" i="2" s="1"/>
  <c r="P111" i="2" s="1"/>
  <c r="P143" i="2" s="1"/>
  <c r="P156" i="2" s="1"/>
  <c r="P188" i="2" s="1"/>
  <c r="P7" i="2" s="1"/>
  <c r="I16" i="29" s="1"/>
  <c r="L17" i="18" s="1"/>
  <c r="O53" i="2"/>
  <c r="O66" i="2" s="1"/>
  <c r="O98" i="2" s="1"/>
  <c r="O111" i="2" s="1"/>
  <c r="O143" i="2" s="1"/>
  <c r="O156" i="2" s="1"/>
  <c r="O188" i="2" s="1"/>
  <c r="O7" i="2" s="1"/>
  <c r="N53" i="2"/>
  <c r="N66" i="2" s="1"/>
  <c r="N98" i="2" s="1"/>
  <c r="N111" i="2" s="1"/>
  <c r="N143" i="2" s="1"/>
  <c r="N156" i="2" s="1"/>
  <c r="N188" i="2" s="1"/>
  <c r="M53" i="2"/>
  <c r="M66" i="2" s="1"/>
  <c r="M98" i="2" s="1"/>
  <c r="M111" i="2" s="1"/>
  <c r="M143" i="2" s="1"/>
  <c r="M156" i="2" s="1"/>
  <c r="M188" i="2" s="1"/>
  <c r="M7" i="2" s="1"/>
  <c r="L53" i="2"/>
  <c r="L66" i="2" s="1"/>
  <c r="L98" i="2" s="1"/>
  <c r="L111" i="2" s="1"/>
  <c r="L143" i="2" s="1"/>
  <c r="L156" i="2" s="1"/>
  <c r="L188" i="2" s="1"/>
  <c r="F53" i="2"/>
  <c r="F66" i="2" s="1"/>
  <c r="F98" i="2" s="1"/>
  <c r="F111" i="2" s="1"/>
  <c r="F143" i="2" s="1"/>
  <c r="F156" i="2" s="1"/>
  <c r="F188" i="2" s="1"/>
  <c r="E53" i="2"/>
  <c r="E66" i="2" s="1"/>
  <c r="E98" i="2" s="1"/>
  <c r="E111" i="2" s="1"/>
  <c r="E143" i="2" s="1"/>
  <c r="E156" i="2" s="1"/>
  <c r="E188" i="2" s="1"/>
  <c r="D53" i="2"/>
  <c r="D66" i="2" s="1"/>
  <c r="D98" i="2" s="1"/>
  <c r="D111" i="2" s="1"/>
  <c r="D143" i="2" s="1"/>
  <c r="D156" i="2" s="1"/>
  <c r="D188" i="2" s="1"/>
  <c r="C53" i="2"/>
  <c r="C66" i="2" s="1"/>
  <c r="C98" i="2" s="1"/>
  <c r="C111" i="2" s="1"/>
  <c r="C143" i="2" s="1"/>
  <c r="C156" i="2" s="1"/>
  <c r="C188" i="2" s="1"/>
  <c r="B53" i="2"/>
  <c r="B66" i="2" s="1"/>
  <c r="B98" i="2" s="1"/>
  <c r="B111" i="2" s="1"/>
  <c r="B143" i="2" s="1"/>
  <c r="B156" i="2" s="1"/>
  <c r="B188" i="2" s="1"/>
  <c r="E237" i="2"/>
  <c r="C237" i="2"/>
  <c r="Y210" i="2"/>
  <c r="Y220" i="2" s="1"/>
  <c r="Y230" i="2" s="1"/>
  <c r="T210" i="2"/>
  <c r="T220" i="2" s="1"/>
  <c r="T230" i="2" s="1"/>
  <c r="I188" i="2"/>
  <c r="I143" i="2"/>
  <c r="I98" i="2"/>
  <c r="I53" i="2"/>
  <c r="O194" i="1"/>
  <c r="C237" i="1"/>
  <c r="E237" i="1"/>
  <c r="AJ12" i="1"/>
  <c r="AJ57" i="1" s="1"/>
  <c r="AJ102" i="1" s="1"/>
  <c r="AJ147" i="1" s="1"/>
  <c r="AI12" i="1"/>
  <c r="C57" i="1"/>
  <c r="C102" i="1" s="1"/>
  <c r="C147" i="1" s="1"/>
  <c r="AK53" i="1"/>
  <c r="AK66" i="1" s="1"/>
  <c r="AK98" i="1" s="1"/>
  <c r="AK111" i="1" s="1"/>
  <c r="AK143" i="1" s="1"/>
  <c r="AK156" i="1" s="1"/>
  <c r="AK188" i="1" s="1"/>
  <c r="AJ53" i="1"/>
  <c r="AJ66" i="1" s="1"/>
  <c r="AJ98" i="1" s="1"/>
  <c r="AJ111" i="1" s="1"/>
  <c r="AJ143" i="1" s="1"/>
  <c r="AJ156" i="1" s="1"/>
  <c r="AJ188" i="1" s="1"/>
  <c r="AJ7" i="1" s="1"/>
  <c r="I36" i="30" s="1"/>
  <c r="K38" i="18" s="1"/>
  <c r="AH53" i="1"/>
  <c r="AH66" i="1" s="1"/>
  <c r="AH98" i="1" s="1"/>
  <c r="AH111" i="1" s="1"/>
  <c r="AH143" i="1" s="1"/>
  <c r="AH156" i="1" s="1"/>
  <c r="AH188" i="1" s="1"/>
  <c r="AH7" i="1" s="1"/>
  <c r="I34" i="30" s="1"/>
  <c r="K36" i="18" s="1"/>
  <c r="AG53" i="1"/>
  <c r="AG66" i="1" s="1"/>
  <c r="AG98" i="1" s="1"/>
  <c r="AG111" i="1" s="1"/>
  <c r="AG143" i="1" s="1"/>
  <c r="AG156" i="1" s="1"/>
  <c r="AG188" i="1" s="1"/>
  <c r="AF53" i="1"/>
  <c r="AF66" i="1" s="1"/>
  <c r="AF98" i="1" s="1"/>
  <c r="AF111" i="1" s="1"/>
  <c r="AF143" i="1" s="1"/>
  <c r="AF156" i="1" s="1"/>
  <c r="AF188" i="1" s="1"/>
  <c r="AE53" i="1"/>
  <c r="AE66" i="1" s="1"/>
  <c r="AE98" i="1" s="1"/>
  <c r="AE111" i="1" s="1"/>
  <c r="AE143" i="1" s="1"/>
  <c r="AE156" i="1" s="1"/>
  <c r="AE188" i="1" s="1"/>
  <c r="AD53" i="1"/>
  <c r="AD66" i="1" s="1"/>
  <c r="AD98" i="1" s="1"/>
  <c r="AD111" i="1" s="1"/>
  <c r="AD143" i="1" s="1"/>
  <c r="AD156" i="1" s="1"/>
  <c r="AD188" i="1" s="1"/>
  <c r="AC53" i="1"/>
  <c r="AC66" i="1" s="1"/>
  <c r="AC98" i="1" s="1"/>
  <c r="AC111" i="1" s="1"/>
  <c r="AC143" i="1" s="1"/>
  <c r="AC156" i="1" s="1"/>
  <c r="AC188" i="1" s="1"/>
  <c r="AB53" i="1"/>
  <c r="AB66" i="1" s="1"/>
  <c r="AB98" i="1" s="1"/>
  <c r="AB111" i="1" s="1"/>
  <c r="AB143" i="1" s="1"/>
  <c r="AB156" i="1" s="1"/>
  <c r="AB188" i="1" s="1"/>
  <c r="AB7" i="1" s="1"/>
  <c r="I28" i="30" s="1"/>
  <c r="K30" i="18" s="1"/>
  <c r="AA53" i="1"/>
  <c r="AA66" i="1" s="1"/>
  <c r="AA98" i="1" s="1"/>
  <c r="AA111" i="1" s="1"/>
  <c r="AA143" i="1" s="1"/>
  <c r="AA156" i="1" s="1"/>
  <c r="AA188" i="1" s="1"/>
  <c r="AA7" i="1" s="1"/>
  <c r="I27" i="30" s="1"/>
  <c r="K29" i="18" s="1"/>
  <c r="Z53" i="1"/>
  <c r="Z66" i="1" s="1"/>
  <c r="Z98" i="1" s="1"/>
  <c r="Z111" i="1" s="1"/>
  <c r="Z143" i="1" s="1"/>
  <c r="Z156" i="1" s="1"/>
  <c r="Z188" i="1" s="1"/>
  <c r="Y53" i="1"/>
  <c r="Y66" i="1" s="1"/>
  <c r="Y98" i="1" s="1"/>
  <c r="Y111" i="1" s="1"/>
  <c r="Y143" i="1" s="1"/>
  <c r="Y156" i="1" s="1"/>
  <c r="Y188" i="1" s="1"/>
  <c r="X53" i="1"/>
  <c r="X66" i="1" s="1"/>
  <c r="X98" i="1" s="1"/>
  <c r="X111" i="1" s="1"/>
  <c r="X143" i="1" s="1"/>
  <c r="X156" i="1" s="1"/>
  <c r="X188" i="1" s="1"/>
  <c r="W53" i="1"/>
  <c r="W66" i="1" s="1"/>
  <c r="W98" i="1" s="1"/>
  <c r="W111" i="1" s="1"/>
  <c r="W143" i="1" s="1"/>
  <c r="W156" i="1" s="1"/>
  <c r="W188" i="1" s="1"/>
  <c r="V53" i="1"/>
  <c r="V66" i="1" s="1"/>
  <c r="V98" i="1" s="1"/>
  <c r="V111" i="1" s="1"/>
  <c r="V143" i="1" s="1"/>
  <c r="V156" i="1" s="1"/>
  <c r="V188" i="1" s="1"/>
  <c r="U53" i="1"/>
  <c r="U66" i="1" s="1"/>
  <c r="U98" i="1" s="1"/>
  <c r="U111" i="1" s="1"/>
  <c r="U143" i="1" s="1"/>
  <c r="U156" i="1" s="1"/>
  <c r="U188" i="1" s="1"/>
  <c r="R53" i="1"/>
  <c r="R66" i="1" s="1"/>
  <c r="R98" i="1" s="1"/>
  <c r="R111" i="1" s="1"/>
  <c r="R143" i="1" s="1"/>
  <c r="R156" i="1" s="1"/>
  <c r="R188" i="1" s="1"/>
  <c r="Q53" i="1"/>
  <c r="Q66" i="1" s="1"/>
  <c r="Q98" i="1" s="1"/>
  <c r="Q111" i="1" s="1"/>
  <c r="Q143" i="1" s="1"/>
  <c r="Q156" i="1" s="1"/>
  <c r="Q188" i="1" s="1"/>
  <c r="P53" i="1"/>
  <c r="P66" i="1" s="1"/>
  <c r="P98" i="1" s="1"/>
  <c r="P111" i="1" s="1"/>
  <c r="P143" i="1" s="1"/>
  <c r="P156" i="1" s="1"/>
  <c r="P188" i="1" s="1"/>
  <c r="O53" i="1"/>
  <c r="O66" i="1" s="1"/>
  <c r="O98" i="1" s="1"/>
  <c r="O111" i="1" s="1"/>
  <c r="O143" i="1" s="1"/>
  <c r="O156" i="1" s="1"/>
  <c r="O188" i="1" s="1"/>
  <c r="O7" i="1" s="1"/>
  <c r="N53" i="1"/>
  <c r="N66" i="1" s="1"/>
  <c r="N98" i="1" s="1"/>
  <c r="N111" i="1" s="1"/>
  <c r="N143" i="1" s="1"/>
  <c r="N156" i="1" s="1"/>
  <c r="N188" i="1" s="1"/>
  <c r="M53" i="1"/>
  <c r="M66" i="1" s="1"/>
  <c r="M98" i="1" s="1"/>
  <c r="M111" i="1" s="1"/>
  <c r="M143" i="1" s="1"/>
  <c r="M156" i="1" s="1"/>
  <c r="M188" i="1" s="1"/>
  <c r="M7" i="1" s="1"/>
  <c r="L53" i="1"/>
  <c r="L66" i="1" s="1"/>
  <c r="L98" i="1" s="1"/>
  <c r="L111" i="1" s="1"/>
  <c r="L143" i="1" s="1"/>
  <c r="L156" i="1" s="1"/>
  <c r="L188" i="1" s="1"/>
  <c r="F53" i="1"/>
  <c r="F66" i="1" s="1"/>
  <c r="F98" i="1" s="1"/>
  <c r="F111" i="1" s="1"/>
  <c r="F143" i="1" s="1"/>
  <c r="F156" i="1" s="1"/>
  <c r="F188" i="1" s="1"/>
  <c r="F7" i="1" s="1"/>
  <c r="I13" i="30" s="1"/>
  <c r="K14" i="18" s="1"/>
  <c r="E53" i="1"/>
  <c r="E66" i="1" s="1"/>
  <c r="E98" i="1" s="1"/>
  <c r="E111" i="1" s="1"/>
  <c r="E143" i="1" s="1"/>
  <c r="E156" i="1" s="1"/>
  <c r="E188" i="1" s="1"/>
  <c r="D53" i="1"/>
  <c r="D66" i="1" s="1"/>
  <c r="D98" i="1" s="1"/>
  <c r="D111" i="1" s="1"/>
  <c r="D143" i="1" s="1"/>
  <c r="D156" i="1" s="1"/>
  <c r="D188" i="1" s="1"/>
  <c r="C53" i="1"/>
  <c r="C66" i="1" s="1"/>
  <c r="C98" i="1" s="1"/>
  <c r="C111" i="1" s="1"/>
  <c r="C143" i="1" s="1"/>
  <c r="C156" i="1" s="1"/>
  <c r="C188" i="1" s="1"/>
  <c r="C7" i="1" s="1"/>
  <c r="I10" i="30" s="1"/>
  <c r="K11" i="18" s="1"/>
  <c r="B53" i="1"/>
  <c r="B66" i="1" s="1"/>
  <c r="B98" i="1" s="1"/>
  <c r="B111" i="1" s="1"/>
  <c r="B143" i="1" s="1"/>
  <c r="B156" i="1" s="1"/>
  <c r="B188" i="1" s="1"/>
  <c r="I188" i="1"/>
  <c r="I143" i="1"/>
  <c r="I98" i="1"/>
  <c r="I53" i="1"/>
  <c r="C57" i="7"/>
  <c r="C102" i="7" s="1"/>
  <c r="C147" i="7" s="1"/>
  <c r="AJ12" i="7"/>
  <c r="AJ57" i="7" s="1"/>
  <c r="AJ102" i="7" s="1"/>
  <c r="AJ147" i="7" s="1"/>
  <c r="AI12" i="7"/>
  <c r="AK53" i="7"/>
  <c r="AK66" i="7" s="1"/>
  <c r="AK98" i="7" s="1"/>
  <c r="AK111" i="7" s="1"/>
  <c r="AK143" i="7" s="1"/>
  <c r="AK156" i="7" s="1"/>
  <c r="AK188" i="7" s="1"/>
  <c r="AI32" i="13" s="1"/>
  <c r="AJ53" i="7"/>
  <c r="AJ66" i="7" s="1"/>
  <c r="AJ98" i="7" s="1"/>
  <c r="AJ111" i="7" s="1"/>
  <c r="AJ143" i="7" s="1"/>
  <c r="AJ156" i="7" s="1"/>
  <c r="AJ188" i="7" s="1"/>
  <c r="AH53" i="7"/>
  <c r="AH66" i="7" s="1"/>
  <c r="AH98" i="7" s="1"/>
  <c r="AH111" i="7" s="1"/>
  <c r="AH143" i="7" s="1"/>
  <c r="AH156" i="7" s="1"/>
  <c r="AH188" i="7" s="1"/>
  <c r="AG53" i="7"/>
  <c r="AG66" i="7" s="1"/>
  <c r="AG98" i="7" s="1"/>
  <c r="AG111" i="7" s="1"/>
  <c r="AG143" i="7" s="1"/>
  <c r="AG156" i="7" s="1"/>
  <c r="AG188" i="7" s="1"/>
  <c r="AG7" i="7" s="1"/>
  <c r="I33" i="24" s="1"/>
  <c r="K35" i="16" s="1"/>
  <c r="AF53" i="7"/>
  <c r="AF66" i="7" s="1"/>
  <c r="AF98" i="7" s="1"/>
  <c r="AF111" i="7" s="1"/>
  <c r="AF143" i="7" s="1"/>
  <c r="AF156" i="7" s="1"/>
  <c r="AF188" i="7" s="1"/>
  <c r="AE32" i="13" s="1"/>
  <c r="AE53" i="7"/>
  <c r="AE66" i="7" s="1"/>
  <c r="AE98" i="7" s="1"/>
  <c r="AE111" i="7" s="1"/>
  <c r="AE143" i="7" s="1"/>
  <c r="AE156" i="7" s="1"/>
  <c r="AE188" i="7" s="1"/>
  <c r="AD53" i="7"/>
  <c r="AD66" i="7" s="1"/>
  <c r="AD98" i="7" s="1"/>
  <c r="AD111" i="7" s="1"/>
  <c r="AD143" i="7" s="1"/>
  <c r="AD156" i="7" s="1"/>
  <c r="AD188" i="7" s="1"/>
  <c r="AC53" i="7"/>
  <c r="AC66" i="7" s="1"/>
  <c r="AC98" i="7" s="1"/>
  <c r="AC111" i="7" s="1"/>
  <c r="AC143" i="7" s="1"/>
  <c r="AC156" i="7" s="1"/>
  <c r="AC188" i="7" s="1"/>
  <c r="AB53" i="7"/>
  <c r="AB66" i="7" s="1"/>
  <c r="AB98" i="7" s="1"/>
  <c r="AB111" i="7" s="1"/>
  <c r="AB143" i="7" s="1"/>
  <c r="AB156" i="7" s="1"/>
  <c r="AB188" i="7" s="1"/>
  <c r="AA53" i="7"/>
  <c r="AA66" i="7" s="1"/>
  <c r="AA98" i="7" s="1"/>
  <c r="AA111" i="7" s="1"/>
  <c r="AA143" i="7" s="1"/>
  <c r="AA156" i="7" s="1"/>
  <c r="AA188" i="7" s="1"/>
  <c r="Z53" i="7"/>
  <c r="Z66" i="7" s="1"/>
  <c r="Z98" i="7" s="1"/>
  <c r="Z111" i="7" s="1"/>
  <c r="Z143" i="7" s="1"/>
  <c r="Z156" i="7" s="1"/>
  <c r="Z188" i="7" s="1"/>
  <c r="Y53" i="7"/>
  <c r="Y66" i="7" s="1"/>
  <c r="Y98" i="7" s="1"/>
  <c r="Y111" i="7" s="1"/>
  <c r="Y143" i="7" s="1"/>
  <c r="Y156" i="7" s="1"/>
  <c r="Y188" i="7" s="1"/>
  <c r="X53" i="7"/>
  <c r="X66" i="7" s="1"/>
  <c r="X98" i="7" s="1"/>
  <c r="X111" i="7" s="1"/>
  <c r="X143" i="7" s="1"/>
  <c r="X156" i="7" s="1"/>
  <c r="X188" i="7" s="1"/>
  <c r="W53" i="7"/>
  <c r="W66" i="7" s="1"/>
  <c r="W98" i="7" s="1"/>
  <c r="W111" i="7" s="1"/>
  <c r="W143" i="7" s="1"/>
  <c r="W156" i="7" s="1"/>
  <c r="W188" i="7" s="1"/>
  <c r="V53" i="7"/>
  <c r="V66" i="7" s="1"/>
  <c r="V98" i="7" s="1"/>
  <c r="V111" i="7" s="1"/>
  <c r="V143" i="7" s="1"/>
  <c r="V156" i="7" s="1"/>
  <c r="V188" i="7" s="1"/>
  <c r="U53" i="7"/>
  <c r="U66" i="7" s="1"/>
  <c r="U98" i="7" s="1"/>
  <c r="U111" i="7" s="1"/>
  <c r="U143" i="7" s="1"/>
  <c r="U156" i="7" s="1"/>
  <c r="U188" i="7" s="1"/>
  <c r="R53" i="7"/>
  <c r="R66" i="7" s="1"/>
  <c r="R98" i="7" s="1"/>
  <c r="R111" i="7" s="1"/>
  <c r="R143" i="7" s="1"/>
  <c r="R156" i="7" s="1"/>
  <c r="R188" i="7" s="1"/>
  <c r="R7" i="7" s="1"/>
  <c r="Q53" i="7"/>
  <c r="Q66" i="7" s="1"/>
  <c r="Q98" i="7" s="1"/>
  <c r="Q111" i="7" s="1"/>
  <c r="Q143" i="7" s="1"/>
  <c r="Q156" i="7" s="1"/>
  <c r="Q188" i="7" s="1"/>
  <c r="P53" i="7"/>
  <c r="P66" i="7" s="1"/>
  <c r="P98" i="7" s="1"/>
  <c r="P111" i="7" s="1"/>
  <c r="P143" i="7" s="1"/>
  <c r="P156" i="7" s="1"/>
  <c r="P188" i="7" s="1"/>
  <c r="P7" i="7" s="1"/>
  <c r="I16" i="24" s="1"/>
  <c r="K17" i="16" s="1"/>
  <c r="O53" i="7"/>
  <c r="O66" i="7" s="1"/>
  <c r="O98" i="7" s="1"/>
  <c r="O111" i="7" s="1"/>
  <c r="O143" i="7" s="1"/>
  <c r="O156" i="7" s="1"/>
  <c r="O188" i="7" s="1"/>
  <c r="N53" i="7"/>
  <c r="N66" i="7" s="1"/>
  <c r="N98" i="7" s="1"/>
  <c r="N111" i="7" s="1"/>
  <c r="N143" i="7" s="1"/>
  <c r="N156" i="7" s="1"/>
  <c r="N188" i="7" s="1"/>
  <c r="N7" i="7" s="1"/>
  <c r="M53" i="7"/>
  <c r="M66" i="7" s="1"/>
  <c r="M98" i="7" s="1"/>
  <c r="M111" i="7" s="1"/>
  <c r="M143" i="7" s="1"/>
  <c r="M156" i="7" s="1"/>
  <c r="M188" i="7" s="1"/>
  <c r="M7" i="7" s="1"/>
  <c r="L53" i="7"/>
  <c r="L66" i="7" s="1"/>
  <c r="L98" i="7" s="1"/>
  <c r="L111" i="7" s="1"/>
  <c r="L143" i="7" s="1"/>
  <c r="L156" i="7" s="1"/>
  <c r="L188" i="7" s="1"/>
  <c r="L7" i="7" s="1"/>
  <c r="F53" i="7"/>
  <c r="F66" i="7" s="1"/>
  <c r="F98" i="7" s="1"/>
  <c r="F111" i="7" s="1"/>
  <c r="F143" i="7" s="1"/>
  <c r="F156" i="7" s="1"/>
  <c r="F188" i="7" s="1"/>
  <c r="F7" i="7" s="1"/>
  <c r="I13" i="24" s="1"/>
  <c r="K14" i="16" s="1"/>
  <c r="E53" i="7"/>
  <c r="E66" i="7" s="1"/>
  <c r="E98" i="7" s="1"/>
  <c r="E111" i="7" s="1"/>
  <c r="E143" i="7" s="1"/>
  <c r="E156" i="7" s="1"/>
  <c r="E188" i="7" s="1"/>
  <c r="D53" i="7"/>
  <c r="D66" i="7" s="1"/>
  <c r="D98" i="7" s="1"/>
  <c r="D111" i="7" s="1"/>
  <c r="D143" i="7" s="1"/>
  <c r="D156" i="7" s="1"/>
  <c r="D188" i="7" s="1"/>
  <c r="C53" i="7"/>
  <c r="C66" i="7" s="1"/>
  <c r="C98" i="7" s="1"/>
  <c r="C111" i="7" s="1"/>
  <c r="C143" i="7" s="1"/>
  <c r="C156" i="7" s="1"/>
  <c r="C188" i="7" s="1"/>
  <c r="B53" i="7"/>
  <c r="B66" i="7" s="1"/>
  <c r="B98" i="7" s="1"/>
  <c r="B111" i="7" s="1"/>
  <c r="B143" i="7" s="1"/>
  <c r="B156" i="7" s="1"/>
  <c r="B188" i="7" s="1"/>
  <c r="E237" i="7"/>
  <c r="C237" i="7"/>
  <c r="Y210" i="7"/>
  <c r="Y220" i="7" s="1"/>
  <c r="Y230" i="7" s="1"/>
  <c r="T210" i="7"/>
  <c r="T220" i="7" s="1"/>
  <c r="T230" i="7" s="1"/>
  <c r="I188" i="7"/>
  <c r="I143" i="7"/>
  <c r="I98" i="7"/>
  <c r="I53" i="7"/>
  <c r="C57" i="6"/>
  <c r="C102" i="6" s="1"/>
  <c r="C147" i="6" s="1"/>
  <c r="AJ12" i="6"/>
  <c r="AJ57" i="6" s="1"/>
  <c r="AJ102" i="6" s="1"/>
  <c r="AJ147" i="6" s="1"/>
  <c r="AI12" i="6"/>
  <c r="AK53" i="6"/>
  <c r="AK66" i="6" s="1"/>
  <c r="AK98" i="6" s="1"/>
  <c r="AK111" i="6" s="1"/>
  <c r="AK143" i="6" s="1"/>
  <c r="AK156" i="6" s="1"/>
  <c r="AK188" i="6" s="1"/>
  <c r="AJ53" i="6"/>
  <c r="AJ66" i="6" s="1"/>
  <c r="AJ98" i="6" s="1"/>
  <c r="AJ111" i="6" s="1"/>
  <c r="AJ143" i="6" s="1"/>
  <c r="AJ156" i="6" s="1"/>
  <c r="AJ188" i="6" s="1"/>
  <c r="AH53" i="6"/>
  <c r="AH66" i="6" s="1"/>
  <c r="AH98" i="6" s="1"/>
  <c r="AH111" i="6" s="1"/>
  <c r="AH143" i="6" s="1"/>
  <c r="AH156" i="6" s="1"/>
  <c r="AH188" i="6" s="1"/>
  <c r="AG53" i="6"/>
  <c r="AG66" i="6" s="1"/>
  <c r="AG98" i="6" s="1"/>
  <c r="AG111" i="6" s="1"/>
  <c r="AG143" i="6" s="1"/>
  <c r="AG156" i="6" s="1"/>
  <c r="AG188" i="6" s="1"/>
  <c r="AF53" i="6"/>
  <c r="AF66" i="6" s="1"/>
  <c r="AF98" i="6" s="1"/>
  <c r="AF111" i="6" s="1"/>
  <c r="AF143" i="6" s="1"/>
  <c r="AF156" i="6" s="1"/>
  <c r="AF188" i="6" s="1"/>
  <c r="AE53" i="6"/>
  <c r="AE66" i="6" s="1"/>
  <c r="AE98" i="6" s="1"/>
  <c r="AE111" i="6" s="1"/>
  <c r="AE143" i="6" s="1"/>
  <c r="AE156" i="6" s="1"/>
  <c r="AE188" i="6" s="1"/>
  <c r="AD53" i="6"/>
  <c r="AD66" i="6" s="1"/>
  <c r="AD98" i="6" s="1"/>
  <c r="AD111" i="6" s="1"/>
  <c r="AD143" i="6" s="1"/>
  <c r="AD156" i="6" s="1"/>
  <c r="AD188" i="6" s="1"/>
  <c r="AC53" i="6"/>
  <c r="AC66" i="6" s="1"/>
  <c r="AC98" i="6" s="1"/>
  <c r="AC111" i="6" s="1"/>
  <c r="AC143" i="6" s="1"/>
  <c r="AC156" i="6" s="1"/>
  <c r="AC188" i="6" s="1"/>
  <c r="AB53" i="6"/>
  <c r="AB66" i="6" s="1"/>
  <c r="AB98" i="6" s="1"/>
  <c r="AB111" i="6" s="1"/>
  <c r="AB143" i="6" s="1"/>
  <c r="AB156" i="6" s="1"/>
  <c r="AB188" i="6" s="1"/>
  <c r="AA53" i="6"/>
  <c r="AA66" i="6" s="1"/>
  <c r="AA98" i="6" s="1"/>
  <c r="AA111" i="6" s="1"/>
  <c r="AA143" i="6" s="1"/>
  <c r="AA156" i="6" s="1"/>
  <c r="AA188" i="6" s="1"/>
  <c r="Z53" i="6"/>
  <c r="Z66" i="6" s="1"/>
  <c r="Z98" i="6" s="1"/>
  <c r="Z111" i="6" s="1"/>
  <c r="Z143" i="6" s="1"/>
  <c r="Z156" i="6" s="1"/>
  <c r="Z188" i="6" s="1"/>
  <c r="Y53" i="6"/>
  <c r="Y66" i="6" s="1"/>
  <c r="Y98" i="6" s="1"/>
  <c r="Y111" i="6" s="1"/>
  <c r="Y143" i="6" s="1"/>
  <c r="Y156" i="6" s="1"/>
  <c r="Y188" i="6" s="1"/>
  <c r="X53" i="6"/>
  <c r="X66" i="6" s="1"/>
  <c r="X98" i="6" s="1"/>
  <c r="X111" i="6" s="1"/>
  <c r="X143" i="6" s="1"/>
  <c r="X156" i="6" s="1"/>
  <c r="X188" i="6" s="1"/>
  <c r="X7" i="6" s="1"/>
  <c r="W53" i="6"/>
  <c r="W66" i="6" s="1"/>
  <c r="W98" i="6" s="1"/>
  <c r="W111" i="6" s="1"/>
  <c r="W143" i="6" s="1"/>
  <c r="W156" i="6" s="1"/>
  <c r="W188" i="6" s="1"/>
  <c r="V53" i="6"/>
  <c r="V66" i="6" s="1"/>
  <c r="V98" i="6" s="1"/>
  <c r="V111" i="6" s="1"/>
  <c r="V143" i="6" s="1"/>
  <c r="V156" i="6" s="1"/>
  <c r="V188" i="6" s="1"/>
  <c r="U29" i="13" s="1"/>
  <c r="U53" i="6"/>
  <c r="U66" i="6" s="1"/>
  <c r="U98" i="6" s="1"/>
  <c r="U111" i="6" s="1"/>
  <c r="U143" i="6" s="1"/>
  <c r="U156" i="6" s="1"/>
  <c r="U188" i="6" s="1"/>
  <c r="R53" i="6"/>
  <c r="R66" i="6" s="1"/>
  <c r="R98" i="6" s="1"/>
  <c r="R111" i="6" s="1"/>
  <c r="R143" i="6" s="1"/>
  <c r="R156" i="6" s="1"/>
  <c r="R188" i="6" s="1"/>
  <c r="R7" i="6" s="1"/>
  <c r="Q53" i="6"/>
  <c r="Q66" i="6" s="1"/>
  <c r="Q98" i="6" s="1"/>
  <c r="Q111" i="6" s="1"/>
  <c r="Q143" i="6" s="1"/>
  <c r="Q156" i="6" s="1"/>
  <c r="Q188" i="6" s="1"/>
  <c r="P53" i="6"/>
  <c r="P66" i="6" s="1"/>
  <c r="P98" i="6" s="1"/>
  <c r="P111" i="6" s="1"/>
  <c r="P143" i="6" s="1"/>
  <c r="P156" i="6" s="1"/>
  <c r="P188" i="6" s="1"/>
  <c r="P7" i="6" s="1"/>
  <c r="I16" i="25" s="1"/>
  <c r="M17" i="17" s="1"/>
  <c r="O53" i="6"/>
  <c r="O66" i="6" s="1"/>
  <c r="O98" i="6" s="1"/>
  <c r="O111" i="6" s="1"/>
  <c r="O143" i="6" s="1"/>
  <c r="O156" i="6" s="1"/>
  <c r="O188" i="6" s="1"/>
  <c r="N53" i="6"/>
  <c r="N66" i="6" s="1"/>
  <c r="N98" i="6" s="1"/>
  <c r="N111" i="6" s="1"/>
  <c r="N143" i="6" s="1"/>
  <c r="N156" i="6" s="1"/>
  <c r="N188" i="6" s="1"/>
  <c r="M53" i="6"/>
  <c r="M66" i="6" s="1"/>
  <c r="M98" i="6" s="1"/>
  <c r="M111" i="6" s="1"/>
  <c r="M143" i="6" s="1"/>
  <c r="M156" i="6" s="1"/>
  <c r="M188" i="6" s="1"/>
  <c r="L53" i="6"/>
  <c r="L66" i="6" s="1"/>
  <c r="L98" i="6" s="1"/>
  <c r="L111" i="6" s="1"/>
  <c r="L143" i="6" s="1"/>
  <c r="L156" i="6" s="1"/>
  <c r="L188" i="6" s="1"/>
  <c r="F53" i="6"/>
  <c r="F66" i="6" s="1"/>
  <c r="F98" i="6" s="1"/>
  <c r="F111" i="6" s="1"/>
  <c r="F143" i="6" s="1"/>
  <c r="F156" i="6" s="1"/>
  <c r="F188" i="6" s="1"/>
  <c r="F7" i="6" s="1"/>
  <c r="I13" i="25" s="1"/>
  <c r="M14" i="17" s="1"/>
  <c r="E53" i="6"/>
  <c r="E66" i="6" s="1"/>
  <c r="E98" i="6" s="1"/>
  <c r="E111" i="6" s="1"/>
  <c r="E143" i="6" s="1"/>
  <c r="E156" i="6" s="1"/>
  <c r="E188" i="6" s="1"/>
  <c r="D53" i="6"/>
  <c r="D66" i="6" s="1"/>
  <c r="D98" i="6" s="1"/>
  <c r="D111" i="6" s="1"/>
  <c r="D143" i="6" s="1"/>
  <c r="D156" i="6" s="1"/>
  <c r="D188" i="6" s="1"/>
  <c r="C53" i="6"/>
  <c r="C66" i="6" s="1"/>
  <c r="C98" i="6" s="1"/>
  <c r="C111" i="6" s="1"/>
  <c r="C143" i="6" s="1"/>
  <c r="C156" i="6" s="1"/>
  <c r="C188" i="6" s="1"/>
  <c r="B53" i="6"/>
  <c r="B66" i="6" s="1"/>
  <c r="B98" i="6" s="1"/>
  <c r="B111" i="6" s="1"/>
  <c r="B143" i="6" s="1"/>
  <c r="B156" i="6" s="1"/>
  <c r="B188" i="6" s="1"/>
  <c r="E237" i="6"/>
  <c r="C237" i="6"/>
  <c r="Y210" i="6"/>
  <c r="Y220" i="6" s="1"/>
  <c r="Y230" i="6" s="1"/>
  <c r="T210" i="6"/>
  <c r="T220" i="6" s="1"/>
  <c r="T230" i="6" s="1"/>
  <c r="I188" i="6"/>
  <c r="I143" i="6"/>
  <c r="I98" i="6"/>
  <c r="I53" i="6"/>
  <c r="C57" i="3"/>
  <c r="C102" i="3" s="1"/>
  <c r="C147" i="3" s="1"/>
  <c r="AJ12" i="3"/>
  <c r="AJ57" i="3" s="1"/>
  <c r="AJ102" i="3" s="1"/>
  <c r="AJ147" i="3" s="1"/>
  <c r="AI12" i="3"/>
  <c r="AK53" i="3"/>
  <c r="AK66" i="3" s="1"/>
  <c r="AK98" i="3" s="1"/>
  <c r="AK111" i="3" s="1"/>
  <c r="AK143" i="3" s="1"/>
  <c r="AK156" i="3" s="1"/>
  <c r="AK188" i="3" s="1"/>
  <c r="AJ53" i="3"/>
  <c r="AJ66" i="3" s="1"/>
  <c r="AJ98" i="3" s="1"/>
  <c r="AJ111" i="3" s="1"/>
  <c r="AJ143" i="3" s="1"/>
  <c r="AJ156" i="3" s="1"/>
  <c r="AJ188" i="3" s="1"/>
  <c r="AH53" i="3"/>
  <c r="AH66" i="3" s="1"/>
  <c r="AH98" i="3" s="1"/>
  <c r="AH111" i="3" s="1"/>
  <c r="AH143" i="3" s="1"/>
  <c r="AH156" i="3" s="1"/>
  <c r="AH188" i="3" s="1"/>
  <c r="AG53" i="3"/>
  <c r="AG66" i="3" s="1"/>
  <c r="AG98" i="3" s="1"/>
  <c r="AG111" i="3" s="1"/>
  <c r="AG143" i="3" s="1"/>
  <c r="AG156" i="3" s="1"/>
  <c r="AG188" i="3" s="1"/>
  <c r="AF53" i="3"/>
  <c r="AF66" i="3" s="1"/>
  <c r="AF98" i="3" s="1"/>
  <c r="AF111" i="3" s="1"/>
  <c r="AF143" i="3" s="1"/>
  <c r="AF156" i="3" s="1"/>
  <c r="AF188" i="3" s="1"/>
  <c r="AE53" i="3"/>
  <c r="AE66" i="3" s="1"/>
  <c r="AE98" i="3" s="1"/>
  <c r="AE111" i="3" s="1"/>
  <c r="AE143" i="3" s="1"/>
  <c r="AE156" i="3" s="1"/>
  <c r="AE188" i="3" s="1"/>
  <c r="AD53" i="3"/>
  <c r="AD66" i="3" s="1"/>
  <c r="AD98" i="3" s="1"/>
  <c r="AD111" i="3" s="1"/>
  <c r="AD143" i="3" s="1"/>
  <c r="AD156" i="3" s="1"/>
  <c r="AD188" i="3" s="1"/>
  <c r="AC53" i="3"/>
  <c r="AC66" i="3" s="1"/>
  <c r="AC98" i="3" s="1"/>
  <c r="AC111" i="3" s="1"/>
  <c r="AC143" i="3" s="1"/>
  <c r="AC156" i="3" s="1"/>
  <c r="AC188" i="3" s="1"/>
  <c r="AB24" i="13" s="1"/>
  <c r="AB53" i="3"/>
  <c r="AB66" i="3" s="1"/>
  <c r="AB98" i="3" s="1"/>
  <c r="AB111" i="3" s="1"/>
  <c r="AB143" i="3" s="1"/>
  <c r="AB156" i="3" s="1"/>
  <c r="AB188" i="3" s="1"/>
  <c r="AA24" i="13" s="1"/>
  <c r="AA53" i="3"/>
  <c r="AA66" i="3" s="1"/>
  <c r="AA98" i="3" s="1"/>
  <c r="AA111" i="3" s="1"/>
  <c r="AA143" i="3" s="1"/>
  <c r="AA156" i="3" s="1"/>
  <c r="AA188" i="3" s="1"/>
  <c r="Z53" i="3"/>
  <c r="Z66" i="3" s="1"/>
  <c r="Z98" i="3" s="1"/>
  <c r="Z111" i="3" s="1"/>
  <c r="Z143" i="3" s="1"/>
  <c r="Z156" i="3" s="1"/>
  <c r="Z188" i="3" s="1"/>
  <c r="Y53" i="3"/>
  <c r="Y66" i="3" s="1"/>
  <c r="Y98" i="3" s="1"/>
  <c r="Y111" i="3" s="1"/>
  <c r="Y143" i="3" s="1"/>
  <c r="Y156" i="3" s="1"/>
  <c r="Y188" i="3" s="1"/>
  <c r="X53" i="3"/>
  <c r="X66" i="3" s="1"/>
  <c r="X98" i="3" s="1"/>
  <c r="X111" i="3" s="1"/>
  <c r="X143" i="3" s="1"/>
  <c r="X156" i="3" s="1"/>
  <c r="X188" i="3" s="1"/>
  <c r="W53" i="3"/>
  <c r="W66" i="3" s="1"/>
  <c r="W98" i="3" s="1"/>
  <c r="W111" i="3" s="1"/>
  <c r="W143" i="3" s="1"/>
  <c r="W156" i="3" s="1"/>
  <c r="W188" i="3" s="1"/>
  <c r="V24" i="13" s="1"/>
  <c r="V53" i="3"/>
  <c r="V66" i="3" s="1"/>
  <c r="V98" i="3" s="1"/>
  <c r="V111" i="3" s="1"/>
  <c r="V143" i="3" s="1"/>
  <c r="V156" i="3" s="1"/>
  <c r="V188" i="3" s="1"/>
  <c r="U53" i="3"/>
  <c r="U66" i="3" s="1"/>
  <c r="U98" i="3" s="1"/>
  <c r="U111" i="3" s="1"/>
  <c r="U143" i="3" s="1"/>
  <c r="U156" i="3" s="1"/>
  <c r="U188" i="3" s="1"/>
  <c r="R53" i="3"/>
  <c r="R66" i="3" s="1"/>
  <c r="R98" i="3" s="1"/>
  <c r="R111" i="3" s="1"/>
  <c r="R143" i="3" s="1"/>
  <c r="R156" i="3" s="1"/>
  <c r="R188" i="3" s="1"/>
  <c r="R7" i="3" s="1"/>
  <c r="Q53" i="3"/>
  <c r="Q66" i="3" s="1"/>
  <c r="Q98" i="3" s="1"/>
  <c r="Q111" i="3" s="1"/>
  <c r="Q143" i="3" s="1"/>
  <c r="Q156" i="3" s="1"/>
  <c r="Q188" i="3" s="1"/>
  <c r="P53" i="3"/>
  <c r="P66" i="3" s="1"/>
  <c r="P98" i="3" s="1"/>
  <c r="P111" i="3" s="1"/>
  <c r="P143" i="3" s="1"/>
  <c r="P156" i="3" s="1"/>
  <c r="P188" i="3" s="1"/>
  <c r="O53" i="3"/>
  <c r="O66" i="3" s="1"/>
  <c r="O98" i="3" s="1"/>
  <c r="O111" i="3" s="1"/>
  <c r="O143" i="3" s="1"/>
  <c r="O156" i="3" s="1"/>
  <c r="O188" i="3" s="1"/>
  <c r="O7" i="3" s="1"/>
  <c r="N53" i="3"/>
  <c r="N66" i="3" s="1"/>
  <c r="N98" i="3" s="1"/>
  <c r="N111" i="3" s="1"/>
  <c r="N143" i="3" s="1"/>
  <c r="N156" i="3" s="1"/>
  <c r="N188" i="3" s="1"/>
  <c r="M24" i="13" s="1"/>
  <c r="M53" i="3"/>
  <c r="M66" i="3" s="1"/>
  <c r="M98" i="3" s="1"/>
  <c r="M111" i="3" s="1"/>
  <c r="M143" i="3" s="1"/>
  <c r="M156" i="3" s="1"/>
  <c r="M188" i="3" s="1"/>
  <c r="L53" i="3"/>
  <c r="L66" i="3" s="1"/>
  <c r="L98" i="3" s="1"/>
  <c r="L111" i="3" s="1"/>
  <c r="L143" i="3" s="1"/>
  <c r="L156" i="3" s="1"/>
  <c r="L188" i="3" s="1"/>
  <c r="F53" i="3"/>
  <c r="F66" i="3" s="1"/>
  <c r="F98" i="3" s="1"/>
  <c r="F111" i="3" s="1"/>
  <c r="F143" i="3" s="1"/>
  <c r="F156" i="3" s="1"/>
  <c r="F188" i="3" s="1"/>
  <c r="E53" i="3"/>
  <c r="E66" i="3" s="1"/>
  <c r="E98" i="3" s="1"/>
  <c r="E111" i="3" s="1"/>
  <c r="E143" i="3" s="1"/>
  <c r="E156" i="3" s="1"/>
  <c r="E188" i="3" s="1"/>
  <c r="E7" i="3" s="1"/>
  <c r="I12" i="28" s="1"/>
  <c r="M13" i="18" s="1"/>
  <c r="D53" i="3"/>
  <c r="D66" i="3" s="1"/>
  <c r="D98" i="3" s="1"/>
  <c r="D111" i="3" s="1"/>
  <c r="D143" i="3" s="1"/>
  <c r="D156" i="3" s="1"/>
  <c r="D188" i="3" s="1"/>
  <c r="C53" i="3"/>
  <c r="C66" i="3" s="1"/>
  <c r="C98" i="3" s="1"/>
  <c r="C111" i="3" s="1"/>
  <c r="C143" i="3" s="1"/>
  <c r="C156" i="3" s="1"/>
  <c r="C188" i="3" s="1"/>
  <c r="B53" i="3"/>
  <c r="B66" i="3" s="1"/>
  <c r="B98" i="3" s="1"/>
  <c r="B111" i="3" s="1"/>
  <c r="B143" i="3" s="1"/>
  <c r="B156" i="3" s="1"/>
  <c r="B188" i="3" s="1"/>
  <c r="E237" i="3"/>
  <c r="C237" i="3"/>
  <c r="Y210" i="3"/>
  <c r="Y220" i="3" s="1"/>
  <c r="Y230" i="3" s="1"/>
  <c r="T210" i="3"/>
  <c r="T220" i="3" s="1"/>
  <c r="T230" i="3" s="1"/>
  <c r="I188" i="3"/>
  <c r="I143" i="3"/>
  <c r="I98" i="3"/>
  <c r="I53" i="3"/>
  <c r="C57" i="5"/>
  <c r="C102" i="5" s="1"/>
  <c r="C147" i="5" s="1"/>
  <c r="AJ12" i="5"/>
  <c r="AJ57" i="5" s="1"/>
  <c r="AJ102" i="5" s="1"/>
  <c r="AJ147" i="5" s="1"/>
  <c r="AI12" i="5"/>
  <c r="AK53" i="5"/>
  <c r="AK66" i="5" s="1"/>
  <c r="AK98" i="5" s="1"/>
  <c r="AK111" i="5" s="1"/>
  <c r="AK143" i="5" s="1"/>
  <c r="AK156" i="5" s="1"/>
  <c r="AK188" i="5" s="1"/>
  <c r="AJ53" i="5"/>
  <c r="AJ66" i="5" s="1"/>
  <c r="AJ98" i="5" s="1"/>
  <c r="AJ111" i="5" s="1"/>
  <c r="AJ143" i="5" s="1"/>
  <c r="AJ156" i="5" s="1"/>
  <c r="AJ188" i="5" s="1"/>
  <c r="AH53" i="5"/>
  <c r="AH66" i="5" s="1"/>
  <c r="AH98" i="5" s="1"/>
  <c r="AH111" i="5" s="1"/>
  <c r="AH143" i="5" s="1"/>
  <c r="AH156" i="5" s="1"/>
  <c r="AH188" i="5" s="1"/>
  <c r="AG28" i="13" s="1"/>
  <c r="AG53" i="5"/>
  <c r="AG66" i="5" s="1"/>
  <c r="AG98" i="5" s="1"/>
  <c r="AG111" i="5" s="1"/>
  <c r="AG143" i="5" s="1"/>
  <c r="AG156" i="5" s="1"/>
  <c r="AG188" i="5" s="1"/>
  <c r="AF53" i="5"/>
  <c r="AF66" i="5" s="1"/>
  <c r="AF98" i="5" s="1"/>
  <c r="AF111" i="5" s="1"/>
  <c r="AF143" i="5" s="1"/>
  <c r="AF156" i="5" s="1"/>
  <c r="AF188" i="5" s="1"/>
  <c r="AE53" i="5"/>
  <c r="AE66" i="5" s="1"/>
  <c r="AE98" i="5" s="1"/>
  <c r="AE111" i="5" s="1"/>
  <c r="AE143" i="5" s="1"/>
  <c r="AE156" i="5" s="1"/>
  <c r="AE188" i="5" s="1"/>
  <c r="AD28" i="13" s="1"/>
  <c r="AD53" i="5"/>
  <c r="AD66" i="5" s="1"/>
  <c r="AD98" i="5" s="1"/>
  <c r="AD111" i="5" s="1"/>
  <c r="AD143" i="5" s="1"/>
  <c r="AD156" i="5" s="1"/>
  <c r="AD188" i="5" s="1"/>
  <c r="AD7" i="5" s="1"/>
  <c r="I30" i="26" s="1"/>
  <c r="L32" i="17" s="1"/>
  <c r="AC53" i="5"/>
  <c r="AC66" i="5" s="1"/>
  <c r="AC98" i="5" s="1"/>
  <c r="AC111" i="5" s="1"/>
  <c r="AC143" i="5" s="1"/>
  <c r="AC156" i="5" s="1"/>
  <c r="AC188" i="5" s="1"/>
  <c r="AB53" i="5"/>
  <c r="AB66" i="5" s="1"/>
  <c r="AB98" i="5" s="1"/>
  <c r="AB111" i="5" s="1"/>
  <c r="AB143" i="5" s="1"/>
  <c r="AB156" i="5" s="1"/>
  <c r="AB188" i="5" s="1"/>
  <c r="AA53" i="5"/>
  <c r="AA66" i="5" s="1"/>
  <c r="AA98" i="5" s="1"/>
  <c r="AA111" i="5" s="1"/>
  <c r="AA143" i="5" s="1"/>
  <c r="AA156" i="5" s="1"/>
  <c r="AA188" i="5" s="1"/>
  <c r="Z53" i="5"/>
  <c r="Z66" i="5" s="1"/>
  <c r="Z98" i="5" s="1"/>
  <c r="Z111" i="5" s="1"/>
  <c r="Z143" i="5" s="1"/>
  <c r="Z156" i="5" s="1"/>
  <c r="Z188" i="5" s="1"/>
  <c r="Y53" i="5"/>
  <c r="Y66" i="5" s="1"/>
  <c r="Y98" i="5" s="1"/>
  <c r="Y111" i="5" s="1"/>
  <c r="Y143" i="5" s="1"/>
  <c r="Y156" i="5" s="1"/>
  <c r="Y188" i="5" s="1"/>
  <c r="X53" i="5"/>
  <c r="X66" i="5" s="1"/>
  <c r="X98" i="5" s="1"/>
  <c r="X111" i="5" s="1"/>
  <c r="X143" i="5" s="1"/>
  <c r="X156" i="5" s="1"/>
  <c r="X188" i="5" s="1"/>
  <c r="X7" i="5" s="1"/>
  <c r="W53" i="5"/>
  <c r="W66" i="5" s="1"/>
  <c r="W98" i="5" s="1"/>
  <c r="W111" i="5" s="1"/>
  <c r="W143" i="5" s="1"/>
  <c r="W156" i="5" s="1"/>
  <c r="W188" i="5" s="1"/>
  <c r="V53" i="5"/>
  <c r="V66" i="5" s="1"/>
  <c r="V98" i="5" s="1"/>
  <c r="V111" i="5" s="1"/>
  <c r="V143" i="5" s="1"/>
  <c r="V156" i="5" s="1"/>
  <c r="V188" i="5" s="1"/>
  <c r="U28" i="13" s="1"/>
  <c r="U53" i="5"/>
  <c r="U66" i="5" s="1"/>
  <c r="U98" i="5" s="1"/>
  <c r="U111" i="5" s="1"/>
  <c r="U143" i="5" s="1"/>
  <c r="U156" i="5" s="1"/>
  <c r="U188" i="5" s="1"/>
  <c r="R53" i="5"/>
  <c r="R66" i="5" s="1"/>
  <c r="R98" i="5" s="1"/>
  <c r="R111" i="5" s="1"/>
  <c r="R143" i="5" s="1"/>
  <c r="R156" i="5" s="1"/>
  <c r="R188" i="5" s="1"/>
  <c r="Q53" i="5"/>
  <c r="Q66" i="5" s="1"/>
  <c r="Q98" i="5" s="1"/>
  <c r="Q111" i="5" s="1"/>
  <c r="Q143" i="5" s="1"/>
  <c r="Q156" i="5" s="1"/>
  <c r="Q188" i="5" s="1"/>
  <c r="P53" i="5"/>
  <c r="P66" i="5" s="1"/>
  <c r="P98" i="5" s="1"/>
  <c r="P111" i="5" s="1"/>
  <c r="P143" i="5" s="1"/>
  <c r="P156" i="5" s="1"/>
  <c r="P188" i="5" s="1"/>
  <c r="O53" i="5"/>
  <c r="O66" i="5" s="1"/>
  <c r="O98" i="5" s="1"/>
  <c r="O111" i="5" s="1"/>
  <c r="O143" i="5" s="1"/>
  <c r="O156" i="5" s="1"/>
  <c r="O188" i="5" s="1"/>
  <c r="O7" i="5" s="1"/>
  <c r="N53" i="5"/>
  <c r="N66" i="5" s="1"/>
  <c r="N98" i="5" s="1"/>
  <c r="N111" i="5" s="1"/>
  <c r="N143" i="5" s="1"/>
  <c r="N156" i="5" s="1"/>
  <c r="N188" i="5" s="1"/>
  <c r="M53" i="5"/>
  <c r="M66" i="5" s="1"/>
  <c r="M98" i="5" s="1"/>
  <c r="M111" i="5" s="1"/>
  <c r="M143" i="5" s="1"/>
  <c r="M156" i="5" s="1"/>
  <c r="M188" i="5" s="1"/>
  <c r="L53" i="5"/>
  <c r="L66" i="5" s="1"/>
  <c r="L98" i="5" s="1"/>
  <c r="L111" i="5" s="1"/>
  <c r="L143" i="5" s="1"/>
  <c r="L156" i="5" s="1"/>
  <c r="L188" i="5" s="1"/>
  <c r="F53" i="5"/>
  <c r="F66" i="5" s="1"/>
  <c r="F98" i="5" s="1"/>
  <c r="F111" i="5" s="1"/>
  <c r="F143" i="5" s="1"/>
  <c r="F156" i="5" s="1"/>
  <c r="F188" i="5" s="1"/>
  <c r="F7" i="5" s="1"/>
  <c r="I13" i="26" s="1"/>
  <c r="E53" i="5"/>
  <c r="E66" i="5" s="1"/>
  <c r="E98" i="5" s="1"/>
  <c r="E111" i="5" s="1"/>
  <c r="E143" i="5" s="1"/>
  <c r="E156" i="5" s="1"/>
  <c r="E188" i="5" s="1"/>
  <c r="D53" i="5"/>
  <c r="D66" i="5" s="1"/>
  <c r="D98" i="5" s="1"/>
  <c r="D111" i="5" s="1"/>
  <c r="D143" i="5" s="1"/>
  <c r="D156" i="5" s="1"/>
  <c r="D188" i="5" s="1"/>
  <c r="C53" i="5"/>
  <c r="C66" i="5" s="1"/>
  <c r="C98" i="5" s="1"/>
  <c r="C111" i="5" s="1"/>
  <c r="C143" i="5" s="1"/>
  <c r="C156" i="5" s="1"/>
  <c r="C188" i="5" s="1"/>
  <c r="B53" i="5"/>
  <c r="B66" i="5" s="1"/>
  <c r="B98" i="5" s="1"/>
  <c r="B111" i="5" s="1"/>
  <c r="B143" i="5" s="1"/>
  <c r="B156" i="5" s="1"/>
  <c r="B188" i="5" s="1"/>
  <c r="E237" i="5"/>
  <c r="C237" i="5"/>
  <c r="Y210" i="5"/>
  <c r="Y220" i="5" s="1"/>
  <c r="Y230" i="5" s="1"/>
  <c r="T210" i="5"/>
  <c r="T220" i="5" s="1"/>
  <c r="T230" i="5" s="1"/>
  <c r="I188" i="5"/>
  <c r="I143" i="5"/>
  <c r="I98" i="5"/>
  <c r="I53" i="5"/>
  <c r="C57" i="11"/>
  <c r="C102" i="11" s="1"/>
  <c r="C147" i="11" s="1"/>
  <c r="AJ12" i="11"/>
  <c r="AJ57" i="11" s="1"/>
  <c r="AJ102" i="11" s="1"/>
  <c r="AJ147" i="11" s="1"/>
  <c r="AI12" i="11"/>
  <c r="AK53" i="11"/>
  <c r="AK66" i="11" s="1"/>
  <c r="AK98" i="11" s="1"/>
  <c r="AK111" i="11" s="1"/>
  <c r="AK143" i="11" s="1"/>
  <c r="AK156" i="11" s="1"/>
  <c r="AK188" i="11" s="1"/>
  <c r="AJ53" i="11"/>
  <c r="AJ66" i="11" s="1"/>
  <c r="AJ98" i="11" s="1"/>
  <c r="AJ111" i="11" s="1"/>
  <c r="AJ143" i="11" s="1"/>
  <c r="AJ156" i="11" s="1"/>
  <c r="AJ188" i="11" s="1"/>
  <c r="AH53" i="11"/>
  <c r="AH66" i="11" s="1"/>
  <c r="AH98" i="11" s="1"/>
  <c r="AH111" i="11" s="1"/>
  <c r="AH143" i="11" s="1"/>
  <c r="AH156" i="11" s="1"/>
  <c r="AH188" i="11" s="1"/>
  <c r="AG53" i="11"/>
  <c r="AG66" i="11" s="1"/>
  <c r="AG98" i="11" s="1"/>
  <c r="AG111" i="11" s="1"/>
  <c r="AG143" i="11" s="1"/>
  <c r="AG156" i="11" s="1"/>
  <c r="AG188" i="11" s="1"/>
  <c r="AF53" i="11"/>
  <c r="AF66" i="11" s="1"/>
  <c r="AF98" i="11" s="1"/>
  <c r="AF111" i="11" s="1"/>
  <c r="AF143" i="11" s="1"/>
  <c r="AF156" i="11" s="1"/>
  <c r="AF188" i="11" s="1"/>
  <c r="AE53" i="11"/>
  <c r="AE66" i="11" s="1"/>
  <c r="AE98" i="11" s="1"/>
  <c r="AE111" i="11" s="1"/>
  <c r="AE143" i="11" s="1"/>
  <c r="AE156" i="11" s="1"/>
  <c r="AE188" i="11" s="1"/>
  <c r="AD53" i="11"/>
  <c r="AD66" i="11" s="1"/>
  <c r="AD98" i="11" s="1"/>
  <c r="AD111" i="11" s="1"/>
  <c r="AD143" i="11" s="1"/>
  <c r="AD156" i="11" s="1"/>
  <c r="AD188" i="11" s="1"/>
  <c r="AC53" i="11"/>
  <c r="AC66" i="11" s="1"/>
  <c r="AC98" i="11" s="1"/>
  <c r="AC111" i="11" s="1"/>
  <c r="AC143" i="11" s="1"/>
  <c r="AC156" i="11" s="1"/>
  <c r="AC188" i="11" s="1"/>
  <c r="AB53" i="11"/>
  <c r="AB66" i="11" s="1"/>
  <c r="AB98" i="11" s="1"/>
  <c r="AB111" i="11" s="1"/>
  <c r="AB143" i="11" s="1"/>
  <c r="AB156" i="11" s="1"/>
  <c r="AB188" i="11" s="1"/>
  <c r="AA53" i="11"/>
  <c r="AA66" i="11" s="1"/>
  <c r="AA98" i="11" s="1"/>
  <c r="AA111" i="11" s="1"/>
  <c r="AA143" i="11" s="1"/>
  <c r="AA156" i="11" s="1"/>
  <c r="AA188" i="11" s="1"/>
  <c r="Z38" i="13" s="1"/>
  <c r="Z53" i="11"/>
  <c r="Z66" i="11" s="1"/>
  <c r="Z98" i="11" s="1"/>
  <c r="Z111" i="11" s="1"/>
  <c r="Z143" i="11" s="1"/>
  <c r="Z156" i="11" s="1"/>
  <c r="Z188" i="11" s="1"/>
  <c r="Y53" i="11"/>
  <c r="Y66" i="11" s="1"/>
  <c r="Y98" i="11" s="1"/>
  <c r="Y111" i="11" s="1"/>
  <c r="Y143" i="11" s="1"/>
  <c r="Y156" i="11" s="1"/>
  <c r="Y188" i="11" s="1"/>
  <c r="Y7" i="11" s="1"/>
  <c r="H25" i="20" s="1"/>
  <c r="L26" i="31" s="1"/>
  <c r="X53" i="11"/>
  <c r="X66" i="11" s="1"/>
  <c r="X98" i="11" s="1"/>
  <c r="X111" i="11" s="1"/>
  <c r="X143" i="11" s="1"/>
  <c r="X156" i="11" s="1"/>
  <c r="X188" i="11" s="1"/>
  <c r="X7" i="11" s="1"/>
  <c r="W53" i="11"/>
  <c r="W66" i="11" s="1"/>
  <c r="W98" i="11" s="1"/>
  <c r="W111" i="11" s="1"/>
  <c r="W143" i="11" s="1"/>
  <c r="W156" i="11" s="1"/>
  <c r="W188" i="11" s="1"/>
  <c r="V53" i="11"/>
  <c r="V66" i="11" s="1"/>
  <c r="V98" i="11" s="1"/>
  <c r="V111" i="11" s="1"/>
  <c r="V143" i="11" s="1"/>
  <c r="V156" i="11" s="1"/>
  <c r="V188" i="11" s="1"/>
  <c r="U53" i="11"/>
  <c r="U66" i="11" s="1"/>
  <c r="U98" i="11" s="1"/>
  <c r="U111" i="11" s="1"/>
  <c r="U143" i="11" s="1"/>
  <c r="U156" i="11" s="1"/>
  <c r="U188" i="11" s="1"/>
  <c r="R53" i="11"/>
  <c r="R66" i="11" s="1"/>
  <c r="R98" i="11" s="1"/>
  <c r="R111" i="11" s="1"/>
  <c r="R143" i="11" s="1"/>
  <c r="R156" i="11" s="1"/>
  <c r="R188" i="11" s="1"/>
  <c r="Q53" i="11"/>
  <c r="Q66" i="11" s="1"/>
  <c r="Q98" i="11" s="1"/>
  <c r="Q111" i="11" s="1"/>
  <c r="Q143" i="11" s="1"/>
  <c r="Q156" i="11" s="1"/>
  <c r="Q188" i="11" s="1"/>
  <c r="Q7" i="11" s="1"/>
  <c r="P53" i="11"/>
  <c r="P66" i="11" s="1"/>
  <c r="P98" i="11" s="1"/>
  <c r="P111" i="11" s="1"/>
  <c r="P143" i="11" s="1"/>
  <c r="P156" i="11" s="1"/>
  <c r="P188" i="11" s="1"/>
  <c r="O53" i="11"/>
  <c r="O66" i="11" s="1"/>
  <c r="O98" i="11" s="1"/>
  <c r="O111" i="11" s="1"/>
  <c r="O143" i="11" s="1"/>
  <c r="O156" i="11" s="1"/>
  <c r="O188" i="11" s="1"/>
  <c r="N53" i="11"/>
  <c r="N66" i="11" s="1"/>
  <c r="N98" i="11" s="1"/>
  <c r="N111" i="11" s="1"/>
  <c r="N143" i="11" s="1"/>
  <c r="N156" i="11" s="1"/>
  <c r="N188" i="11" s="1"/>
  <c r="M53" i="11"/>
  <c r="M66" i="11" s="1"/>
  <c r="M98" i="11" s="1"/>
  <c r="M111" i="11" s="1"/>
  <c r="M143" i="11" s="1"/>
  <c r="M156" i="11" s="1"/>
  <c r="M188" i="11" s="1"/>
  <c r="L53" i="11"/>
  <c r="L66" i="11" s="1"/>
  <c r="L98" i="11" s="1"/>
  <c r="L111" i="11" s="1"/>
  <c r="L143" i="11" s="1"/>
  <c r="L156" i="11" s="1"/>
  <c r="L188" i="11" s="1"/>
  <c r="L7" i="11" s="1"/>
  <c r="F53" i="11"/>
  <c r="F66" i="11" s="1"/>
  <c r="F98" i="11" s="1"/>
  <c r="F111" i="11" s="1"/>
  <c r="F143" i="11" s="1"/>
  <c r="F156" i="11" s="1"/>
  <c r="F188" i="11" s="1"/>
  <c r="E53" i="11"/>
  <c r="E66" i="11" s="1"/>
  <c r="E98" i="11" s="1"/>
  <c r="E111" i="11" s="1"/>
  <c r="E143" i="11" s="1"/>
  <c r="E156" i="11" s="1"/>
  <c r="E188" i="11" s="1"/>
  <c r="D53" i="11"/>
  <c r="D66" i="11" s="1"/>
  <c r="D98" i="11" s="1"/>
  <c r="D111" i="11" s="1"/>
  <c r="D143" i="11" s="1"/>
  <c r="D156" i="11" s="1"/>
  <c r="D188" i="11" s="1"/>
  <c r="C53" i="11"/>
  <c r="C66" i="11" s="1"/>
  <c r="C98" i="11" s="1"/>
  <c r="C111" i="11" s="1"/>
  <c r="C143" i="11" s="1"/>
  <c r="C156" i="11" s="1"/>
  <c r="C188" i="11" s="1"/>
  <c r="B53" i="11"/>
  <c r="B66" i="11" s="1"/>
  <c r="B98" i="11" s="1"/>
  <c r="B111" i="11" s="1"/>
  <c r="B143" i="11" s="1"/>
  <c r="B156" i="11" s="1"/>
  <c r="B188" i="11" s="1"/>
  <c r="E237" i="11"/>
  <c r="C237" i="11"/>
  <c r="Y210" i="11"/>
  <c r="Y220" i="11" s="1"/>
  <c r="Y230" i="11" s="1"/>
  <c r="T210" i="11"/>
  <c r="T220" i="11" s="1"/>
  <c r="T230" i="11" s="1"/>
  <c r="I188" i="11"/>
  <c r="I143" i="11"/>
  <c r="I98" i="11"/>
  <c r="I53" i="11"/>
  <c r="C57" i="10"/>
  <c r="C102" i="10" s="1"/>
  <c r="C147" i="10" s="1"/>
  <c r="AJ12" i="10"/>
  <c r="AJ57" i="10" s="1"/>
  <c r="AJ102" i="10" s="1"/>
  <c r="AJ147" i="10" s="1"/>
  <c r="AI12" i="10"/>
  <c r="AK53" i="10"/>
  <c r="AK66" i="10" s="1"/>
  <c r="AK98" i="10" s="1"/>
  <c r="AK111" i="10" s="1"/>
  <c r="AK143" i="10" s="1"/>
  <c r="AK156" i="10" s="1"/>
  <c r="AK188" i="10" s="1"/>
  <c r="AJ53" i="10"/>
  <c r="AJ66" i="10" s="1"/>
  <c r="AJ98" i="10" s="1"/>
  <c r="AJ111" i="10" s="1"/>
  <c r="AJ143" i="10" s="1"/>
  <c r="AJ156" i="10" s="1"/>
  <c r="AJ188" i="10" s="1"/>
  <c r="AJ7" i="10" s="1"/>
  <c r="I36" i="21" s="1"/>
  <c r="K38" i="31" s="1"/>
  <c r="AH53" i="10"/>
  <c r="AH66" i="10" s="1"/>
  <c r="AH98" i="10" s="1"/>
  <c r="AH111" i="10" s="1"/>
  <c r="AH143" i="10" s="1"/>
  <c r="AH156" i="10" s="1"/>
  <c r="AH188" i="10" s="1"/>
  <c r="AG53" i="10"/>
  <c r="AG66" i="10" s="1"/>
  <c r="AG98" i="10" s="1"/>
  <c r="AG111" i="10" s="1"/>
  <c r="AG143" i="10" s="1"/>
  <c r="AG156" i="10" s="1"/>
  <c r="AG188" i="10" s="1"/>
  <c r="AG7" i="10" s="1"/>
  <c r="I33" i="21" s="1"/>
  <c r="K35" i="31" s="1"/>
  <c r="AF53" i="10"/>
  <c r="AF66" i="10" s="1"/>
  <c r="AF98" i="10" s="1"/>
  <c r="AF111" i="10" s="1"/>
  <c r="AF143" i="10" s="1"/>
  <c r="AF156" i="10" s="1"/>
  <c r="AF188" i="10" s="1"/>
  <c r="AE53" i="10"/>
  <c r="AE66" i="10" s="1"/>
  <c r="AE98" i="10" s="1"/>
  <c r="AE111" i="10" s="1"/>
  <c r="AE143" i="10" s="1"/>
  <c r="AE156" i="10" s="1"/>
  <c r="AE188" i="10" s="1"/>
  <c r="AD53" i="10"/>
  <c r="AD66" i="10" s="1"/>
  <c r="AD98" i="10" s="1"/>
  <c r="AD111" i="10" s="1"/>
  <c r="AD143" i="10" s="1"/>
  <c r="AD156" i="10" s="1"/>
  <c r="AD188" i="10" s="1"/>
  <c r="AC53" i="10"/>
  <c r="AC66" i="10" s="1"/>
  <c r="AC98" i="10" s="1"/>
  <c r="AC111" i="10" s="1"/>
  <c r="AC143" i="10" s="1"/>
  <c r="AC156" i="10" s="1"/>
  <c r="AC188" i="10" s="1"/>
  <c r="AB53" i="10"/>
  <c r="AB66" i="10" s="1"/>
  <c r="AB98" i="10" s="1"/>
  <c r="AB111" i="10" s="1"/>
  <c r="AB143" i="10" s="1"/>
  <c r="AB156" i="10" s="1"/>
  <c r="AB188" i="10" s="1"/>
  <c r="AA53" i="10"/>
  <c r="AA66" i="10" s="1"/>
  <c r="AA98" i="10" s="1"/>
  <c r="AA111" i="10" s="1"/>
  <c r="AA143" i="10" s="1"/>
  <c r="AA156" i="10" s="1"/>
  <c r="AA188" i="10" s="1"/>
  <c r="Z53" i="10"/>
  <c r="Z66" i="10" s="1"/>
  <c r="Z98" i="10" s="1"/>
  <c r="Z111" i="10" s="1"/>
  <c r="Z143" i="10" s="1"/>
  <c r="Z156" i="10" s="1"/>
  <c r="Z188" i="10" s="1"/>
  <c r="Y53" i="10"/>
  <c r="Y66" i="10" s="1"/>
  <c r="Y98" i="10" s="1"/>
  <c r="Y111" i="10" s="1"/>
  <c r="Y143" i="10" s="1"/>
  <c r="Y156" i="10" s="1"/>
  <c r="Y188" i="10" s="1"/>
  <c r="X53" i="10"/>
  <c r="X66" i="10" s="1"/>
  <c r="X98" i="10" s="1"/>
  <c r="X111" i="10" s="1"/>
  <c r="X143" i="10" s="1"/>
  <c r="X156" i="10" s="1"/>
  <c r="X188" i="10" s="1"/>
  <c r="W37" i="13" s="1"/>
  <c r="W53" i="10"/>
  <c r="W66" i="10" s="1"/>
  <c r="W98" i="10" s="1"/>
  <c r="W111" i="10" s="1"/>
  <c r="W143" i="10" s="1"/>
  <c r="W156" i="10" s="1"/>
  <c r="W188" i="10" s="1"/>
  <c r="V53" i="10"/>
  <c r="V66" i="10" s="1"/>
  <c r="V98" i="10" s="1"/>
  <c r="V111" i="10" s="1"/>
  <c r="V143" i="10" s="1"/>
  <c r="V156" i="10" s="1"/>
  <c r="V188" i="10" s="1"/>
  <c r="U53" i="10"/>
  <c r="U66" i="10" s="1"/>
  <c r="U98" i="10" s="1"/>
  <c r="U111" i="10" s="1"/>
  <c r="U143" i="10" s="1"/>
  <c r="U156" i="10" s="1"/>
  <c r="U188" i="10" s="1"/>
  <c r="T37" i="13" s="1"/>
  <c r="N53" i="10"/>
  <c r="N66" i="10" s="1"/>
  <c r="N98" i="10" s="1"/>
  <c r="N111" i="10" s="1"/>
  <c r="N143" i="10" s="1"/>
  <c r="N156" i="10" s="1"/>
  <c r="N188" i="10" s="1"/>
  <c r="M37" i="13" s="1"/>
  <c r="M53" i="10"/>
  <c r="M66" i="10" s="1"/>
  <c r="M98" i="10" s="1"/>
  <c r="M111" i="10" s="1"/>
  <c r="M143" i="10" s="1"/>
  <c r="M156" i="10" s="1"/>
  <c r="M188" i="10" s="1"/>
  <c r="L53" i="10"/>
  <c r="L66" i="10" s="1"/>
  <c r="L98" i="10" s="1"/>
  <c r="L111" i="10" s="1"/>
  <c r="L143" i="10" s="1"/>
  <c r="L156" i="10" s="1"/>
  <c r="L188" i="10" s="1"/>
  <c r="L7" i="10" s="1"/>
  <c r="F53" i="10"/>
  <c r="F66" i="10" s="1"/>
  <c r="F98" i="10" s="1"/>
  <c r="F111" i="10" s="1"/>
  <c r="F143" i="10" s="1"/>
  <c r="F156" i="10" s="1"/>
  <c r="F188" i="10" s="1"/>
  <c r="E53" i="10"/>
  <c r="E66" i="10" s="1"/>
  <c r="E98" i="10" s="1"/>
  <c r="E111" i="10" s="1"/>
  <c r="E143" i="10" s="1"/>
  <c r="E156" i="10" s="1"/>
  <c r="E188" i="10" s="1"/>
  <c r="D53" i="10"/>
  <c r="D66" i="10" s="1"/>
  <c r="D98" i="10" s="1"/>
  <c r="D111" i="10" s="1"/>
  <c r="D143" i="10" s="1"/>
  <c r="D156" i="10" s="1"/>
  <c r="D188" i="10" s="1"/>
  <c r="C53" i="10"/>
  <c r="C66" i="10" s="1"/>
  <c r="C98" i="10" s="1"/>
  <c r="C111" i="10" s="1"/>
  <c r="C143" i="10" s="1"/>
  <c r="C156" i="10" s="1"/>
  <c r="C188" i="10" s="1"/>
  <c r="B53" i="10"/>
  <c r="B66" i="10" s="1"/>
  <c r="B98" i="10" s="1"/>
  <c r="B111" i="10" s="1"/>
  <c r="B143" i="10" s="1"/>
  <c r="B156" i="10" s="1"/>
  <c r="B188" i="10" s="1"/>
  <c r="E237" i="10"/>
  <c r="C237" i="10"/>
  <c r="Y210" i="10"/>
  <c r="Y220" i="10" s="1"/>
  <c r="Y230" i="10" s="1"/>
  <c r="T210" i="10"/>
  <c r="T220" i="10" s="1"/>
  <c r="T230" i="10" s="1"/>
  <c r="I188" i="10"/>
  <c r="I143" i="10"/>
  <c r="I98" i="10"/>
  <c r="I53" i="10"/>
  <c r="F48" i="13"/>
  <c r="F58" i="13" s="1"/>
  <c r="AA27" i="13"/>
  <c r="U53" i="9"/>
  <c r="U66" i="9" s="1"/>
  <c r="U98" i="9" s="1"/>
  <c r="U111" i="9" s="1"/>
  <c r="U143" i="9" s="1"/>
  <c r="U156" i="9" s="1"/>
  <c r="U188" i="9" s="1"/>
  <c r="V53" i="9"/>
  <c r="V66" i="9" s="1"/>
  <c r="V98" i="9" s="1"/>
  <c r="V111" i="9" s="1"/>
  <c r="V143" i="9" s="1"/>
  <c r="V156" i="9" s="1"/>
  <c r="V188" i="9" s="1"/>
  <c r="W53" i="9"/>
  <c r="W66" i="9" s="1"/>
  <c r="W98" i="9" s="1"/>
  <c r="W111" i="9" s="1"/>
  <c r="W143" i="9" s="1"/>
  <c r="W156" i="9" s="1"/>
  <c r="W188" i="9" s="1"/>
  <c r="X53" i="9"/>
  <c r="X66" i="9" s="1"/>
  <c r="X98" i="9" s="1"/>
  <c r="X111" i="9" s="1"/>
  <c r="X143" i="9" s="1"/>
  <c r="X156" i="9" s="1"/>
  <c r="X188" i="9" s="1"/>
  <c r="Y53" i="9"/>
  <c r="Y66" i="9" s="1"/>
  <c r="Y98" i="9" s="1"/>
  <c r="Y111" i="9" s="1"/>
  <c r="Y143" i="9" s="1"/>
  <c r="Y156" i="9" s="1"/>
  <c r="Y188" i="9" s="1"/>
  <c r="Z53" i="9"/>
  <c r="Z66" i="9" s="1"/>
  <c r="Z98" i="9" s="1"/>
  <c r="Z111" i="9" s="1"/>
  <c r="Z143" i="9" s="1"/>
  <c r="Z156" i="9" s="1"/>
  <c r="Z188" i="9" s="1"/>
  <c r="AA53" i="9"/>
  <c r="AA66" i="9" s="1"/>
  <c r="AA98" i="9" s="1"/>
  <c r="AA111" i="9" s="1"/>
  <c r="AA143" i="9" s="1"/>
  <c r="AA156" i="9" s="1"/>
  <c r="AA188" i="9" s="1"/>
  <c r="Z34" i="13" s="1"/>
  <c r="AB53" i="9"/>
  <c r="AB66" i="9" s="1"/>
  <c r="AB98" i="9" s="1"/>
  <c r="AB111" i="9" s="1"/>
  <c r="AB143" i="9" s="1"/>
  <c r="AB156" i="9" s="1"/>
  <c r="AB188" i="9" s="1"/>
  <c r="AC53" i="9"/>
  <c r="AC66" i="9" s="1"/>
  <c r="AC98" i="9" s="1"/>
  <c r="AC111" i="9" s="1"/>
  <c r="AC143" i="9" s="1"/>
  <c r="AC156" i="9" s="1"/>
  <c r="AC188" i="9" s="1"/>
  <c r="AD53" i="9"/>
  <c r="AD66" i="9" s="1"/>
  <c r="AD98" i="9" s="1"/>
  <c r="AD111" i="9" s="1"/>
  <c r="AD143" i="9" s="1"/>
  <c r="AD156" i="9" s="1"/>
  <c r="AD188" i="9" s="1"/>
  <c r="AD7" i="9" s="1"/>
  <c r="I30" i="22" s="1"/>
  <c r="M32" i="16" s="1"/>
  <c r="AE53" i="9"/>
  <c r="AE66" i="9" s="1"/>
  <c r="AE98" i="9" s="1"/>
  <c r="AE111" i="9" s="1"/>
  <c r="AE143" i="9" s="1"/>
  <c r="AE156" i="9" s="1"/>
  <c r="AE188" i="9" s="1"/>
  <c r="AF53" i="9"/>
  <c r="AF66" i="9" s="1"/>
  <c r="AF98" i="9" s="1"/>
  <c r="AF111" i="9" s="1"/>
  <c r="AF143" i="9" s="1"/>
  <c r="AF156" i="9" s="1"/>
  <c r="AF188" i="9" s="1"/>
  <c r="AG53" i="9"/>
  <c r="AG66" i="9" s="1"/>
  <c r="AG98" i="9" s="1"/>
  <c r="AG111" i="9" s="1"/>
  <c r="AG143" i="9" s="1"/>
  <c r="AG156" i="9" s="1"/>
  <c r="AG188" i="9" s="1"/>
  <c r="AH53" i="9"/>
  <c r="AH66" i="9" s="1"/>
  <c r="AH98" i="9" s="1"/>
  <c r="AH111" i="9" s="1"/>
  <c r="AH143" i="9" s="1"/>
  <c r="AH156" i="9" s="1"/>
  <c r="AH188" i="9" s="1"/>
  <c r="AJ53" i="9"/>
  <c r="AJ66" i="9" s="1"/>
  <c r="AJ98" i="9" s="1"/>
  <c r="AJ111" i="9" s="1"/>
  <c r="AJ143" i="9" s="1"/>
  <c r="AJ156" i="9" s="1"/>
  <c r="AJ188" i="9" s="1"/>
  <c r="AK53" i="9"/>
  <c r="AK66" i="9" s="1"/>
  <c r="AK98" i="9" s="1"/>
  <c r="AK111" i="9" s="1"/>
  <c r="AK143" i="9" s="1"/>
  <c r="AK156" i="9" s="1"/>
  <c r="AK188" i="9" s="1"/>
  <c r="AI34" i="13" s="1"/>
  <c r="L53" i="9"/>
  <c r="L66" i="9" s="1"/>
  <c r="L98" i="9" s="1"/>
  <c r="L111" i="9" s="1"/>
  <c r="L143" i="9" s="1"/>
  <c r="L156" i="9" s="1"/>
  <c r="L188" i="9" s="1"/>
  <c r="M53" i="9"/>
  <c r="M66" i="9" s="1"/>
  <c r="M98" i="9" s="1"/>
  <c r="M111" i="9" s="1"/>
  <c r="M143" i="9" s="1"/>
  <c r="M156" i="9" s="1"/>
  <c r="M188" i="9" s="1"/>
  <c r="M7" i="9" s="1"/>
  <c r="N53" i="9"/>
  <c r="N66" i="9" s="1"/>
  <c r="N98" i="9" s="1"/>
  <c r="N111" i="9" s="1"/>
  <c r="N143" i="9" s="1"/>
  <c r="N156" i="9" s="1"/>
  <c r="N188" i="9" s="1"/>
  <c r="O53" i="9"/>
  <c r="O66" i="9" s="1"/>
  <c r="O98" i="9" s="1"/>
  <c r="O111" i="9" s="1"/>
  <c r="O143" i="9" s="1"/>
  <c r="O156" i="9" s="1"/>
  <c r="O188" i="9" s="1"/>
  <c r="P53" i="9"/>
  <c r="P66" i="9" s="1"/>
  <c r="P98" i="9" s="1"/>
  <c r="P111" i="9" s="1"/>
  <c r="P143" i="9" s="1"/>
  <c r="P156" i="9" s="1"/>
  <c r="P188" i="9" s="1"/>
  <c r="Q53" i="9"/>
  <c r="Q66" i="9" s="1"/>
  <c r="Q98" i="9" s="1"/>
  <c r="Q111" i="9" s="1"/>
  <c r="Q143" i="9" s="1"/>
  <c r="Q156" i="9" s="1"/>
  <c r="Q188" i="9" s="1"/>
  <c r="P34" i="13" s="1"/>
  <c r="R53" i="9"/>
  <c r="R66" i="9" s="1"/>
  <c r="R98" i="9" s="1"/>
  <c r="R111" i="9" s="1"/>
  <c r="R143" i="9" s="1"/>
  <c r="R156" i="9" s="1"/>
  <c r="R188" i="9" s="1"/>
  <c r="C53" i="9"/>
  <c r="C66" i="9" s="1"/>
  <c r="C98" i="9" s="1"/>
  <c r="C111" i="9" s="1"/>
  <c r="C143" i="9" s="1"/>
  <c r="C156" i="9" s="1"/>
  <c r="C188" i="9" s="1"/>
  <c r="D53" i="9"/>
  <c r="D66" i="9" s="1"/>
  <c r="D98" i="9" s="1"/>
  <c r="D111" i="9" s="1"/>
  <c r="D143" i="9" s="1"/>
  <c r="D156" i="9" s="1"/>
  <c r="D188" i="9" s="1"/>
  <c r="E53" i="9"/>
  <c r="E66" i="9" s="1"/>
  <c r="E98" i="9" s="1"/>
  <c r="E111" i="9" s="1"/>
  <c r="E143" i="9" s="1"/>
  <c r="E156" i="9" s="1"/>
  <c r="E188" i="9" s="1"/>
  <c r="F53" i="9"/>
  <c r="F66" i="9" s="1"/>
  <c r="F98" i="9" s="1"/>
  <c r="F111" i="9" s="1"/>
  <c r="F143" i="9" s="1"/>
  <c r="F156" i="9" s="1"/>
  <c r="F188" i="9" s="1"/>
  <c r="B53" i="9"/>
  <c r="B66" i="9" s="1"/>
  <c r="B98" i="9" s="1"/>
  <c r="B111" i="9" s="1"/>
  <c r="B143" i="9" s="1"/>
  <c r="B156" i="9" s="1"/>
  <c r="B188" i="9" s="1"/>
  <c r="C57" i="9"/>
  <c r="C102" i="9" s="1"/>
  <c r="C147" i="9" s="1"/>
  <c r="AJ12" i="9"/>
  <c r="AJ57" i="9" s="1"/>
  <c r="AJ102" i="9" s="1"/>
  <c r="AJ147" i="9" s="1"/>
  <c r="AI12" i="9"/>
  <c r="E237" i="9"/>
  <c r="C237" i="9"/>
  <c r="Y210" i="9"/>
  <c r="Y220" i="9" s="1"/>
  <c r="Y230" i="9" s="1"/>
  <c r="T210" i="9"/>
  <c r="T220" i="9" s="1"/>
  <c r="T230" i="9" s="1"/>
  <c r="I188" i="9"/>
  <c r="I143" i="9"/>
  <c r="I98" i="9"/>
  <c r="I53" i="9"/>
  <c r="F48" i="17"/>
  <c r="H50" i="17" s="1"/>
  <c r="G234" i="8" l="1"/>
  <c r="O204" i="8" s="1"/>
  <c r="F48" i="18"/>
  <c r="H50" i="18" s="1"/>
  <c r="F48" i="16"/>
  <c r="H50" i="16" s="1"/>
  <c r="G234" i="4"/>
  <c r="O204" i="4" s="1"/>
  <c r="G234" i="2"/>
  <c r="O204" i="2" s="1"/>
  <c r="G234" i="3"/>
  <c r="O204" i="3" s="1"/>
  <c r="Q39" i="13"/>
  <c r="V39" i="13"/>
  <c r="G234" i="1"/>
  <c r="O204" i="1" s="1"/>
  <c r="G234" i="5"/>
  <c r="O204" i="5" s="1"/>
  <c r="X23" i="13"/>
  <c r="AF32" i="13"/>
  <c r="T33" i="13"/>
  <c r="V27" i="13"/>
  <c r="AE23" i="13"/>
  <c r="X33" i="13"/>
  <c r="Y27" i="13"/>
  <c r="T23" i="13"/>
  <c r="N23" i="13"/>
  <c r="C27" i="13"/>
  <c r="G234" i="12"/>
  <c r="O204" i="12" s="1"/>
  <c r="F49" i="31" s="1"/>
  <c r="G234" i="11"/>
  <c r="O204" i="11" s="1"/>
  <c r="G234" i="6"/>
  <c r="O204" i="6" s="1"/>
  <c r="F49" i="17" s="1"/>
  <c r="G234" i="9"/>
  <c r="O204" i="9" s="1"/>
  <c r="F49" i="16" s="1"/>
  <c r="G234" i="10"/>
  <c r="O204" i="10" s="1"/>
  <c r="G234" i="7"/>
  <c r="O204" i="7" s="1"/>
  <c r="W33" i="13"/>
  <c r="AG39" i="13"/>
  <c r="K53" i="1"/>
  <c r="K66" i="1" s="1"/>
  <c r="K98" i="1" s="1"/>
  <c r="K111" i="1" s="1"/>
  <c r="K143" i="1" s="1"/>
  <c r="K156" i="1" s="1"/>
  <c r="K188" i="1" s="1"/>
  <c r="O197" i="1" s="1"/>
  <c r="AD27" i="13"/>
  <c r="L27" i="13"/>
  <c r="F33" i="13"/>
  <c r="P27" i="13"/>
  <c r="N33" i="13"/>
  <c r="H24" i="23"/>
  <c r="L25" i="16" s="1"/>
  <c r="AE27" i="13"/>
  <c r="AF39" i="13"/>
  <c r="K53" i="8"/>
  <c r="K66" i="8" s="1"/>
  <c r="K98" i="8" s="1"/>
  <c r="K111" i="8" s="1"/>
  <c r="K143" i="8" s="1"/>
  <c r="K156" i="8" s="1"/>
  <c r="K188" i="8" s="1"/>
  <c r="K7" i="8" s="1"/>
  <c r="K53" i="3"/>
  <c r="K66" i="3" s="1"/>
  <c r="K98" i="3" s="1"/>
  <c r="K111" i="3" s="1"/>
  <c r="K143" i="3" s="1"/>
  <c r="K156" i="3" s="1"/>
  <c r="K188" i="3" s="1"/>
  <c r="J53" i="1"/>
  <c r="J66" i="1" s="1"/>
  <c r="J98" i="1" s="1"/>
  <c r="J111" i="1" s="1"/>
  <c r="E27" i="13"/>
  <c r="O23" i="13"/>
  <c r="AI27" i="13"/>
  <c r="L33" i="13"/>
  <c r="K53" i="4"/>
  <c r="K66" i="4" s="1"/>
  <c r="K98" i="4" s="1"/>
  <c r="K111" i="4" s="1"/>
  <c r="K143" i="4" s="1"/>
  <c r="K156" i="4" s="1"/>
  <c r="K188" i="4" s="1"/>
  <c r="Q27" i="13"/>
  <c r="L32" i="13"/>
  <c r="O7" i="4"/>
  <c r="N27" i="13"/>
  <c r="AE7" i="8"/>
  <c r="I31" i="23" s="1"/>
  <c r="L33" i="16" s="1"/>
  <c r="AD33" i="13"/>
  <c r="K53" i="7"/>
  <c r="K66" i="7" s="1"/>
  <c r="K98" i="7" s="1"/>
  <c r="K111" i="7" s="1"/>
  <c r="K143" i="7" s="1"/>
  <c r="K156" i="7" s="1"/>
  <c r="K188" i="7" s="1"/>
  <c r="J32" i="13" s="1"/>
  <c r="AG22" i="13"/>
  <c r="K53" i="11"/>
  <c r="K66" i="11" s="1"/>
  <c r="K98" i="11" s="1"/>
  <c r="K111" i="11" s="1"/>
  <c r="K143" i="11" s="1"/>
  <c r="K156" i="11" s="1"/>
  <c r="K188" i="11" s="1"/>
  <c r="K7" i="11" s="1"/>
  <c r="K53" i="9"/>
  <c r="K66" i="9" s="1"/>
  <c r="K98" i="9" s="1"/>
  <c r="K111" i="9" s="1"/>
  <c r="K143" i="9" s="1"/>
  <c r="K156" i="9" s="1"/>
  <c r="K188" i="9" s="1"/>
  <c r="M39" i="13"/>
  <c r="T27" i="13"/>
  <c r="W39" i="13"/>
  <c r="AK146" i="2"/>
  <c r="AK101" i="2"/>
  <c r="AK56" i="2"/>
  <c r="AK11" i="2"/>
  <c r="E56" i="2"/>
  <c r="E146" i="2"/>
  <c r="E101" i="2"/>
  <c r="Q32" i="13"/>
  <c r="AC28" i="13"/>
  <c r="F39" i="13"/>
  <c r="K53" i="2"/>
  <c r="K66" i="2" s="1"/>
  <c r="K98" i="2" s="1"/>
  <c r="K111" i="2" s="1"/>
  <c r="K143" i="2" s="1"/>
  <c r="K156" i="2" s="1"/>
  <c r="K188" i="2" s="1"/>
  <c r="O197" i="2" s="1"/>
  <c r="Q29" i="13"/>
  <c r="AB7" i="3"/>
  <c r="I28" i="28" s="1"/>
  <c r="M30" i="18" s="1"/>
  <c r="U23" i="13"/>
  <c r="I15" i="19"/>
  <c r="M16" i="31" s="1"/>
  <c r="H24" i="19"/>
  <c r="M25" i="31" s="1"/>
  <c r="Z7" i="12"/>
  <c r="I26" i="19" s="1"/>
  <c r="M28" i="31" s="1"/>
  <c r="Y39" i="13"/>
  <c r="N28" i="13"/>
  <c r="E33" i="13"/>
  <c r="K39" i="13"/>
  <c r="O27" i="13"/>
  <c r="AK7" i="7"/>
  <c r="I37" i="24" s="1"/>
  <c r="K39" i="16" s="1"/>
  <c r="D27" i="13"/>
  <c r="AC27" i="13"/>
  <c r="AA33" i="13"/>
  <c r="C39" i="13"/>
  <c r="T39" i="13"/>
  <c r="AA39" i="13"/>
  <c r="Q33" i="13"/>
  <c r="AF33" i="13"/>
  <c r="J143" i="1"/>
  <c r="J156" i="1" s="1"/>
  <c r="J188" i="1" s="1"/>
  <c r="J7" i="1" s="1"/>
  <c r="O195" i="1" s="1"/>
  <c r="O196" i="1" s="1"/>
  <c r="V7" i="5"/>
  <c r="H23" i="26" s="1"/>
  <c r="L24" i="17" s="1"/>
  <c r="K27" i="13"/>
  <c r="B33" i="13"/>
  <c r="M33" i="13"/>
  <c r="V33" i="13"/>
  <c r="AB33" i="13"/>
  <c r="AB39" i="13"/>
  <c r="E7" i="2"/>
  <c r="I12" i="29" s="1"/>
  <c r="L13" i="18" s="1"/>
  <c r="E23" i="13"/>
  <c r="X7" i="4"/>
  <c r="H24" i="27" s="1"/>
  <c r="K25" i="17" s="1"/>
  <c r="W27" i="13"/>
  <c r="O7" i="10"/>
  <c r="N37" i="13"/>
  <c r="AI24" i="13"/>
  <c r="AK7" i="3"/>
  <c r="I37" i="28" s="1"/>
  <c r="M39" i="18" s="1"/>
  <c r="AE7" i="2"/>
  <c r="I31" i="29" s="1"/>
  <c r="L33" i="18" s="1"/>
  <c r="AD23" i="13"/>
  <c r="Y7" i="12"/>
  <c r="H25" i="19" s="1"/>
  <c r="M26" i="31" s="1"/>
  <c r="X39" i="13"/>
  <c r="AH7" i="8"/>
  <c r="I34" i="23" s="1"/>
  <c r="L36" i="16" s="1"/>
  <c r="AG33" i="13"/>
  <c r="V7" i="4"/>
  <c r="H23" i="27" s="1"/>
  <c r="K24" i="17" s="1"/>
  <c r="U27" i="13"/>
  <c r="U30" i="13" s="1"/>
  <c r="AD7" i="3"/>
  <c r="I30" i="28" s="1"/>
  <c r="M32" i="18" s="1"/>
  <c r="AC24" i="13"/>
  <c r="AC7" i="2"/>
  <c r="I29" i="29" s="1"/>
  <c r="L31" i="18" s="1"/>
  <c r="AB23" i="13"/>
  <c r="AE39" i="13"/>
  <c r="AF7" i="12"/>
  <c r="I32" i="19" s="1"/>
  <c r="M34" i="31" s="1"/>
  <c r="AA7" i="8"/>
  <c r="I27" i="23" s="1"/>
  <c r="L29" i="16" s="1"/>
  <c r="Z33" i="13"/>
  <c r="B7" i="4"/>
  <c r="I9" i="27" s="1"/>
  <c r="K10" i="17" s="1"/>
  <c r="B27" i="13"/>
  <c r="AJ7" i="4"/>
  <c r="I36" i="27" s="1"/>
  <c r="K38" i="17" s="1"/>
  <c r="AH27" i="13"/>
  <c r="Q7" i="10"/>
  <c r="I15" i="21" s="1"/>
  <c r="K16" i="31" s="1"/>
  <c r="P37" i="13"/>
  <c r="K53" i="12"/>
  <c r="K66" i="12" s="1"/>
  <c r="K98" i="12" s="1"/>
  <c r="K111" i="12" s="1"/>
  <c r="K143" i="12" s="1"/>
  <c r="K156" i="12" s="1"/>
  <c r="K188" i="12" s="1"/>
  <c r="J39" i="13" s="1"/>
  <c r="AH22" i="13"/>
  <c r="Z23" i="13"/>
  <c r="D33" i="13"/>
  <c r="X38" i="13"/>
  <c r="P38" i="13"/>
  <c r="U33" i="13"/>
  <c r="Y33" i="13"/>
  <c r="L39" i="13"/>
  <c r="N24" i="13"/>
  <c r="P33" i="13"/>
  <c r="AD39" i="13"/>
  <c r="K34" i="13"/>
  <c r="L7" i="9"/>
  <c r="AB7" i="7"/>
  <c r="I28" i="24" s="1"/>
  <c r="K30" i="16" s="1"/>
  <c r="AA32" i="13"/>
  <c r="AK7" i="1"/>
  <c r="I37" i="30" s="1"/>
  <c r="K39" i="18" s="1"/>
  <c r="AI22" i="13"/>
  <c r="U37" i="13"/>
  <c r="V7" i="10"/>
  <c r="H23" i="21" s="1"/>
  <c r="K24" i="31" s="1"/>
  <c r="AH7" i="11"/>
  <c r="I34" i="20" s="1"/>
  <c r="L36" i="31" s="1"/>
  <c r="AG38" i="13"/>
  <c r="AB7" i="5"/>
  <c r="I28" i="26" s="1"/>
  <c r="L30" i="17" s="1"/>
  <c r="AA28" i="13"/>
  <c r="Z7" i="7"/>
  <c r="I26" i="24" s="1"/>
  <c r="K28" i="16" s="1"/>
  <c r="Y32" i="13"/>
  <c r="C7" i="6"/>
  <c r="I10" i="25" s="1"/>
  <c r="M11" i="17" s="1"/>
  <c r="C29" i="13"/>
  <c r="W32" i="13"/>
  <c r="X7" i="7"/>
  <c r="AD7" i="7"/>
  <c r="I30" i="24" s="1"/>
  <c r="K32" i="16" s="1"/>
  <c r="AC32" i="13"/>
  <c r="O32" i="13"/>
  <c r="L22" i="13"/>
  <c r="F27" i="13"/>
  <c r="B7" i="12"/>
  <c r="I9" i="19" s="1"/>
  <c r="M10" i="31" s="1"/>
  <c r="B39" i="13"/>
  <c r="AJ7" i="8"/>
  <c r="I36" i="23" s="1"/>
  <c r="L38" i="16" s="1"/>
  <c r="AH33" i="13"/>
  <c r="F22" i="13"/>
  <c r="F32" i="13"/>
  <c r="C22" i="13"/>
  <c r="M32" i="13"/>
  <c r="U7" i="10"/>
  <c r="H22" i="21" s="1"/>
  <c r="K23" i="31" s="1"/>
  <c r="N22" i="13"/>
  <c r="X27" i="13"/>
  <c r="Z7" i="1"/>
  <c r="I26" i="30" s="1"/>
  <c r="K28" i="18" s="1"/>
  <c r="Y22" i="13"/>
  <c r="AA7" i="4"/>
  <c r="I27" i="27" s="1"/>
  <c r="K29" i="17" s="1"/>
  <c r="Z27" i="13"/>
  <c r="U7" i="7"/>
  <c r="H22" i="24" s="1"/>
  <c r="K23" i="16" s="1"/>
  <c r="T32" i="13"/>
  <c r="AD7" i="8"/>
  <c r="I30" i="23" s="1"/>
  <c r="L32" i="16" s="1"/>
  <c r="AC33" i="13"/>
  <c r="N7" i="4"/>
  <c r="S7" i="4" s="1"/>
  <c r="M27" i="13"/>
  <c r="AG7" i="4"/>
  <c r="I33" i="27" s="1"/>
  <c r="K35" i="17" s="1"/>
  <c r="AF27" i="13"/>
  <c r="D39" i="13"/>
  <c r="AF28" i="13"/>
  <c r="AG7" i="5"/>
  <c r="I33" i="26" s="1"/>
  <c r="L35" i="17" s="1"/>
  <c r="P7" i="10"/>
  <c r="I16" i="21" s="1"/>
  <c r="K17" i="31" s="1"/>
  <c r="E24" i="13"/>
  <c r="V7" i="6"/>
  <c r="H23" i="25" s="1"/>
  <c r="M24" i="17" s="1"/>
  <c r="W7" i="3"/>
  <c r="Q37" i="13"/>
  <c r="AA7" i="12"/>
  <c r="I27" i="19" s="1"/>
  <c r="M29" i="31" s="1"/>
  <c r="Z39" i="13"/>
  <c r="L7" i="8"/>
  <c r="K33" i="13"/>
  <c r="P7" i="8"/>
  <c r="I16" i="23" s="1"/>
  <c r="L17" i="16" s="1"/>
  <c r="O33" i="13"/>
  <c r="F48" i="31"/>
  <c r="H50" i="31" s="1"/>
  <c r="L23" i="13"/>
  <c r="AG23" i="13"/>
  <c r="F49" i="18"/>
  <c r="L14" i="17"/>
  <c r="M7" i="11"/>
  <c r="L38" i="13"/>
  <c r="W24" i="13"/>
  <c r="X7" i="3"/>
  <c r="Z7" i="2"/>
  <c r="I26" i="29" s="1"/>
  <c r="L28" i="18" s="1"/>
  <c r="Y23" i="13"/>
  <c r="M28" i="13"/>
  <c r="N7" i="5"/>
  <c r="N7" i="2"/>
  <c r="M23" i="13"/>
  <c r="AE7" i="6"/>
  <c r="I31" i="25" s="1"/>
  <c r="M33" i="17" s="1"/>
  <c r="AD29" i="13"/>
  <c r="AE37" i="13"/>
  <c r="AF7" i="10"/>
  <c r="I32" i="21" s="1"/>
  <c r="K34" i="31" s="1"/>
  <c r="V28" i="13"/>
  <c r="W7" i="5"/>
  <c r="H24" i="26" s="1"/>
  <c r="L25" i="17" s="1"/>
  <c r="D7" i="10"/>
  <c r="I11" i="21" s="1"/>
  <c r="K12" i="31" s="1"/>
  <c r="D37" i="13"/>
  <c r="D28" i="13"/>
  <c r="D7" i="5"/>
  <c r="I11" i="26" s="1"/>
  <c r="L12" i="17" s="1"/>
  <c r="AF7" i="5"/>
  <c r="I32" i="26" s="1"/>
  <c r="L34" i="17" s="1"/>
  <c r="AE28" i="13"/>
  <c r="Z7" i="3"/>
  <c r="I26" i="28" s="1"/>
  <c r="M28" i="18" s="1"/>
  <c r="Y24" i="13"/>
  <c r="AH7" i="4"/>
  <c r="I34" i="27" s="1"/>
  <c r="K36" i="17" s="1"/>
  <c r="AG27" i="13"/>
  <c r="W28" i="13"/>
  <c r="P7" i="3"/>
  <c r="I16" i="28" s="1"/>
  <c r="M17" i="18" s="1"/>
  <c r="O24" i="13"/>
  <c r="K53" i="10"/>
  <c r="K66" i="10" s="1"/>
  <c r="K98" i="10" s="1"/>
  <c r="K111" i="10" s="1"/>
  <c r="K143" i="10" s="1"/>
  <c r="K156" i="10" s="1"/>
  <c r="K188" i="10" s="1"/>
  <c r="O197" i="10" s="1"/>
  <c r="AD7" i="12"/>
  <c r="I30" i="19" s="1"/>
  <c r="M32" i="31" s="1"/>
  <c r="AC39" i="13"/>
  <c r="AC7" i="4"/>
  <c r="I29" i="27" s="1"/>
  <c r="K31" i="17" s="1"/>
  <c r="AB27" i="13"/>
  <c r="O29" i="13"/>
  <c r="Z22" i="13"/>
  <c r="F28" i="13"/>
  <c r="O39" i="13"/>
  <c r="F24" i="13"/>
  <c r="F7" i="3"/>
  <c r="I13" i="28" s="1"/>
  <c r="M14" i="18" s="1"/>
  <c r="V7" i="7"/>
  <c r="H23" i="24" s="1"/>
  <c r="K24" i="16" s="1"/>
  <c r="U32" i="13"/>
  <c r="F7" i="2"/>
  <c r="I13" i="29" s="1"/>
  <c r="L14" i="18" s="1"/>
  <c r="F23" i="13"/>
  <c r="AB7" i="2"/>
  <c r="I28" i="29" s="1"/>
  <c r="L30" i="18" s="1"/>
  <c r="AA23" i="13"/>
  <c r="AJ7" i="12"/>
  <c r="I36" i="19" s="1"/>
  <c r="M38" i="31" s="1"/>
  <c r="AH39" i="13"/>
  <c r="Y7" i="5"/>
  <c r="H25" i="26" s="1"/>
  <c r="L26" i="17" s="1"/>
  <c r="X28" i="13"/>
  <c r="AG7" i="2"/>
  <c r="I33" i="29" s="1"/>
  <c r="L35" i="18" s="1"/>
  <c r="AF23" i="13"/>
  <c r="K38" i="13"/>
  <c r="AA22" i="13"/>
  <c r="AC23" i="13"/>
  <c r="AH23" i="13"/>
  <c r="AE33" i="13"/>
  <c r="AI33" i="13"/>
  <c r="AI35" i="13" s="1"/>
  <c r="W38" i="13"/>
  <c r="P39" i="13"/>
  <c r="K29" i="13"/>
  <c r="L7" i="6"/>
  <c r="N29" i="13"/>
  <c r="O7" i="6"/>
  <c r="E7" i="1"/>
  <c r="I12" i="30" s="1"/>
  <c r="E22" i="13"/>
  <c r="R7" i="1"/>
  <c r="Q22" i="13"/>
  <c r="AE7" i="1"/>
  <c r="I31" i="30" s="1"/>
  <c r="K33" i="18" s="1"/>
  <c r="AD22" i="13"/>
  <c r="AC7" i="3"/>
  <c r="I29" i="28" s="1"/>
  <c r="M31" i="18" s="1"/>
  <c r="K53" i="6"/>
  <c r="K66" i="6" s="1"/>
  <c r="K98" i="6" s="1"/>
  <c r="K111" i="6" s="1"/>
  <c r="K143" i="6" s="1"/>
  <c r="K156" i="6" s="1"/>
  <c r="K188" i="6" s="1"/>
  <c r="U230" i="2"/>
  <c r="U226" i="3" s="1"/>
  <c r="U230" i="3" s="1"/>
  <c r="U226" i="4" s="1"/>
  <c r="U230" i="4" s="1"/>
  <c r="U226" i="5" s="1"/>
  <c r="U230" i="5" s="1"/>
  <c r="U226" i="6" s="1"/>
  <c r="U230" i="6" s="1"/>
  <c r="U226" i="7" s="1"/>
  <c r="U230" i="7" s="1"/>
  <c r="U226" i="8" s="1"/>
  <c r="U230" i="8" s="1"/>
  <c r="U226" i="9" s="1"/>
  <c r="U230" i="9" s="1"/>
  <c r="U226" i="10" s="1"/>
  <c r="U230" i="10" s="1"/>
  <c r="U226" i="11" s="1"/>
  <c r="U230" i="11" s="1"/>
  <c r="U226" i="12" s="1"/>
  <c r="U230" i="12" s="1"/>
  <c r="N52" i="13" s="1"/>
  <c r="I15" i="23"/>
  <c r="L16" i="16" s="1"/>
  <c r="Z230" i="2"/>
  <c r="Z226" i="3" s="1"/>
  <c r="Z230" i="3" s="1"/>
  <c r="Z226" i="4" s="1"/>
  <c r="Z230" i="4" s="1"/>
  <c r="Z226" i="5" s="1"/>
  <c r="Z230" i="5" s="1"/>
  <c r="Z226" i="6" s="1"/>
  <c r="Z230" i="6" s="1"/>
  <c r="Z226" i="7" s="1"/>
  <c r="Z230" i="7" s="1"/>
  <c r="Z226" i="8" s="1"/>
  <c r="Z230" i="8" s="1"/>
  <c r="Z226" i="9" s="1"/>
  <c r="Z230" i="9" s="1"/>
  <c r="Z226" i="10" s="1"/>
  <c r="Z230" i="10" s="1"/>
  <c r="Z226" i="11" s="1"/>
  <c r="Z230" i="11" s="1"/>
  <c r="Z226" i="12" s="1"/>
  <c r="Z230" i="12" s="1"/>
  <c r="N56" i="13" s="1"/>
  <c r="F34" i="13"/>
  <c r="F7" i="9"/>
  <c r="I13" i="22" s="1"/>
  <c r="AD34" i="13"/>
  <c r="AE7" i="9"/>
  <c r="I31" i="22" s="1"/>
  <c r="M33" i="16" s="1"/>
  <c r="X7" i="9"/>
  <c r="W34" i="13"/>
  <c r="B7" i="10"/>
  <c r="I9" i="21" s="1"/>
  <c r="K10" i="31" s="1"/>
  <c r="B37" i="13"/>
  <c r="AC7" i="10"/>
  <c r="I29" i="21" s="1"/>
  <c r="K31" i="31" s="1"/>
  <c r="AB37" i="13"/>
  <c r="AD7" i="6"/>
  <c r="I30" i="25" s="1"/>
  <c r="M32" i="17" s="1"/>
  <c r="AC29" i="13"/>
  <c r="AF29" i="13"/>
  <c r="AG7" i="6"/>
  <c r="I33" i="25" s="1"/>
  <c r="M35" i="17" s="1"/>
  <c r="R7" i="9"/>
  <c r="Q34" i="13"/>
  <c r="AE34" i="13"/>
  <c r="AF7" i="9"/>
  <c r="I32" i="22" s="1"/>
  <c r="M34" i="16" s="1"/>
  <c r="AB7" i="9"/>
  <c r="I28" i="22" s="1"/>
  <c r="M30" i="16" s="1"/>
  <c r="AA34" i="13"/>
  <c r="U7" i="11"/>
  <c r="T38" i="13"/>
  <c r="V38" i="13"/>
  <c r="W7" i="11"/>
  <c r="H24" i="20" s="1"/>
  <c r="L25" i="31" s="1"/>
  <c r="AC7" i="11"/>
  <c r="I29" i="20" s="1"/>
  <c r="L31" i="31" s="1"/>
  <c r="AB38" i="13"/>
  <c r="B7" i="9"/>
  <c r="I9" i="22" s="1"/>
  <c r="M10" i="16" s="1"/>
  <c r="B34" i="13"/>
  <c r="E34" i="13"/>
  <c r="E7" i="9"/>
  <c r="I12" i="22" s="1"/>
  <c r="M13" i="16" s="1"/>
  <c r="AH34" i="13"/>
  <c r="AJ7" i="9"/>
  <c r="I36" i="22" s="1"/>
  <c r="M38" i="16" s="1"/>
  <c r="C7" i="10"/>
  <c r="I10" i="21" s="1"/>
  <c r="K11" i="31" s="1"/>
  <c r="C37" i="13"/>
  <c r="F37" i="13"/>
  <c r="F7" i="10"/>
  <c r="I13" i="21" s="1"/>
  <c r="K14" i="31" s="1"/>
  <c r="AC37" i="13"/>
  <c r="AD7" i="10"/>
  <c r="I30" i="21" s="1"/>
  <c r="K32" i="31" s="1"/>
  <c r="AH24" i="13"/>
  <c r="AJ7" i="3"/>
  <c r="I36" i="28" s="1"/>
  <c r="M38" i="18" s="1"/>
  <c r="AC7" i="6"/>
  <c r="I29" i="25" s="1"/>
  <c r="M31" i="17" s="1"/>
  <c r="AB29" i="13"/>
  <c r="E32" i="13"/>
  <c r="E7" i="7"/>
  <c r="I12" i="24" s="1"/>
  <c r="K13" i="16" s="1"/>
  <c r="AC7" i="9"/>
  <c r="I29" i="22" s="1"/>
  <c r="M31" i="16" s="1"/>
  <c r="AB34" i="13"/>
  <c r="T34" i="13"/>
  <c r="U7" i="9"/>
  <c r="Z7" i="11"/>
  <c r="I26" i="20" s="1"/>
  <c r="L28" i="31" s="1"/>
  <c r="Y38" i="13"/>
  <c r="AB7" i="11"/>
  <c r="I28" i="20" s="1"/>
  <c r="L30" i="31" s="1"/>
  <c r="AA38" i="13"/>
  <c r="AE7" i="3"/>
  <c r="I31" i="28" s="1"/>
  <c r="M33" i="18" s="1"/>
  <c r="AD24" i="13"/>
  <c r="P7" i="9"/>
  <c r="I16" i="22" s="1"/>
  <c r="M17" i="16" s="1"/>
  <c r="O34" i="13"/>
  <c r="X34" i="13"/>
  <c r="Y7" i="9"/>
  <c r="H25" i="22" s="1"/>
  <c r="M26" i="16" s="1"/>
  <c r="V7" i="9"/>
  <c r="H23" i="22" s="1"/>
  <c r="M24" i="16" s="1"/>
  <c r="U34" i="13"/>
  <c r="Y37" i="13"/>
  <c r="Z7" i="10"/>
  <c r="I26" i="21" s="1"/>
  <c r="K28" i="31" s="1"/>
  <c r="AK7" i="11"/>
  <c r="I37" i="20" s="1"/>
  <c r="L39" i="31" s="1"/>
  <c r="AI38" i="13"/>
  <c r="Q7" i="3"/>
  <c r="I15" i="28" s="1"/>
  <c r="M16" i="18" s="1"/>
  <c r="P24" i="13"/>
  <c r="C7" i="7"/>
  <c r="I10" i="24" s="1"/>
  <c r="K11" i="16" s="1"/>
  <c r="C32" i="13"/>
  <c r="Q7" i="7"/>
  <c r="I15" i="24" s="1"/>
  <c r="K16" i="16" s="1"/>
  <c r="P32" i="13"/>
  <c r="K22" i="13"/>
  <c r="L7" i="1"/>
  <c r="AG7" i="1"/>
  <c r="I33" i="30" s="1"/>
  <c r="K35" i="18" s="1"/>
  <c r="AF22" i="13"/>
  <c r="AH37" i="13"/>
  <c r="D7" i="9"/>
  <c r="I11" i="22" s="1"/>
  <c r="M12" i="16" s="1"/>
  <c r="D34" i="13"/>
  <c r="AG34" i="13"/>
  <c r="AH7" i="9"/>
  <c r="I34" i="22" s="1"/>
  <c r="M36" i="16" s="1"/>
  <c r="Z7" i="9"/>
  <c r="I26" i="22" s="1"/>
  <c r="M28" i="16" s="1"/>
  <c r="Y34" i="13"/>
  <c r="W7" i="9"/>
  <c r="V34" i="13"/>
  <c r="F29" i="13"/>
  <c r="K32" i="13"/>
  <c r="AE7" i="10"/>
  <c r="I31" i="21" s="1"/>
  <c r="K33" i="31" s="1"/>
  <c r="AD37" i="13"/>
  <c r="B7" i="11"/>
  <c r="I9" i="20" s="1"/>
  <c r="L10" i="31" s="1"/>
  <c r="B38" i="13"/>
  <c r="D38" i="13"/>
  <c r="D7" i="11"/>
  <c r="I11" i="20" s="1"/>
  <c r="L12" i="31" s="1"/>
  <c r="F7" i="11"/>
  <c r="I13" i="20" s="1"/>
  <c r="L14" i="31" s="1"/>
  <c r="F38" i="13"/>
  <c r="O7" i="11"/>
  <c r="N38" i="13"/>
  <c r="AD7" i="11"/>
  <c r="I30" i="20" s="1"/>
  <c r="L32" i="31" s="1"/>
  <c r="AC38" i="13"/>
  <c r="AF7" i="11"/>
  <c r="I32" i="20" s="1"/>
  <c r="L34" i="31" s="1"/>
  <c r="AE38" i="13"/>
  <c r="C7" i="5"/>
  <c r="I10" i="26" s="1"/>
  <c r="C28" i="13"/>
  <c r="L7" i="5"/>
  <c r="K28" i="13"/>
  <c r="U7" i="5"/>
  <c r="T28" i="13"/>
  <c r="AA7" i="5"/>
  <c r="I27" i="26" s="1"/>
  <c r="L29" i="17" s="1"/>
  <c r="Z28" i="13"/>
  <c r="L7" i="3"/>
  <c r="K24" i="13"/>
  <c r="AA7" i="3"/>
  <c r="I27" i="28" s="1"/>
  <c r="M29" i="18" s="1"/>
  <c r="Z24" i="13"/>
  <c r="E7" i="6"/>
  <c r="I12" i="25" s="1"/>
  <c r="M13" i="17" s="1"/>
  <c r="E29" i="13"/>
  <c r="N7" i="6"/>
  <c r="M29" i="13"/>
  <c r="P29" i="13"/>
  <c r="Q7" i="6"/>
  <c r="I15" i="25" s="1"/>
  <c r="M16" i="17" s="1"/>
  <c r="Z7" i="6"/>
  <c r="I26" i="25" s="1"/>
  <c r="M28" i="17" s="1"/>
  <c r="Y29" i="13"/>
  <c r="AH7" i="6"/>
  <c r="I34" i="25" s="1"/>
  <c r="M36" i="17" s="1"/>
  <c r="AG29" i="13"/>
  <c r="D7" i="7"/>
  <c r="I11" i="24" s="1"/>
  <c r="D32" i="13"/>
  <c r="AD32" i="13"/>
  <c r="AE7" i="7"/>
  <c r="I31" i="24" s="1"/>
  <c r="K33" i="16" s="1"/>
  <c r="AH7" i="7"/>
  <c r="I34" i="24" s="1"/>
  <c r="K36" i="16" s="1"/>
  <c r="AG32" i="13"/>
  <c r="B7" i="1"/>
  <c r="I9" i="30" s="1"/>
  <c r="K10" i="18" s="1"/>
  <c r="B22" i="13"/>
  <c r="X7" i="1"/>
  <c r="W22" i="13"/>
  <c r="AF7" i="1"/>
  <c r="I32" i="30" s="1"/>
  <c r="K34" i="18" s="1"/>
  <c r="AE22" i="13"/>
  <c r="Q7" i="2"/>
  <c r="P23" i="13"/>
  <c r="W7" i="2"/>
  <c r="V23" i="13"/>
  <c r="E7" i="12"/>
  <c r="I12" i="19" s="1"/>
  <c r="M13" i="31" s="1"/>
  <c r="E39" i="13"/>
  <c r="V7" i="12"/>
  <c r="U39" i="13"/>
  <c r="C34" i="13"/>
  <c r="C7" i="9"/>
  <c r="I10" i="22" s="1"/>
  <c r="M11" i="16" s="1"/>
  <c r="AB7" i="10"/>
  <c r="I28" i="21" s="1"/>
  <c r="K30" i="31" s="1"/>
  <c r="AA37" i="13"/>
  <c r="B24" i="13"/>
  <c r="B7" i="3"/>
  <c r="I9" i="28" s="1"/>
  <c r="M10" i="18" s="1"/>
  <c r="AF7" i="3"/>
  <c r="I32" i="28" s="1"/>
  <c r="M34" i="18" s="1"/>
  <c r="AE24" i="13"/>
  <c r="B7" i="6"/>
  <c r="I9" i="25" s="1"/>
  <c r="M10" i="17" s="1"/>
  <c r="B29" i="13"/>
  <c r="AB7" i="6"/>
  <c r="I28" i="25" s="1"/>
  <c r="M30" i="17" s="1"/>
  <c r="AA29" i="13"/>
  <c r="Y7" i="1"/>
  <c r="H25" i="30" s="1"/>
  <c r="K26" i="18" s="1"/>
  <c r="X22" i="13"/>
  <c r="Q24" i="13"/>
  <c r="N7" i="10"/>
  <c r="AC34" i="13"/>
  <c r="AA7" i="11"/>
  <c r="I27" i="20" s="1"/>
  <c r="L29" i="31" s="1"/>
  <c r="L34" i="13"/>
  <c r="AE7" i="5"/>
  <c r="I31" i="26" s="1"/>
  <c r="L33" i="17" s="1"/>
  <c r="AF7" i="7"/>
  <c r="I32" i="24" s="1"/>
  <c r="K34" i="16" s="1"/>
  <c r="N7" i="9"/>
  <c r="M34" i="13"/>
  <c r="AF37" i="13"/>
  <c r="K37" i="13"/>
  <c r="L37" i="13"/>
  <c r="M7" i="10"/>
  <c r="V37" i="13"/>
  <c r="W7" i="10"/>
  <c r="X37" i="13"/>
  <c r="Y7" i="10"/>
  <c r="H25" i="21" s="1"/>
  <c r="K26" i="31" s="1"/>
  <c r="AA7" i="10"/>
  <c r="I27" i="21" s="1"/>
  <c r="K29" i="31" s="1"/>
  <c r="Z37" i="13"/>
  <c r="AH7" i="10"/>
  <c r="I34" i="21" s="1"/>
  <c r="K36" i="31" s="1"/>
  <c r="AG37" i="13"/>
  <c r="AI37" i="13"/>
  <c r="AK7" i="10"/>
  <c r="I37" i="21" s="1"/>
  <c r="K39" i="31" s="1"/>
  <c r="C7" i="11"/>
  <c r="I10" i="20" s="1"/>
  <c r="L11" i="31" s="1"/>
  <c r="C38" i="13"/>
  <c r="E7" i="5"/>
  <c r="I12" i="26" s="1"/>
  <c r="L13" i="17" s="1"/>
  <c r="E28" i="13"/>
  <c r="R7" i="5"/>
  <c r="Q28" i="13"/>
  <c r="Z7" i="5"/>
  <c r="I26" i="26" s="1"/>
  <c r="L28" i="17" s="1"/>
  <c r="Y28" i="13"/>
  <c r="AK7" i="5"/>
  <c r="I37" i="26" s="1"/>
  <c r="L39" i="17" s="1"/>
  <c r="AI28" i="13"/>
  <c r="C7" i="3"/>
  <c r="I10" i="28" s="1"/>
  <c r="M11" i="18" s="1"/>
  <c r="C24" i="13"/>
  <c r="M7" i="3"/>
  <c r="L24" i="13"/>
  <c r="U7" i="3"/>
  <c r="T24" i="13"/>
  <c r="Y7" i="3"/>
  <c r="H25" i="28" s="1"/>
  <c r="M26" i="18" s="1"/>
  <c r="X24" i="13"/>
  <c r="AH7" i="3"/>
  <c r="I34" i="28" s="1"/>
  <c r="M36" i="18" s="1"/>
  <c r="AG24" i="13"/>
  <c r="D7" i="6"/>
  <c r="I11" i="25" s="1"/>
  <c r="D29" i="13"/>
  <c r="M7" i="6"/>
  <c r="L29" i="13"/>
  <c r="W7" i="6"/>
  <c r="H24" i="25" s="1"/>
  <c r="M25" i="17" s="1"/>
  <c r="V29" i="13"/>
  <c r="Y7" i="6"/>
  <c r="H25" i="25" s="1"/>
  <c r="M26" i="17" s="1"/>
  <c r="X29" i="13"/>
  <c r="B7" i="7"/>
  <c r="I9" i="24" s="1"/>
  <c r="K10" i="16" s="1"/>
  <c r="B32" i="13"/>
  <c r="W7" i="7"/>
  <c r="V32" i="13"/>
  <c r="Y7" i="7"/>
  <c r="H25" i="24" s="1"/>
  <c r="K26" i="16" s="1"/>
  <c r="X32" i="13"/>
  <c r="AA7" i="7"/>
  <c r="I27" i="24" s="1"/>
  <c r="K29" i="16" s="1"/>
  <c r="Z32" i="13"/>
  <c r="D7" i="1"/>
  <c r="I11" i="30" s="1"/>
  <c r="K12" i="18" s="1"/>
  <c r="D22" i="13"/>
  <c r="V7" i="1"/>
  <c r="H23" i="30" s="1"/>
  <c r="K24" i="18" s="1"/>
  <c r="U22" i="13"/>
  <c r="W7" i="1"/>
  <c r="V22" i="13"/>
  <c r="AD7" i="1"/>
  <c r="I30" i="30" s="1"/>
  <c r="K32" i="18" s="1"/>
  <c r="AC22" i="13"/>
  <c r="D7" i="2"/>
  <c r="I11" i="29" s="1"/>
  <c r="L12" i="18" s="1"/>
  <c r="D23" i="13"/>
  <c r="K23" i="13"/>
  <c r="L7" i="2"/>
  <c r="N34" i="13"/>
  <c r="O7" i="9"/>
  <c r="AG7" i="9"/>
  <c r="I33" i="22" s="1"/>
  <c r="M35" i="16" s="1"/>
  <c r="AF34" i="13"/>
  <c r="E7" i="10"/>
  <c r="I12" i="21" s="1"/>
  <c r="K13" i="31" s="1"/>
  <c r="E37" i="13"/>
  <c r="V7" i="11"/>
  <c r="H23" i="20" s="1"/>
  <c r="L24" i="31" s="1"/>
  <c r="U38" i="13"/>
  <c r="B7" i="5"/>
  <c r="I9" i="26" s="1"/>
  <c r="L10" i="17" s="1"/>
  <c r="B28" i="13"/>
  <c r="M7" i="5"/>
  <c r="L28" i="13"/>
  <c r="P7" i="5"/>
  <c r="I16" i="26" s="1"/>
  <c r="L17" i="17" s="1"/>
  <c r="O28" i="13"/>
  <c r="U24" i="13"/>
  <c r="V7" i="3"/>
  <c r="H23" i="28" s="1"/>
  <c r="M24" i="18" s="1"/>
  <c r="Z29" i="13"/>
  <c r="AA7" i="6"/>
  <c r="I27" i="25" s="1"/>
  <c r="M29" i="17" s="1"/>
  <c r="AF7" i="6"/>
  <c r="I32" i="25" s="1"/>
  <c r="M34" i="17" s="1"/>
  <c r="AE29" i="13"/>
  <c r="AK7" i="6"/>
  <c r="I37" i="25" s="1"/>
  <c r="M39" i="17" s="1"/>
  <c r="AI29" i="13"/>
  <c r="O7" i="7"/>
  <c r="I14" i="24" s="1"/>
  <c r="K15" i="16" s="1"/>
  <c r="N32" i="13"/>
  <c r="N7" i="1"/>
  <c r="M22" i="13"/>
  <c r="O22" i="13"/>
  <c r="P7" i="1"/>
  <c r="I16" i="30" s="1"/>
  <c r="K17" i="18" s="1"/>
  <c r="U7" i="1"/>
  <c r="T22" i="13"/>
  <c r="AC7" i="1"/>
  <c r="I29" i="30" s="1"/>
  <c r="K31" i="18" s="1"/>
  <c r="AB22" i="13"/>
  <c r="N7" i="3"/>
  <c r="AH7" i="5"/>
  <c r="I34" i="26" s="1"/>
  <c r="L36" i="17" s="1"/>
  <c r="AA7" i="9"/>
  <c r="I27" i="22" s="1"/>
  <c r="M29" i="16" s="1"/>
  <c r="X7" i="10"/>
  <c r="Q7" i="9"/>
  <c r="AK7" i="9"/>
  <c r="I37" i="22" s="1"/>
  <c r="W29" i="13"/>
  <c r="E7" i="11"/>
  <c r="I12" i="20" s="1"/>
  <c r="L13" i="31" s="1"/>
  <c r="E38" i="13"/>
  <c r="N7" i="11"/>
  <c r="M38" i="13"/>
  <c r="P7" i="11"/>
  <c r="I16" i="20" s="1"/>
  <c r="L17" i="31" s="1"/>
  <c r="O38" i="13"/>
  <c r="Q38" i="13"/>
  <c r="R7" i="11"/>
  <c r="I15" i="20" s="1"/>
  <c r="L16" i="31" s="1"/>
  <c r="AE7" i="11"/>
  <c r="I31" i="20" s="1"/>
  <c r="L33" i="31" s="1"/>
  <c r="AD38" i="13"/>
  <c r="AG7" i="11"/>
  <c r="I33" i="20" s="1"/>
  <c r="L35" i="31" s="1"/>
  <c r="AF38" i="13"/>
  <c r="AJ7" i="11"/>
  <c r="I36" i="20" s="1"/>
  <c r="L38" i="31" s="1"/>
  <c r="AH38" i="13"/>
  <c r="Q7" i="5"/>
  <c r="P28" i="13"/>
  <c r="AC7" i="5"/>
  <c r="I29" i="26" s="1"/>
  <c r="L31" i="17" s="1"/>
  <c r="AB28" i="13"/>
  <c r="AJ7" i="5"/>
  <c r="I36" i="26" s="1"/>
  <c r="L38" i="17" s="1"/>
  <c r="AH28" i="13"/>
  <c r="D7" i="3"/>
  <c r="I11" i="28" s="1"/>
  <c r="M12" i="18" s="1"/>
  <c r="D24" i="13"/>
  <c r="AG7" i="3"/>
  <c r="I33" i="28" s="1"/>
  <c r="M35" i="18" s="1"/>
  <c r="AF24" i="13"/>
  <c r="T29" i="13"/>
  <c r="U7" i="6"/>
  <c r="AJ7" i="6"/>
  <c r="I36" i="25" s="1"/>
  <c r="M38" i="17" s="1"/>
  <c r="AH29" i="13"/>
  <c r="AC7" i="7"/>
  <c r="I29" i="24" s="1"/>
  <c r="K31" i="16" s="1"/>
  <c r="AB32" i="13"/>
  <c r="AJ7" i="7"/>
  <c r="I36" i="24" s="1"/>
  <c r="K38" i="16" s="1"/>
  <c r="AH32" i="13"/>
  <c r="Q7" i="1"/>
  <c r="P22" i="13"/>
  <c r="C7" i="2"/>
  <c r="I10" i="29" s="1"/>
  <c r="L11" i="18" s="1"/>
  <c r="C23" i="13"/>
  <c r="R7" i="2"/>
  <c r="Q23" i="13"/>
  <c r="X7" i="2"/>
  <c r="W23" i="13"/>
  <c r="AI23" i="13"/>
  <c r="AK7" i="2"/>
  <c r="I37" i="29" s="1"/>
  <c r="C7" i="8"/>
  <c r="I10" i="23" s="1"/>
  <c r="L11" i="16" s="1"/>
  <c r="C33" i="13"/>
  <c r="B23" i="13"/>
  <c r="B7" i="2"/>
  <c r="I9" i="29" s="1"/>
  <c r="L10" i="18" s="1"/>
  <c r="AK7" i="12"/>
  <c r="I37" i="19" s="1"/>
  <c r="M39" i="31" s="1"/>
  <c r="AI39" i="13"/>
  <c r="O7" i="12"/>
  <c r="S7" i="12" s="1"/>
  <c r="N39" i="13"/>
  <c r="H22" i="23"/>
  <c r="L23" i="16" s="1"/>
  <c r="I15" i="27"/>
  <c r="K16" i="17" s="1"/>
  <c r="U206" i="4"/>
  <c r="U210" i="4" s="1"/>
  <c r="U206" i="5" s="1"/>
  <c r="U210" i="5" s="1"/>
  <c r="U206" i="6" s="1"/>
  <c r="U210" i="6" s="1"/>
  <c r="U196" i="4"/>
  <c r="U200" i="4" s="1"/>
  <c r="U196" i="5" s="1"/>
  <c r="U200" i="5" s="1"/>
  <c r="U196" i="6" s="1"/>
  <c r="U200" i="6" s="1"/>
  <c r="K53" i="5"/>
  <c r="K66" i="5" s="1"/>
  <c r="K98" i="5" s="1"/>
  <c r="K111" i="5" s="1"/>
  <c r="K143" i="5" s="1"/>
  <c r="K156" i="5" s="1"/>
  <c r="K188" i="5" s="1"/>
  <c r="L35" i="13" l="1"/>
  <c r="AC35" i="13"/>
  <c r="M25" i="13"/>
  <c r="J37" i="13"/>
  <c r="S37" i="13" s="1"/>
  <c r="N25" i="13"/>
  <c r="Q30" i="13"/>
  <c r="K7" i="12"/>
  <c r="AD30" i="13"/>
  <c r="W40" i="13"/>
  <c r="J24" i="13"/>
  <c r="S24" i="13" s="1"/>
  <c r="O197" i="3"/>
  <c r="J34" i="13"/>
  <c r="S34" i="13" s="1"/>
  <c r="O197" i="9"/>
  <c r="Y40" i="13"/>
  <c r="J38" i="13"/>
  <c r="S38" i="13" s="1"/>
  <c r="J27" i="13"/>
  <c r="S27" i="13" s="1"/>
  <c r="O197" i="4"/>
  <c r="K7" i="4"/>
  <c r="K7" i="10"/>
  <c r="P35" i="13"/>
  <c r="J190" i="1"/>
  <c r="E2" i="1" s="1"/>
  <c r="M64" i="13"/>
  <c r="M65" i="13" s="1"/>
  <c r="J33" i="13"/>
  <c r="I36" i="17"/>
  <c r="O197" i="11"/>
  <c r="AA35" i="13"/>
  <c r="K7" i="3"/>
  <c r="AK146" i="3"/>
  <c r="E146" i="3"/>
  <c r="E101" i="3"/>
  <c r="AK11" i="3"/>
  <c r="E56" i="3"/>
  <c r="AK56" i="3"/>
  <c r="AK101" i="3"/>
  <c r="AC30" i="13"/>
  <c r="G22" i="13"/>
  <c r="H22" i="13" s="1"/>
  <c r="J22" i="13"/>
  <c r="S22" i="13" s="1"/>
  <c r="N30" i="13"/>
  <c r="P40" i="13"/>
  <c r="U35" i="13"/>
  <c r="O197" i="7"/>
  <c r="V30" i="13"/>
  <c r="K7" i="7"/>
  <c r="O197" i="12"/>
  <c r="K7" i="1"/>
  <c r="O40" i="13"/>
  <c r="Y30" i="13"/>
  <c r="AE35" i="13"/>
  <c r="O197" i="8"/>
  <c r="K7" i="9"/>
  <c r="R33" i="13"/>
  <c r="AJ33" i="13"/>
  <c r="Q35" i="13"/>
  <c r="R27" i="13"/>
  <c r="I10" i="16"/>
  <c r="K7" i="2"/>
  <c r="I15" i="22"/>
  <c r="M16" i="16" s="1"/>
  <c r="I16" i="16" s="1"/>
  <c r="V35" i="13"/>
  <c r="Z40" i="13"/>
  <c r="W35" i="13"/>
  <c r="T7" i="8"/>
  <c r="T8" i="8" s="1"/>
  <c r="I10" i="17"/>
  <c r="H24" i="24"/>
  <c r="I25" i="24" s="1"/>
  <c r="AA40" i="13"/>
  <c r="Y35" i="13"/>
  <c r="J23" i="13"/>
  <c r="S23" i="13" s="1"/>
  <c r="AF30" i="13"/>
  <c r="F35" i="13"/>
  <c r="Y25" i="13"/>
  <c r="AB30" i="13"/>
  <c r="Z35" i="13"/>
  <c r="T40" i="13"/>
  <c r="I15" i="30"/>
  <c r="K16" i="18" s="1"/>
  <c r="U40" i="13"/>
  <c r="AF35" i="13"/>
  <c r="D30" i="13"/>
  <c r="L25" i="13"/>
  <c r="S7" i="10"/>
  <c r="O35" i="13"/>
  <c r="S7" i="8"/>
  <c r="L30" i="13"/>
  <c r="AJ23" i="13"/>
  <c r="C25" i="13"/>
  <c r="P30" i="13"/>
  <c r="W30" i="13"/>
  <c r="AG35" i="13"/>
  <c r="M30" i="13"/>
  <c r="F30" i="13"/>
  <c r="AA30" i="13"/>
  <c r="R39" i="13"/>
  <c r="AB25" i="13"/>
  <c r="S7" i="9"/>
  <c r="AC25" i="13"/>
  <c r="X40" i="13"/>
  <c r="L40" i="13"/>
  <c r="M35" i="13"/>
  <c r="D40" i="13"/>
  <c r="E25" i="13"/>
  <c r="AE40" i="13"/>
  <c r="I14" i="21"/>
  <c r="K15" i="31" s="1"/>
  <c r="AG25" i="13"/>
  <c r="I14" i="27"/>
  <c r="K15" i="17" s="1"/>
  <c r="I14" i="23"/>
  <c r="L15" i="16" s="1"/>
  <c r="I38" i="18"/>
  <c r="L39" i="18"/>
  <c r="I39" i="18" s="1"/>
  <c r="Q40" i="13"/>
  <c r="S7" i="11"/>
  <c r="V25" i="13"/>
  <c r="C30" i="13"/>
  <c r="H24" i="22"/>
  <c r="M25" i="16" s="1"/>
  <c r="F40" i="13"/>
  <c r="B40" i="13"/>
  <c r="T7" i="4"/>
  <c r="R38" i="13"/>
  <c r="H52" i="18"/>
  <c r="H53" i="18" s="1"/>
  <c r="AI25" i="13"/>
  <c r="I38" i="16"/>
  <c r="M39" i="16"/>
  <c r="I39" i="16" s="1"/>
  <c r="O30" i="13"/>
  <c r="H24" i="30"/>
  <c r="K25" i="18" s="1"/>
  <c r="X35" i="13"/>
  <c r="AG40" i="13"/>
  <c r="AH25" i="13"/>
  <c r="F25" i="13"/>
  <c r="AJ27" i="13"/>
  <c r="AE30" i="13"/>
  <c r="H24" i="28"/>
  <c r="M25" i="18" s="1"/>
  <c r="I37" i="17"/>
  <c r="H26" i="16"/>
  <c r="I30" i="31"/>
  <c r="I39" i="31"/>
  <c r="I13" i="17"/>
  <c r="M12" i="17"/>
  <c r="I12" i="17" s="1"/>
  <c r="I38" i="17"/>
  <c r="I37" i="31"/>
  <c r="I33" i="16"/>
  <c r="I32" i="16"/>
  <c r="I33" i="18"/>
  <c r="I31" i="18"/>
  <c r="I38" i="31"/>
  <c r="I34" i="17"/>
  <c r="I29" i="17"/>
  <c r="I31" i="31"/>
  <c r="I37" i="16"/>
  <c r="I35" i="16"/>
  <c r="L11" i="17"/>
  <c r="I31" i="16"/>
  <c r="I33" i="17"/>
  <c r="I31" i="17"/>
  <c r="I10" i="31"/>
  <c r="H25" i="17"/>
  <c r="I36" i="31"/>
  <c r="I35" i="17"/>
  <c r="I29" i="16"/>
  <c r="M14" i="16"/>
  <c r="I14" i="16" s="1"/>
  <c r="I36" i="16"/>
  <c r="I10" i="18"/>
  <c r="I13" i="16"/>
  <c r="K12" i="16"/>
  <c r="I12" i="16" s="1"/>
  <c r="I30" i="18"/>
  <c r="I35" i="31"/>
  <c r="I37" i="18"/>
  <c r="I14" i="18"/>
  <c r="K13" i="18"/>
  <c r="I13" i="18" s="1"/>
  <c r="I33" i="31"/>
  <c r="I17" i="17"/>
  <c r="H26" i="17"/>
  <c r="W25" i="13"/>
  <c r="C35" i="13"/>
  <c r="M40" i="13"/>
  <c r="AD25" i="13"/>
  <c r="C40" i="13"/>
  <c r="I25" i="27"/>
  <c r="I12" i="18"/>
  <c r="AJ29" i="13"/>
  <c r="AH30" i="13"/>
  <c r="I32" i="18"/>
  <c r="O25" i="13"/>
  <c r="N35" i="13"/>
  <c r="AG30" i="13"/>
  <c r="X30" i="13"/>
  <c r="R29" i="13"/>
  <c r="E30" i="13"/>
  <c r="I34" i="18"/>
  <c r="AA25" i="13"/>
  <c r="I14" i="22"/>
  <c r="M15" i="16" s="1"/>
  <c r="P25" i="13"/>
  <c r="I14" i="20"/>
  <c r="L15" i="31" s="1"/>
  <c r="Q25" i="13"/>
  <c r="AH35" i="13"/>
  <c r="I39" i="17"/>
  <c r="I15" i="26"/>
  <c r="L16" i="17" s="1"/>
  <c r="I16" i="17" s="1"/>
  <c r="S7" i="7"/>
  <c r="B30" i="13"/>
  <c r="S7" i="6"/>
  <c r="V40" i="13"/>
  <c r="I34" i="16"/>
  <c r="Z25" i="13"/>
  <c r="I13" i="31"/>
  <c r="O199" i="1"/>
  <c r="K7" i="6"/>
  <c r="O197" i="6"/>
  <c r="J29" i="13"/>
  <c r="S29" i="13" s="1"/>
  <c r="I29" i="18"/>
  <c r="I30" i="16"/>
  <c r="H22" i="28"/>
  <c r="M23" i="18" s="1"/>
  <c r="T7" i="3"/>
  <c r="H23" i="19"/>
  <c r="M24" i="31" s="1"/>
  <c r="T7" i="12"/>
  <c r="I14" i="30"/>
  <c r="K15" i="18" s="1"/>
  <c r="S7" i="1"/>
  <c r="T7" i="10"/>
  <c r="K7" i="5"/>
  <c r="J28" i="13"/>
  <c r="S28" i="13" s="1"/>
  <c r="O197" i="5"/>
  <c r="I25" i="23"/>
  <c r="I15" i="29"/>
  <c r="T25" i="13"/>
  <c r="AJ22" i="13"/>
  <c r="B35" i="13"/>
  <c r="AI30" i="13"/>
  <c r="AF40" i="13"/>
  <c r="I14" i="25"/>
  <c r="M15" i="17" s="1"/>
  <c r="X25" i="13"/>
  <c r="AE25" i="13"/>
  <c r="T7" i="7"/>
  <c r="R24" i="13"/>
  <c r="T30" i="13"/>
  <c r="AJ28" i="13"/>
  <c r="AD40" i="13"/>
  <c r="K25" i="13"/>
  <c r="R22" i="13"/>
  <c r="AC40" i="13"/>
  <c r="I12" i="31"/>
  <c r="S39" i="13"/>
  <c r="AB40" i="13"/>
  <c r="D25" i="13"/>
  <c r="AI40" i="13"/>
  <c r="I30" i="17"/>
  <c r="I14" i="26"/>
  <c r="L15" i="17" s="1"/>
  <c r="S7" i="5"/>
  <c r="N40" i="13"/>
  <c r="H52" i="17"/>
  <c r="U206" i="7"/>
  <c r="U210" i="7" s="1"/>
  <c r="U206" i="8" s="1"/>
  <c r="U210" i="8" s="1"/>
  <c r="U206" i="9" s="1"/>
  <c r="U210" i="9" s="1"/>
  <c r="I14" i="19"/>
  <c r="M15" i="31" s="1"/>
  <c r="H22" i="30"/>
  <c r="K23" i="18" s="1"/>
  <c r="T7" i="1"/>
  <c r="E40" i="13"/>
  <c r="I14" i="29"/>
  <c r="L15" i="18" s="1"/>
  <c r="S7" i="2"/>
  <c r="U25" i="13"/>
  <c r="J17" i="24"/>
  <c r="H24" i="29"/>
  <c r="L25" i="18" s="1"/>
  <c r="T7" i="2"/>
  <c r="I35" i="18"/>
  <c r="B25" i="13"/>
  <c r="I14" i="28"/>
  <c r="M15" i="18" s="1"/>
  <c r="S7" i="3"/>
  <c r="H22" i="26"/>
  <c r="L23" i="17" s="1"/>
  <c r="T7" i="5"/>
  <c r="I34" i="31"/>
  <c r="K35" i="13"/>
  <c r="R32" i="13"/>
  <c r="AH40" i="13"/>
  <c r="I14" i="17"/>
  <c r="AF25" i="13"/>
  <c r="I29" i="31"/>
  <c r="H22" i="22"/>
  <c r="M23" i="16" s="1"/>
  <c r="H23" i="16" s="1"/>
  <c r="T7" i="9"/>
  <c r="S32" i="13"/>
  <c r="E35" i="13"/>
  <c r="AJ38" i="13"/>
  <c r="I32" i="31"/>
  <c r="H51" i="17"/>
  <c r="U196" i="7"/>
  <c r="U200" i="7" s="1"/>
  <c r="U196" i="8" s="1"/>
  <c r="U200" i="8" s="1"/>
  <c r="U196" i="9" s="1"/>
  <c r="U200" i="9" s="1"/>
  <c r="K40" i="13"/>
  <c r="R37" i="13"/>
  <c r="I17" i="31"/>
  <c r="AB35" i="13"/>
  <c r="H22" i="25"/>
  <c r="M23" i="17" s="1"/>
  <c r="T7" i="6"/>
  <c r="I32" i="17"/>
  <c r="AJ37" i="13"/>
  <c r="I14" i="31"/>
  <c r="R23" i="13"/>
  <c r="AJ24" i="13"/>
  <c r="H24" i="21"/>
  <c r="R34" i="13"/>
  <c r="AJ39" i="13"/>
  <c r="AD35" i="13"/>
  <c r="D35" i="13"/>
  <c r="Z30" i="13"/>
  <c r="K30" i="13"/>
  <c r="R28" i="13"/>
  <c r="I36" i="18"/>
  <c r="I17" i="16"/>
  <c r="T35" i="13"/>
  <c r="AJ34" i="13"/>
  <c r="AJ32" i="13"/>
  <c r="H22" i="20"/>
  <c r="L23" i="31" s="1"/>
  <c r="H23" i="31" s="1"/>
  <c r="T7" i="11"/>
  <c r="T8" i="11" s="1"/>
  <c r="I29" i="13" l="1"/>
  <c r="J35" i="13"/>
  <c r="R205" i="1"/>
  <c r="J21" i="2"/>
  <c r="T8" i="12"/>
  <c r="J40" i="13"/>
  <c r="J17" i="21"/>
  <c r="T8" i="9"/>
  <c r="T8" i="3"/>
  <c r="H23" i="18"/>
  <c r="T8" i="2"/>
  <c r="U42" i="13"/>
  <c r="U7" i="13" s="1"/>
  <c r="I23" i="13"/>
  <c r="AC42" i="13"/>
  <c r="AC7" i="13" s="1"/>
  <c r="K25" i="16"/>
  <c r="H25" i="16" s="1"/>
  <c r="S33" i="13"/>
  <c r="I33" i="13" s="1"/>
  <c r="J17" i="23"/>
  <c r="T8" i="10"/>
  <c r="T8" i="4"/>
  <c r="O194" i="2"/>
  <c r="J17" i="27"/>
  <c r="T8" i="7"/>
  <c r="J25" i="13"/>
  <c r="I15" i="16"/>
  <c r="E146" i="4"/>
  <c r="E101" i="4"/>
  <c r="AK56" i="4"/>
  <c r="AK146" i="4"/>
  <c r="AK101" i="4"/>
  <c r="AK11" i="4"/>
  <c r="E56" i="4"/>
  <c r="Y42" i="13"/>
  <c r="Y7" i="13" s="1"/>
  <c r="V42" i="13"/>
  <c r="V7" i="13" s="1"/>
  <c r="R30" i="13"/>
  <c r="L42" i="13"/>
  <c r="L7" i="13" s="1"/>
  <c r="T8" i="1"/>
  <c r="N42" i="13"/>
  <c r="N7" i="13" s="1"/>
  <c r="I15" i="31"/>
  <c r="W42" i="13"/>
  <c r="W7" i="13" s="1"/>
  <c r="AB42" i="13"/>
  <c r="AB7" i="13" s="1"/>
  <c r="AF42" i="13"/>
  <c r="AF7" i="13" s="1"/>
  <c r="P42" i="13"/>
  <c r="P7" i="13" s="1"/>
  <c r="F42" i="13"/>
  <c r="F7" i="13" s="1"/>
  <c r="AG42" i="13"/>
  <c r="AG7" i="13" s="1"/>
  <c r="G40" i="13"/>
  <c r="H40" i="13" s="1"/>
  <c r="G30" i="13"/>
  <c r="H30" i="13" s="1"/>
  <c r="O42" i="13"/>
  <c r="O7" i="13" s="1"/>
  <c r="M42" i="13"/>
  <c r="M7" i="13" s="1"/>
  <c r="T8" i="5"/>
  <c r="H25" i="18"/>
  <c r="AA42" i="13"/>
  <c r="AA7" i="13" s="1"/>
  <c r="I15" i="18"/>
  <c r="R40" i="13"/>
  <c r="AI42" i="13"/>
  <c r="AI7" i="13" s="1"/>
  <c r="AH42" i="13"/>
  <c r="AH7" i="13" s="1"/>
  <c r="I34" i="13"/>
  <c r="AJ40" i="13"/>
  <c r="Q42" i="13"/>
  <c r="Q7" i="13" s="1"/>
  <c r="C42" i="13"/>
  <c r="C7" i="13" s="1"/>
  <c r="T8" i="6"/>
  <c r="AE42" i="13"/>
  <c r="AE7" i="13" s="1"/>
  <c r="AJ35" i="13"/>
  <c r="I15" i="17"/>
  <c r="B42" i="13"/>
  <c r="B7" i="13" s="1"/>
  <c r="J30" i="13"/>
  <c r="X42" i="13"/>
  <c r="X7" i="13" s="1"/>
  <c r="H23" i="17"/>
  <c r="J17" i="28"/>
  <c r="J17" i="20"/>
  <c r="J17" i="25"/>
  <c r="H26" i="31"/>
  <c r="K25" i="31"/>
  <c r="H25" i="31" s="1"/>
  <c r="I17" i="18"/>
  <c r="L16" i="18"/>
  <c r="I16" i="18" s="1"/>
  <c r="J17" i="30"/>
  <c r="J18" i="30" s="1"/>
  <c r="J17" i="22"/>
  <c r="E42" i="13"/>
  <c r="E7" i="13" s="1"/>
  <c r="AD42" i="13"/>
  <c r="AD7" i="13" s="1"/>
  <c r="I38" i="13"/>
  <c r="I24" i="13"/>
  <c r="Z42" i="13"/>
  <c r="Z7" i="13" s="1"/>
  <c r="H53" i="17"/>
  <c r="J17" i="26"/>
  <c r="R25" i="13"/>
  <c r="J38" i="27"/>
  <c r="I25" i="25"/>
  <c r="H26" i="18"/>
  <c r="I25" i="29"/>
  <c r="S40" i="13"/>
  <c r="I37" i="13"/>
  <c r="H24" i="16"/>
  <c r="I25" i="22"/>
  <c r="I11" i="17"/>
  <c r="I16" i="31"/>
  <c r="J17" i="19"/>
  <c r="I25" i="21"/>
  <c r="K42" i="13"/>
  <c r="K7" i="13" s="1"/>
  <c r="AJ30" i="13"/>
  <c r="I28" i="13"/>
  <c r="I11" i="31"/>
  <c r="R35" i="13"/>
  <c r="H24" i="17"/>
  <c r="I25" i="26"/>
  <c r="I27" i="13"/>
  <c r="S30" i="13"/>
  <c r="I11" i="16"/>
  <c r="S25" i="13"/>
  <c r="I22" i="13"/>
  <c r="D42" i="13"/>
  <c r="D7" i="13" s="1"/>
  <c r="I39" i="13"/>
  <c r="G35" i="13"/>
  <c r="H35" i="13" s="1"/>
  <c r="J38" i="23"/>
  <c r="I25" i="28"/>
  <c r="AJ25" i="13"/>
  <c r="T42" i="13"/>
  <c r="H24" i="31"/>
  <c r="I25" i="20"/>
  <c r="I11" i="18"/>
  <c r="H51" i="16"/>
  <c r="U196" i="10"/>
  <c r="U200" i="10" s="1"/>
  <c r="U196" i="11" s="1"/>
  <c r="U200" i="11" s="1"/>
  <c r="U196" i="12" s="1"/>
  <c r="U200" i="12" s="1"/>
  <c r="N49" i="13" s="1"/>
  <c r="I32" i="13"/>
  <c r="J38" i="24"/>
  <c r="I25" i="30"/>
  <c r="J17" i="29"/>
  <c r="H52" i="16"/>
  <c r="U206" i="10"/>
  <c r="U210" i="10" s="1"/>
  <c r="U206" i="11" s="1"/>
  <c r="U210" i="11" s="1"/>
  <c r="U206" i="12" s="1"/>
  <c r="U210" i="12" s="1"/>
  <c r="N50" i="13" s="1"/>
  <c r="I25" i="19"/>
  <c r="J18" i="17" l="1"/>
  <c r="J18" i="16"/>
  <c r="J53" i="2"/>
  <c r="J66" i="2" s="1"/>
  <c r="J98" i="2" s="1"/>
  <c r="J111" i="2" s="1"/>
  <c r="J143" i="2" s="1"/>
  <c r="J156" i="2" s="1"/>
  <c r="J188" i="2" s="1"/>
  <c r="J7" i="2" s="1"/>
  <c r="O195" i="2" s="1"/>
  <c r="O196" i="2" s="1"/>
  <c r="O199" i="2" s="1"/>
  <c r="S35" i="13"/>
  <c r="I35" i="13" s="1"/>
  <c r="I27" i="17"/>
  <c r="I27" i="16"/>
  <c r="J42" i="13"/>
  <c r="J7" i="13" s="1"/>
  <c r="S7" i="13" s="1"/>
  <c r="E146" i="5"/>
  <c r="AK11" i="5"/>
  <c r="AK146" i="5"/>
  <c r="AK101" i="5"/>
  <c r="E56" i="5"/>
  <c r="AK56" i="5"/>
  <c r="E101" i="5"/>
  <c r="R7" i="13"/>
  <c r="I40" i="13"/>
  <c r="R42" i="13"/>
  <c r="J18" i="18"/>
  <c r="J19" i="18" s="1"/>
  <c r="I27" i="31"/>
  <c r="J38" i="30"/>
  <c r="J38" i="21"/>
  <c r="H52" i="31"/>
  <c r="H24" i="18"/>
  <c r="I27" i="18" s="1"/>
  <c r="J38" i="20"/>
  <c r="J38" i="28"/>
  <c r="I28" i="17"/>
  <c r="J38" i="26"/>
  <c r="J18" i="31"/>
  <c r="I28" i="16"/>
  <c r="J41" i="16" s="1"/>
  <c r="J38" i="22"/>
  <c r="J38" i="25"/>
  <c r="H51" i="31"/>
  <c r="I25" i="13"/>
  <c r="J38" i="19"/>
  <c r="H53" i="16"/>
  <c r="T7" i="13"/>
  <c r="AJ7" i="13" s="1"/>
  <c r="AJ42" i="13"/>
  <c r="I30" i="13"/>
  <c r="J38" i="29"/>
  <c r="S42" i="13" l="1"/>
  <c r="I42" i="13" s="1"/>
  <c r="J190" i="2"/>
  <c r="E2" i="2" s="1"/>
  <c r="G23" i="13"/>
  <c r="H23" i="13" s="1"/>
  <c r="J41" i="17"/>
  <c r="AK146" i="6"/>
  <c r="AK101" i="6"/>
  <c r="AK56" i="6"/>
  <c r="AK11" i="6"/>
  <c r="E56" i="6"/>
  <c r="E146" i="6"/>
  <c r="E101" i="6"/>
  <c r="H53" i="31"/>
  <c r="I28" i="31"/>
  <c r="J41" i="31" s="1"/>
  <c r="J39" i="30"/>
  <c r="J7" i="29" s="1"/>
  <c r="J18" i="29" s="1"/>
  <c r="J39" i="29" s="1"/>
  <c r="J7" i="28" s="1"/>
  <c r="J18" i="28" s="1"/>
  <c r="J39" i="28" s="1"/>
  <c r="J7" i="27" s="1"/>
  <c r="I7" i="13"/>
  <c r="I28" i="18"/>
  <c r="J41" i="18" s="1"/>
  <c r="J42" i="18" s="1"/>
  <c r="R205" i="2" l="1"/>
  <c r="J21" i="3"/>
  <c r="O194" i="3" s="1"/>
  <c r="E146" i="7"/>
  <c r="E101" i="7"/>
  <c r="AK11" i="7"/>
  <c r="E56" i="7"/>
  <c r="AK146" i="7"/>
  <c r="AK56" i="7"/>
  <c r="AK101" i="7"/>
  <c r="J8" i="17"/>
  <c r="J19" i="17" s="1"/>
  <c r="J42" i="17" s="1"/>
  <c r="J18" i="27"/>
  <c r="J39" i="27" s="1"/>
  <c r="J7" i="26" s="1"/>
  <c r="J18" i="26" s="1"/>
  <c r="J39" i="26" s="1"/>
  <c r="J7" i="25" s="1"/>
  <c r="J18" i="25" s="1"/>
  <c r="J39" i="25" s="1"/>
  <c r="J7" i="24" s="1"/>
  <c r="J53" i="3"/>
  <c r="J66" i="3" s="1"/>
  <c r="J98" i="3" s="1"/>
  <c r="J111" i="3" s="1"/>
  <c r="J143" i="3" s="1"/>
  <c r="J156" i="3" s="1"/>
  <c r="J188" i="3" s="1"/>
  <c r="E146" i="8" l="1"/>
  <c r="E101" i="8"/>
  <c r="AK56" i="8"/>
  <c r="AK146" i="8"/>
  <c r="AK101" i="8"/>
  <c r="AK11" i="8"/>
  <c r="E56" i="8"/>
  <c r="J18" i="24"/>
  <c r="J39" i="24" s="1"/>
  <c r="J7" i="23" s="1"/>
  <c r="J18" i="23" s="1"/>
  <c r="J39" i="23" s="1"/>
  <c r="J7" i="22" s="1"/>
  <c r="J18" i="22" s="1"/>
  <c r="J39" i="22" s="1"/>
  <c r="J7" i="21" s="1"/>
  <c r="J8" i="16"/>
  <c r="J19" i="16" s="1"/>
  <c r="J42" i="16" s="1"/>
  <c r="J7" i="3"/>
  <c r="O195" i="3" s="1"/>
  <c r="O196" i="3" s="1"/>
  <c r="O199" i="3" s="1"/>
  <c r="G24" i="13"/>
  <c r="J190" i="3"/>
  <c r="E2" i="3" s="1"/>
  <c r="J21" i="4" s="1"/>
  <c r="E146" i="9" l="1"/>
  <c r="AK146" i="9"/>
  <c r="AK101" i="9"/>
  <c r="AK56" i="9"/>
  <c r="E101" i="9"/>
  <c r="AK11" i="9"/>
  <c r="E56" i="9"/>
  <c r="J18" i="21"/>
  <c r="J39" i="21" s="1"/>
  <c r="J7" i="20" s="1"/>
  <c r="J18" i="20" s="1"/>
  <c r="J39" i="20" s="1"/>
  <c r="J7" i="19" s="1"/>
  <c r="J18" i="19" s="1"/>
  <c r="J39" i="19" s="1"/>
  <c r="J8" i="31"/>
  <c r="J19" i="31" s="1"/>
  <c r="J42" i="31" s="1"/>
  <c r="R205" i="3"/>
  <c r="H24" i="13"/>
  <c r="G25" i="13"/>
  <c r="AK146" i="10" l="1"/>
  <c r="AK101" i="10"/>
  <c r="AK56" i="10"/>
  <c r="AK11" i="10"/>
  <c r="E56" i="10"/>
  <c r="E146" i="10"/>
  <c r="E101" i="10"/>
  <c r="G42" i="13"/>
  <c r="G7" i="13" s="1"/>
  <c r="H7" i="13" s="1"/>
  <c r="H25" i="13"/>
  <c r="H42" i="13" s="1"/>
  <c r="J53" i="4"/>
  <c r="J66" i="4" s="1"/>
  <c r="J98" i="4" s="1"/>
  <c r="J111" i="4" s="1"/>
  <c r="J143" i="4" s="1"/>
  <c r="J156" i="4" s="1"/>
  <c r="J188" i="4" s="1"/>
  <c r="O194" i="4"/>
  <c r="E146" i="11" l="1"/>
  <c r="E101" i="11"/>
  <c r="AK11" i="11"/>
  <c r="E56" i="11"/>
  <c r="AK146" i="11"/>
  <c r="AK101" i="11"/>
  <c r="AK56" i="11"/>
  <c r="J7" i="4"/>
  <c r="O195" i="4" s="1"/>
  <c r="O196" i="4" s="1"/>
  <c r="O199" i="4" s="1"/>
  <c r="G27" i="13"/>
  <c r="H27" i="13" s="1"/>
  <c r="J190" i="4"/>
  <c r="E2" i="4" s="1"/>
  <c r="J21" i="5" s="1"/>
  <c r="E146" i="12" l="1"/>
  <c r="E101" i="12"/>
  <c r="AK56" i="12"/>
  <c r="AK146" i="12"/>
  <c r="AK101" i="12"/>
  <c r="AK11" i="12"/>
  <c r="E56" i="12"/>
  <c r="R205" i="4"/>
  <c r="J53" i="5" l="1"/>
  <c r="J66" i="5" s="1"/>
  <c r="J98" i="5" s="1"/>
  <c r="J111" i="5" s="1"/>
  <c r="J143" i="5" s="1"/>
  <c r="J156" i="5" s="1"/>
  <c r="J188" i="5" s="1"/>
  <c r="O194" i="5"/>
  <c r="J7" i="5" l="1"/>
  <c r="O195" i="5" s="1"/>
  <c r="O196" i="5" s="1"/>
  <c r="O199" i="5" s="1"/>
  <c r="G28" i="13"/>
  <c r="H28" i="13" s="1"/>
  <c r="J190" i="5"/>
  <c r="E2" i="5" s="1"/>
  <c r="J21" i="6" s="1"/>
  <c r="R205" i="5" l="1"/>
  <c r="J53" i="6" l="1"/>
  <c r="J66" i="6" s="1"/>
  <c r="J98" i="6" s="1"/>
  <c r="J111" i="6" s="1"/>
  <c r="J143" i="6" s="1"/>
  <c r="J156" i="6" s="1"/>
  <c r="J188" i="6" s="1"/>
  <c r="O194" i="6"/>
  <c r="J190" i="6" l="1"/>
  <c r="E2" i="6" s="1"/>
  <c r="J21" i="7" s="1"/>
  <c r="J7" i="6"/>
  <c r="O195" i="6" s="1"/>
  <c r="O196" i="6" s="1"/>
  <c r="O199" i="6" s="1"/>
  <c r="G29" i="13"/>
  <c r="H29" i="13" s="1"/>
  <c r="R205" i="6" l="1"/>
  <c r="J53" i="7" l="1"/>
  <c r="J66" i="7" s="1"/>
  <c r="J98" i="7" s="1"/>
  <c r="J111" i="7" s="1"/>
  <c r="J143" i="7" s="1"/>
  <c r="J156" i="7" s="1"/>
  <c r="J188" i="7" s="1"/>
  <c r="O194" i="7"/>
  <c r="J7" i="7" l="1"/>
  <c r="O195" i="7" s="1"/>
  <c r="O196" i="7" s="1"/>
  <c r="O199" i="7" s="1"/>
  <c r="G32" i="13"/>
  <c r="H32" i="13" s="1"/>
  <c r="J190" i="7"/>
  <c r="E2" i="7" s="1"/>
  <c r="J21" i="8" s="1"/>
  <c r="R205" i="7" l="1"/>
  <c r="O194" i="8" l="1"/>
  <c r="J53" i="8"/>
  <c r="J66" i="8" s="1"/>
  <c r="J98" i="8" s="1"/>
  <c r="J111" i="8" s="1"/>
  <c r="J143" i="8" s="1"/>
  <c r="J156" i="8" s="1"/>
  <c r="J188" i="8" s="1"/>
  <c r="J7" i="8" l="1"/>
  <c r="O195" i="8" s="1"/>
  <c r="O196" i="8" s="1"/>
  <c r="O199" i="8" s="1"/>
  <c r="G33" i="13"/>
  <c r="H33" i="13" s="1"/>
  <c r="J190" i="8"/>
  <c r="E2" i="8" s="1"/>
  <c r="J21" i="9" s="1"/>
  <c r="R205" i="8" l="1"/>
  <c r="J53" i="9" l="1"/>
  <c r="J66" i="9" s="1"/>
  <c r="J98" i="9" s="1"/>
  <c r="J111" i="9" s="1"/>
  <c r="J143" i="9" s="1"/>
  <c r="J156" i="9" s="1"/>
  <c r="J188" i="9" s="1"/>
  <c r="O194" i="9"/>
  <c r="J7" i="9" l="1"/>
  <c r="O195" i="9" s="1"/>
  <c r="O196" i="9" s="1"/>
  <c r="O199" i="9" s="1"/>
  <c r="G34" i="13"/>
  <c r="H34" i="13" s="1"/>
  <c r="J190" i="9"/>
  <c r="E2" i="9" s="1"/>
  <c r="J21" i="10" s="1"/>
  <c r="R205" i="9" l="1"/>
  <c r="J53" i="10" l="1"/>
  <c r="J66" i="10" s="1"/>
  <c r="J98" i="10" s="1"/>
  <c r="J111" i="10" s="1"/>
  <c r="J143" i="10" s="1"/>
  <c r="J156" i="10" s="1"/>
  <c r="J188" i="10" s="1"/>
  <c r="O194" i="10"/>
  <c r="J190" i="10" l="1"/>
  <c r="E2" i="10" s="1"/>
  <c r="J21" i="11" s="1"/>
  <c r="G37" i="13"/>
  <c r="H37" i="13" s="1"/>
  <c r="J7" i="10"/>
  <c r="O195" i="10" s="1"/>
  <c r="O196" i="10" s="1"/>
  <c r="O199" i="10" s="1"/>
  <c r="R205" i="10" l="1"/>
  <c r="J53" i="11" l="1"/>
  <c r="J66" i="11" s="1"/>
  <c r="J98" i="11" s="1"/>
  <c r="J111" i="11" s="1"/>
  <c r="J143" i="11" s="1"/>
  <c r="J156" i="11" s="1"/>
  <c r="J188" i="11" s="1"/>
  <c r="O194" i="11"/>
  <c r="J7" i="11" l="1"/>
  <c r="O195" i="11" s="1"/>
  <c r="O196" i="11" s="1"/>
  <c r="O199" i="11" s="1"/>
  <c r="G38" i="13"/>
  <c r="H38" i="13" s="1"/>
  <c r="J190" i="11"/>
  <c r="E2" i="11" s="1"/>
  <c r="J21" i="12" s="1"/>
  <c r="R205" i="11" l="1"/>
  <c r="O194" i="12" l="1"/>
  <c r="J53" i="12"/>
  <c r="J66" i="12" s="1"/>
  <c r="J98" i="12" s="1"/>
  <c r="J111" i="12" s="1"/>
  <c r="J143" i="12" s="1"/>
  <c r="J156" i="12" s="1"/>
  <c r="J188" i="12" s="1"/>
  <c r="J7" i="12" l="1"/>
  <c r="O195" i="12" s="1"/>
  <c r="O196" i="12" s="1"/>
  <c r="O199" i="12" s="1"/>
  <c r="J190" i="12"/>
  <c r="G39" i="13"/>
  <c r="H39" i="13" s="1"/>
  <c r="E2" i="12" l="1"/>
  <c r="R205" i="12" s="1"/>
  <c r="D9" i="13"/>
  <c r="N48" i="13" s="1"/>
  <c r="N58" i="13" s="1"/>
  <c r="G100" i="1" l="1"/>
  <c r="A2" i="23"/>
  <c r="A1" i="17"/>
  <c r="A1" i="31"/>
  <c r="A2" i="29"/>
  <c r="G145" i="1"/>
  <c r="A2" i="19"/>
  <c r="A2" i="30"/>
  <c r="A2" i="28"/>
  <c r="A2" i="25"/>
  <c r="G55" i="1"/>
  <c r="A1" i="18"/>
  <c r="A2" i="26"/>
  <c r="A2" i="20"/>
  <c r="A2" i="21"/>
  <c r="A2" i="27"/>
  <c r="A2" i="24"/>
  <c r="A2" i="22"/>
  <c r="F11" i="13"/>
  <c r="A1" i="16"/>
  <c r="G55" i="2"/>
  <c r="G145" i="2"/>
  <c r="G100" i="2"/>
  <c r="G145" i="3"/>
  <c r="G100" i="3"/>
  <c r="G55" i="3"/>
  <c r="G145" i="4"/>
  <c r="G55" i="4"/>
  <c r="G100" i="4"/>
  <c r="G145" i="5"/>
  <c r="G55" i="5"/>
  <c r="G100" i="5"/>
  <c r="G55" i="6"/>
  <c r="G145" i="6"/>
  <c r="G100" i="6"/>
  <c r="G145" i="7"/>
  <c r="G55" i="7"/>
  <c r="G100" i="7"/>
  <c r="G100" i="8"/>
  <c r="G55" i="8"/>
  <c r="G145" i="8"/>
  <c r="G55" i="9"/>
  <c r="G145" i="9"/>
  <c r="G100" i="9"/>
  <c r="G145" i="10"/>
  <c r="G100" i="10"/>
  <c r="G55" i="10"/>
  <c r="G100" i="11"/>
  <c r="G55" i="11"/>
  <c r="G145" i="11"/>
  <c r="G100" i="12"/>
  <c r="G145" i="12"/>
  <c r="G55" i="12"/>
</calcChain>
</file>

<file path=xl/sharedStrings.xml><?xml version="1.0" encoding="utf-8"?>
<sst xmlns="http://schemas.openxmlformats.org/spreadsheetml/2006/main" count="10795" uniqueCount="489">
  <si>
    <t>RUNNING TOTALS</t>
  </si>
  <si>
    <t>11A</t>
  </si>
  <si>
    <t>15A</t>
  </si>
  <si>
    <t>20A</t>
  </si>
  <si>
    <t>Fees and</t>
  </si>
  <si>
    <t>Interest or</t>
  </si>
  <si>
    <t>Fees-</t>
  </si>
  <si>
    <t>Account</t>
  </si>
  <si>
    <t>Dues</t>
  </si>
  <si>
    <t xml:space="preserve">               SALARIES, WAGES, LOST TIME AND TAXABLE EXPENSES</t>
  </si>
  <si>
    <t>Reimbursed</t>
  </si>
  <si>
    <t>Education,</t>
  </si>
  <si>
    <t>Office</t>
  </si>
  <si>
    <t>Rents,</t>
  </si>
  <si>
    <t>Donations</t>
  </si>
  <si>
    <t>Fees</t>
  </si>
  <si>
    <t>Sundry</t>
  </si>
  <si>
    <t>Rents</t>
  </si>
  <si>
    <t>Transfers &amp;</t>
  </si>
  <si>
    <t>Date</t>
  </si>
  <si>
    <t>NAME</t>
  </si>
  <si>
    <t>Received</t>
  </si>
  <si>
    <t>Paid Out</t>
  </si>
  <si>
    <t>Other</t>
  </si>
  <si>
    <t>Withheld</t>
  </si>
  <si>
    <t>Officers &amp; L.U.</t>
  </si>
  <si>
    <t>Grievance</t>
  </si>
  <si>
    <t>Delegates</t>
  </si>
  <si>
    <t>All</t>
  </si>
  <si>
    <t>Per Capita</t>
  </si>
  <si>
    <t>Expenses</t>
  </si>
  <si>
    <t>and</t>
  </si>
  <si>
    <t>Taxes</t>
  </si>
  <si>
    <t>Professional</t>
  </si>
  <si>
    <t>Explanation</t>
  </si>
  <si>
    <t>&amp; Dues</t>
  </si>
  <si>
    <t>Refund</t>
  </si>
  <si>
    <t>Receipts</t>
  </si>
  <si>
    <t>Rec'd</t>
  </si>
  <si>
    <t>Collected</t>
  </si>
  <si>
    <t>Assets Sold</t>
  </si>
  <si>
    <t>No.</t>
  </si>
  <si>
    <t>Paid Employees</t>
  </si>
  <si>
    <t>Committee</t>
  </si>
  <si>
    <t>Others</t>
  </si>
  <si>
    <t>and Supplies</t>
  </si>
  <si>
    <t>Repairs</t>
  </si>
  <si>
    <t>Flowers</t>
  </si>
  <si>
    <t>Paid</t>
  </si>
  <si>
    <t>Remittance</t>
  </si>
  <si>
    <t>Assets Purchased</t>
  </si>
  <si>
    <t>Month</t>
  </si>
  <si>
    <t>Page No.</t>
  </si>
  <si>
    <t>RECEIPTS</t>
  </si>
  <si>
    <t xml:space="preserve">    DISBURSEMENTS</t>
  </si>
  <si>
    <t>LOCAL UNION INCOME</t>
  </si>
  <si>
    <t>EXPLANATION</t>
  </si>
  <si>
    <t>TAX AND OTHER DEDUCTIONS</t>
  </si>
  <si>
    <t>BALANCE BROUGHT FORWARD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</si>
  <si>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</si>
  <si>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</si>
  <si>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</si>
  <si>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</si>
  <si>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</si>
  <si>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</si>
  <si>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</si>
  <si>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</si>
  <si>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</si>
  <si>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</si>
  <si>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</si>
  <si>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</si>
  <si>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</si>
  <si>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</si>
  <si>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</si>
  <si>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</si>
  <si>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</si>
  <si>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</si>
  <si>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</si>
  <si>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</si>
  <si>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</si>
  <si>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</si>
  <si>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</si>
  <si>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</si>
  <si>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</si>
  <si>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</si>
  <si>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</si>
  <si>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</si>
  <si>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</si>
  <si>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</si>
  <si>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</si>
  <si>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>TOTALS CARRIED FORWARD</t>
  </si>
  <si>
    <t>JAN</t>
  </si>
  <si>
    <t>FEB</t>
  </si>
  <si>
    <t>MAR</t>
  </si>
  <si>
    <t>1st QTR</t>
  </si>
  <si>
    <t>APR</t>
  </si>
  <si>
    <t>MAY</t>
  </si>
  <si>
    <t>JUN</t>
  </si>
  <si>
    <t>2nd QTR</t>
  </si>
  <si>
    <t>JUL</t>
  </si>
  <si>
    <t>AUG</t>
  </si>
  <si>
    <t>SEP</t>
  </si>
  <si>
    <t>3rd QTR</t>
  </si>
  <si>
    <t>OCT</t>
  </si>
  <si>
    <t>NOV</t>
  </si>
  <si>
    <t>DEC</t>
  </si>
  <si>
    <t>4th QTR</t>
  </si>
  <si>
    <t>TOTALS</t>
  </si>
  <si>
    <t>Total</t>
  </si>
  <si>
    <t>11 - 15A</t>
  </si>
  <si>
    <t>Total W/H</t>
  </si>
  <si>
    <t>and Paid</t>
  </si>
  <si>
    <t>10 - 15A</t>
  </si>
  <si>
    <t>ERROR</t>
  </si>
  <si>
    <t>DISBURS</t>
  </si>
  <si>
    <t>Book Balance as of 1/31</t>
  </si>
  <si>
    <t>Ending</t>
  </si>
  <si>
    <t>Book Balance as of 2/28</t>
  </si>
  <si>
    <t>Book Balance as of 3/31</t>
  </si>
  <si>
    <t>Book Balance as of 4/30</t>
  </si>
  <si>
    <t>Book Balance as of 5/31</t>
  </si>
  <si>
    <t>Book Balance as of 6/30</t>
  </si>
  <si>
    <t>Book Balance as of 7/31</t>
  </si>
  <si>
    <t>Book Balance as of 9/30</t>
  </si>
  <si>
    <t>Book Balance as of 10/31</t>
  </si>
  <si>
    <t>Book Balance as of 11/30</t>
  </si>
  <si>
    <t>Book Balance as of 12/31</t>
  </si>
  <si>
    <t>BOOK BALANCE</t>
  </si>
  <si>
    <t>RECONCILEMENT</t>
  </si>
  <si>
    <t>AMOUNT</t>
  </si>
  <si>
    <t>TOTAL RECEIPTS</t>
  </si>
  <si>
    <t>DEPOSITS IN TRANSIT</t>
  </si>
  <si>
    <t>TOTAL TO BE ACCOUNTED FOR</t>
  </si>
  <si>
    <t>TOTAL DISBURSEMENTS</t>
  </si>
  <si>
    <t>BANK ERRORS</t>
  </si>
  <si>
    <t>TOTAL</t>
  </si>
  <si>
    <t>Taxable</t>
  </si>
  <si>
    <t>Rec and</t>
  </si>
  <si>
    <t>Conf. Fees</t>
  </si>
  <si>
    <t>&amp; Supplies</t>
  </si>
  <si>
    <t>Utilities</t>
  </si>
  <si>
    <t>&amp; Repairs</t>
  </si>
  <si>
    <t>JANUARY</t>
  </si>
  <si>
    <t>1</t>
  </si>
  <si>
    <t>FEBRUARY</t>
  </si>
  <si>
    <t>ENDING BOOK BALANCE as of 2/28</t>
  </si>
  <si>
    <t>ENDING BANK BALANCE as of 2/28</t>
  </si>
  <si>
    <t>MARCH</t>
  </si>
  <si>
    <t>ENDING BOOK BALANCE as of 3/31</t>
  </si>
  <si>
    <t>ENDING BANK BALANCE as of 3/31</t>
  </si>
  <si>
    <t>APRIL</t>
  </si>
  <si>
    <t>ENDING BOOK BALANCE as of 4/30</t>
  </si>
  <si>
    <t>ENDING BANK BALANCE as of 4/30</t>
  </si>
  <si>
    <t>BEGINNING BOOK BALANCE as of 5/01</t>
  </si>
  <si>
    <t>ENDING BOOK BALANCE as of 5/31</t>
  </si>
  <si>
    <t>ENDING BANK BALANCE as of 5/31</t>
  </si>
  <si>
    <t>JUNE</t>
  </si>
  <si>
    <t>BEGINNING BOOK BALANCE as of 6/01</t>
  </si>
  <si>
    <t>ENDING BOOK BALANCE as of 6/30</t>
  </si>
  <si>
    <t>ENDING BANK BALANCE as of 6/30</t>
  </si>
  <si>
    <t>JULY</t>
  </si>
  <si>
    <t>BEGINNING BOOK BALANCE as of 7/01</t>
  </si>
  <si>
    <t>ENDING BOOK BALANCE as of 7/31</t>
  </si>
  <si>
    <t>ENDING BANK BALANCE as of 7/31</t>
  </si>
  <si>
    <t>AUGUST</t>
  </si>
  <si>
    <t>BEGINNING BOOK BALANCE as of 8/01</t>
  </si>
  <si>
    <t>ENDING BOOK BALANCE as of 8/31</t>
  </si>
  <si>
    <t>Book Balance as of 8/31</t>
  </si>
  <si>
    <t>ENDING BANK BALANCE as of 8/31</t>
  </si>
  <si>
    <t>SEPTEMBER</t>
  </si>
  <si>
    <t>BEGINNING BOOK BALANCE as of 9/01</t>
  </si>
  <si>
    <t>ENDING BOOK BALANCE as of 9/30</t>
  </si>
  <si>
    <t>ENDING BANK BALANCE as of 9/30</t>
  </si>
  <si>
    <t>OCTOBER</t>
  </si>
  <si>
    <t>BEGINNING BOOK BALANCE as of 10/01</t>
  </si>
  <si>
    <t>ENDING BOOK BALANCE as of 10/31</t>
  </si>
  <si>
    <t>ENDING BANK BALANCE as of 10/31</t>
  </si>
  <si>
    <t>BEGINNING BOOK BALANCE as of 11/01</t>
  </si>
  <si>
    <t>ENDING BOOK BALANCE as of 11/30</t>
  </si>
  <si>
    <t>ENDING BANK BALANCE as of 11/30</t>
  </si>
  <si>
    <t>DECEMBER</t>
  </si>
  <si>
    <t>BEGINNING BOOK BALANCE as of 12/01</t>
  </si>
  <si>
    <t>ENDING BOOK BALANCE as of 12/31</t>
  </si>
  <si>
    <t>ENDING BANK BALANCE as of 12/31</t>
  </si>
  <si>
    <t>Conf Fees</t>
  </si>
  <si>
    <t>Utilities &amp;</t>
  </si>
  <si>
    <t>16 - 31</t>
  </si>
  <si>
    <t>Assets Pur</t>
  </si>
  <si>
    <t>BEGINNING BOOK BALANCE as of 3/01</t>
  </si>
  <si>
    <t>BEGINNING BOOK BALANCE as of 2/01</t>
  </si>
  <si>
    <t>( + OR - )</t>
  </si>
  <si>
    <t>BEGINNING BOOK BALANCE as of 4/01</t>
  </si>
  <si>
    <t>YEAR</t>
  </si>
  <si>
    <t>TO RECONCILE FOR THE MONTH, FILL IN THE YELLOW CELLS WITH THE CORRECT DATA</t>
  </si>
  <si>
    <t>THE ENDING BOOK BALANCE WILL AUTOMATICALLY START THE NEXT MONTH</t>
  </si>
  <si>
    <t>FILL IN THE ENDING BALANCES FOR EACH MONTH AND ADD THEM UP</t>
  </si>
  <si>
    <t xml:space="preserve">THERE ARE ERROR CHECKS BETWEEN COLUMNS 9 AND 10 TO ENSURE THERE ARE NO ERRORS </t>
  </si>
  <si>
    <t>THIS ERROR CHECK WILL TELL THE AMOUNT THAT THE SIDES ARE OUT OF BALANCE</t>
  </si>
  <si>
    <t>BEGINNING BOOK BALANCE as of 1/01</t>
  </si>
  <si>
    <t>ENDING BOOK BALANCE as of 1/31</t>
  </si>
  <si>
    <t>ENDING BANK BALANCE as of 1/31</t>
  </si>
  <si>
    <t xml:space="preserve">Interest </t>
  </si>
  <si>
    <t>or Rents</t>
  </si>
  <si>
    <t>Capita</t>
  </si>
  <si>
    <t>Per</t>
  </si>
  <si>
    <t>Profess</t>
  </si>
  <si>
    <t>ACCOUNT #</t>
  </si>
  <si>
    <t>BEGIN BAL</t>
  </si>
  <si>
    <t>DEPOSITS</t>
  </si>
  <si>
    <t>INTEREST</t>
  </si>
  <si>
    <t>DISBURSE</t>
  </si>
  <si>
    <t>AS OF 1/31</t>
  </si>
  <si>
    <t>SAVINGS 1</t>
  </si>
  <si>
    <t>SAVINGS 2</t>
  </si>
  <si>
    <t>SAVINGS 3</t>
  </si>
  <si>
    <t>SAVINGS 4</t>
  </si>
  <si>
    <t>FIXED ASSETS</t>
  </si>
  <si>
    <t>FIXED ASSETS 1/1</t>
  </si>
  <si>
    <t>AS OF 2/28</t>
  </si>
  <si>
    <t>AS OF 3/31</t>
  </si>
  <si>
    <t>AS OF 4/30</t>
  </si>
  <si>
    <t>AS OF 5/31</t>
  </si>
  <si>
    <t>AS OF 6/30</t>
  </si>
  <si>
    <t>AS OF 7/31</t>
  </si>
  <si>
    <t>AS OF 8/31</t>
  </si>
  <si>
    <t>AS OF 9/30</t>
  </si>
  <si>
    <t>AS OF 10/31</t>
  </si>
  <si>
    <t>AS OF 11/30</t>
  </si>
  <si>
    <t>AS OF 12/31</t>
  </si>
  <si>
    <t>BANK 1</t>
  </si>
  <si>
    <t>BANK 2</t>
  </si>
  <si>
    <t>BANK 3</t>
  </si>
  <si>
    <t>BANK 4</t>
  </si>
  <si>
    <t>Difference</t>
  </si>
  <si>
    <t xml:space="preserve">Federal </t>
  </si>
  <si>
    <t>Tax</t>
  </si>
  <si>
    <t xml:space="preserve"> </t>
  </si>
  <si>
    <t>Year</t>
  </si>
  <si>
    <t>BANK 5</t>
  </si>
  <si>
    <t>BANK 6</t>
  </si>
  <si>
    <t>BANK 7</t>
  </si>
  <si>
    <t>BANK 8</t>
  </si>
  <si>
    <t>BANK #1</t>
  </si>
  <si>
    <t>BANK #2</t>
  </si>
  <si>
    <t>BANK #3</t>
  </si>
  <si>
    <t>BANK #4</t>
  </si>
  <si>
    <t>SAVINGS 5</t>
  </si>
  <si>
    <t>SAVINGS 6</t>
  </si>
  <si>
    <t>SAVINGS 7</t>
  </si>
  <si>
    <t>SAVINGS 8</t>
  </si>
  <si>
    <t>January Sheet Only</t>
  </si>
  <si>
    <t>Individual</t>
  </si>
  <si>
    <t>Rec. &amp;</t>
  </si>
  <si>
    <t>DESCRIPTION</t>
  </si>
  <si>
    <t>WHEREVER THE YELLOW APPEARS YOU MAY HAVE TO ENTER VALUES OR TEXT</t>
  </si>
  <si>
    <t>Officers/LU</t>
  </si>
  <si>
    <t>Paid Emp.</t>
  </si>
  <si>
    <t>Federal</t>
  </si>
  <si>
    <t xml:space="preserve">Income </t>
  </si>
  <si>
    <t>Income</t>
  </si>
  <si>
    <t>EVERYTHING ELSE WILL AUTOMATICALLY UPDATE.</t>
  </si>
  <si>
    <t>octEMBER</t>
  </si>
  <si>
    <t>January to December</t>
  </si>
  <si>
    <t>UNION DUES DEDUCTIONS</t>
  </si>
  <si>
    <t>LOCAL UNIONS ARE REQUIRED TO DEDUCT UNION DUES ON ALL SALARIES AND LOST TIME</t>
  </si>
  <si>
    <t>COLUMNS 15 &amp; 15A</t>
  </si>
  <si>
    <t>YOU WILL HAVE TO ENTER THE PER HOUR DUES AND PERCENTAGE DUES ACCORDING</t>
  </si>
  <si>
    <t>TO THE RATE YOUR LOCAL UNION IS DEDUCTING AND REMITTING</t>
  </si>
  <si>
    <t>SCENARIO #1</t>
  </si>
  <si>
    <t>DUES AT 1.45% TIMES THE GROSS EARNINGS PLUS 2 CENTS PER HOUR FOR ORGANIZING</t>
  </si>
  <si>
    <t>Bank Reconcilement</t>
  </si>
  <si>
    <t>Percentage</t>
  </si>
  <si>
    <t xml:space="preserve">FOR THE YEAR </t>
  </si>
  <si>
    <t>January</t>
  </si>
  <si>
    <t>Cash on hand at beginning of month per last report………………………………………………………</t>
  </si>
  <si>
    <t>……………..</t>
  </si>
  <si>
    <t xml:space="preserve">          ADD CASH RECEIVED DURING MONTH:</t>
  </si>
  <si>
    <t>Fees and dues refund…………………………………………………………………………….</t>
  </si>
  <si>
    <t>Interest or rentals received……………………………………………………………………….</t>
  </si>
  <si>
    <t>Fees and dues collected……………………………………………………………………………..</t>
  </si>
  <si>
    <t>Account transfers &amp; assets sold……………………………………………………………………..</t>
  </si>
  <si>
    <t>Deductions:  Taxes withheld………………………………………………………………………….</t>
  </si>
  <si>
    <t xml:space="preserve">  </t>
  </si>
  <si>
    <t>TOTAL RECEIPTS…………………………………………………………………………………….</t>
  </si>
  <si>
    <t>TOTAL TO BE ACCOUNTED FOR……………………………………………………………………</t>
  </si>
  <si>
    <r>
      <t xml:space="preserve">        </t>
    </r>
    <r>
      <rPr>
        <b/>
        <sz val="10"/>
        <rFont val="Arial"/>
        <family val="2"/>
      </rPr>
      <t>DEDUCT CASH DISBURSED:</t>
    </r>
  </si>
  <si>
    <t>Salaries, lost time &amp; taxable expenses</t>
  </si>
  <si>
    <t>Education, recreation, and conference fees……………………………………………………….</t>
  </si>
  <si>
    <t xml:space="preserve">        We hereby certify that the foregoing cash statement is true and correct and represents a summary of    </t>
  </si>
  <si>
    <t>the cash transactions of this Local Union recorded in its books for the month covered.</t>
  </si>
  <si>
    <t xml:space="preserve">        The unpaid debts of this Local Union on the last day of this month amounted to</t>
  </si>
  <si>
    <t>Financial Secretary</t>
  </si>
  <si>
    <t>Treasurer</t>
  </si>
  <si>
    <t>Form No. 274</t>
  </si>
  <si>
    <t>ORIGINAL-to be given to Recording Secretary to become part of minutes of regular L.U. meeting</t>
  </si>
  <si>
    <t>DUPLICATE-to be kept in the files of Financial Secretary</t>
  </si>
  <si>
    <t>February</t>
  </si>
  <si>
    <t>Fees and dues refund……………………………………………………………………………………</t>
  </si>
  <si>
    <t>Interest or rentals received……………………………………………………………………………</t>
  </si>
  <si>
    <t>Fees and dues colledted……………………………………………………………………………..</t>
  </si>
  <si>
    <t xml:space="preserve">        DEDUCT CASH DISBURSED: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</si>
  <si>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</si>
  <si>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</si>
  <si>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</si>
  <si>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</si>
  <si>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</si>
  <si>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</si>
  <si>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</si>
  <si>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</si>
  <si>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</si>
  <si>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</si>
  <si>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Interest or rentals redeived……………………………………………………………………………</t>
  </si>
  <si>
    <t>AUDITING COMMITTEE QUARTERLY REPORT</t>
  </si>
  <si>
    <t>AUDIT COVERING PERIOD FROM:</t>
  </si>
  <si>
    <t>January 1 to March 31</t>
  </si>
  <si>
    <t>1st Quarter</t>
  </si>
  <si>
    <t>RECEIPTS AND DISBURSEMENTS</t>
  </si>
  <si>
    <r>
      <t xml:space="preserve">          </t>
    </r>
    <r>
      <rPr>
        <b/>
        <sz val="10"/>
        <rFont val="Arial"/>
        <family val="2"/>
      </rPr>
      <t>ADD CASH RECEIVED DURING MONTH:</t>
    </r>
  </si>
  <si>
    <r>
      <t xml:space="preserve">          </t>
    </r>
    <r>
      <rPr>
        <b/>
        <sz val="10"/>
        <rFont val="Arial"/>
        <family val="2"/>
      </rPr>
      <t>DEDUCT CASH DISBURSED:</t>
    </r>
  </si>
  <si>
    <t>2nd Month</t>
  </si>
  <si>
    <t>3rd Month</t>
  </si>
  <si>
    <t>BANK RECONCILEMENT</t>
  </si>
  <si>
    <t>Bank Balance as of</t>
  </si>
  <si>
    <t>………………………….</t>
  </si>
  <si>
    <t>Plus Deposits or Cash on Hand…………………………….</t>
  </si>
  <si>
    <t>Total…………………………………………………………..</t>
  </si>
  <si>
    <t>Actual Balance………………………………….</t>
  </si>
  <si>
    <t>Savings Account(s)…………………………….</t>
  </si>
  <si>
    <t>Other Investment(s)……………………………..</t>
  </si>
  <si>
    <t>Total Cash in Banks……………………………</t>
  </si>
  <si>
    <t>Note:  For other accounts, assets and liabilities use Form 265A</t>
  </si>
  <si>
    <t>(See Audit section of Financial Officers manual)</t>
  </si>
  <si>
    <t>Verification of Other Assets and Liabilities:</t>
  </si>
  <si>
    <t>We hereby certify that we have examined all the financial records of this Local Union</t>
  </si>
  <si>
    <t>TRUSTEE</t>
  </si>
  <si>
    <t>ORIGINAL - To be retained by Local Union, and become part of Minutes.</t>
  </si>
  <si>
    <t>DUPLICATE - To be sent to International Secretary-Treasurer</t>
  </si>
  <si>
    <t>April 1 to June 30</t>
  </si>
  <si>
    <t>2nd Quarter</t>
  </si>
  <si>
    <t>July 1 to September 30</t>
  </si>
  <si>
    <t>3rd Quarter</t>
  </si>
  <si>
    <t>October 1 to December 31</t>
  </si>
  <si>
    <t>4th Quarter</t>
  </si>
  <si>
    <t>MONTHLY FINANICAL STATEMENT</t>
  </si>
  <si>
    <t>THE T. AUDITS ARE NOT TO BE SHOWN TO THE TRUSTEES UNTIL AFTER THE 3 MONTH</t>
  </si>
  <si>
    <t>AUDITS ARE COMPLETED.  THESE SHEETS ARE TO BE USED AS A GUIDE AND TO ASSIST</t>
  </si>
  <si>
    <t xml:space="preserve">IN DETERMINING ANY DISCREPANCIES.  ONCE THE AUDIT IS COMPLETE AND ALL ERRORS </t>
  </si>
  <si>
    <t>HAVE BEEN CORRECTED, THIS AUDIT SHEET CAN BE PRINTED OFF TO BE SUBMITTED TO</t>
  </si>
  <si>
    <t xml:space="preserve">INTERNATIONAL EITHER BY MAIL OR EMAIL (LUREPORTS@USW.ORG) AND ALSO SHOULD </t>
  </si>
  <si>
    <t>BE STAPLED INTO THE MINUTE BOOK ONCE REPORTED TO THE MEMBERSHIP.</t>
  </si>
  <si>
    <t>All TrstRpt Sheets</t>
  </si>
  <si>
    <t>All Monthly Rpt Sheets</t>
  </si>
  <si>
    <t>UPDATE FROM THE  CASH BOOK DETAIL.  BE SURE TO DOUBLE CHECK THAT YOUR ENDING</t>
  </si>
  <si>
    <t xml:space="preserve">NOTHING NEEDS TO BE IMPUTED IN THESE WORKBOOKS.  THEY WILL AUTOMATICALLY </t>
  </si>
  <si>
    <t>BALANCES DO IN FACT MATCH YOUR FINANCIAL SECRETARY CASH BOOK BALANCE.</t>
  </si>
  <si>
    <t>AND MONTHLY FINANCIAL REPORT.</t>
  </si>
  <si>
    <t>Sundry receipts…………………………………………………………………………………..</t>
  </si>
  <si>
    <t xml:space="preserve">THERE IS A RECAP SHEET THAT YOU DO NOT NEED TO DO ANYTHING EXCEPT TO UPDATE </t>
  </si>
  <si>
    <t>THE FIXED ASSET AMOUNT.</t>
  </si>
  <si>
    <t>SECRETARY-TREASURER WITHIN SIXTY DAYS OF THE CLOSE OF EACH CALENDAR YEAR.</t>
  </si>
  <si>
    <t>THE MONTHLY FINANCIAL REPORT MUST BE PRINTED AND USED TO REPORT AT THE</t>
  </si>
  <si>
    <t>MONTHLY MEMBERSHIP MEETING.  THIS MONTHLY REPORT IS ALSO TO BE STAPLED INTO</t>
  </si>
  <si>
    <t>THE MINUTE BOOK ONCE IT HAS BEEN REPORTED TO THE MEMBERSHIP.</t>
  </si>
  <si>
    <t>IF YOUR BOOK BANK IS OVER $1 MILLION YOU MUST CHANGE THE VIEW ON EACH SHEET</t>
  </si>
  <si>
    <t>TO AT LEAST 110% - VIEW - ZOOM - CUSTOM - ENTER "110"</t>
  </si>
  <si>
    <t>ADJUSTED BANK BALANCE as of 1/31</t>
  </si>
  <si>
    <t>ADJUSTED BANK BALANCE as of 2/28</t>
  </si>
  <si>
    <t>ADJUSTED BANK BALANCE as of 3/31</t>
  </si>
  <si>
    <t>ADJUSTED BANK BALANCE as of 4/30</t>
  </si>
  <si>
    <t>ADJUSTED BANK BALANCE as of 5/31</t>
  </si>
  <si>
    <t>ADJUSTED BANK BALANCE as of 6/30</t>
  </si>
  <si>
    <t>ADJUSTED BANK BALANCE as of 7/31</t>
  </si>
  <si>
    <t>ADJUSTED BANK BALANCE as of 8/31</t>
  </si>
  <si>
    <t>ADJUSTED BANK BALANCE as of 9/30</t>
  </si>
  <si>
    <t>ADJUSTED BANK BALANCE as of 10/31</t>
  </si>
  <si>
    <t>ADJUSTED BANK BALANCE as of 11/30</t>
  </si>
  <si>
    <t>ADJUSTED BANK BALANCE as of 12/31</t>
  </si>
  <si>
    <t>BEGINNING OF YEAR</t>
  </si>
  <si>
    <t>END OF YEAR</t>
  </si>
  <si>
    <t>Name of Bank &amp; Account</t>
  </si>
  <si>
    <t>Book Balance</t>
  </si>
  <si>
    <t>Beginning Plus Year Purchases</t>
  </si>
  <si>
    <t>End of Year Bank Balance</t>
  </si>
  <si>
    <t>End of Year Book Balance</t>
  </si>
  <si>
    <t>June 30</t>
  </si>
  <si>
    <t>Mar 31</t>
  </si>
  <si>
    <t>Sep 330</t>
  </si>
  <si>
    <t>Dec 31</t>
  </si>
  <si>
    <t>SCENARIO #2</t>
  </si>
  <si>
    <t xml:space="preserve">Month of </t>
  </si>
  <si>
    <t>PAID TO IT'S MEMBERS.  ALL DEDUCTED UNION DUES MUST BE REMITTED TO INT'L.</t>
  </si>
  <si>
    <t>Savings Accounts</t>
  </si>
  <si>
    <t>ENTER IN THE BANK NAME, BANK ACCT NUMBER AND THE DESCRIPTION</t>
  </si>
  <si>
    <t>ENTER IN THE DECEMBER 31ST PREVIOUS BALANCE.</t>
  </si>
  <si>
    <t xml:space="preserve">EACH MONTH THE PREVIOUS MONTH'S ENDING BALANCE WILL POPULATE IN THE </t>
  </si>
  <si>
    <t>BEGINNING MONTH BALANCE.  ENTER ANY DEPOSITS, INTEREST OR DISBURSEMENTS</t>
  </si>
  <si>
    <t>FOR THE MONTH.  DO NOT ENTER A NEGATIVE FOR THE DISBURSEMENTS.</t>
  </si>
  <si>
    <t xml:space="preserve">BANK DETAILS, (NAME, NUMBER AND DESCRIPTION) IN THE MONTH OF </t>
  </si>
  <si>
    <t xml:space="preserve">JANUARY.  DO NOT ENTER ANYTHING INTO THE BEGINNING MONTH CELL.  </t>
  </si>
  <si>
    <t xml:space="preserve">THIS ANNUAL REPORT IS TO PRINTED AND FORWARDED TO THE INTERNATIONAL </t>
  </si>
  <si>
    <t>NOVEMBER</t>
  </si>
  <si>
    <t>FINANCIAL SECRETARY'S CASH BOOK</t>
  </si>
  <si>
    <t>1-JAN-</t>
  </si>
  <si>
    <t>31-DEC-</t>
  </si>
  <si>
    <t>Union dues withheld………………………………………………………</t>
  </si>
  <si>
    <t>Other…………………………………………………………………………</t>
  </si>
  <si>
    <t xml:space="preserve">     Officers……………………………………………………………………………</t>
  </si>
  <si>
    <t xml:space="preserve">     Grievance Committee…………………………………………………………</t>
  </si>
  <si>
    <t xml:space="preserve">     Delegates and Others…………………………………………………………</t>
  </si>
  <si>
    <t xml:space="preserve">     Taxable Expenses………………………………………………………………</t>
  </si>
  <si>
    <t>Reimbursed individual expenses…………………………………………………………………..</t>
  </si>
  <si>
    <t>Per Capita Fees………………………………………………………………………………………</t>
  </si>
  <si>
    <t>Office expenses &amp; supplies…………………………………………………………………………</t>
  </si>
  <si>
    <t>Rent, utilities, repairs………………………………………………………………………………</t>
  </si>
  <si>
    <t>Donations and flowers……………………………………………………………………………….</t>
  </si>
  <si>
    <t>Taxes paid…………………………………………………………………………………………….</t>
  </si>
  <si>
    <t>Professional fees…………………………………………………………………………………….</t>
  </si>
  <si>
    <t>Sundry Expenses…………………………………………………………………………………….</t>
  </si>
  <si>
    <t>Fees and dues remitted……………………………………………………………………………</t>
  </si>
  <si>
    <t>Account transfers &amp; assets purchased……………………………………………………………</t>
  </si>
  <si>
    <r>
      <t xml:space="preserve">        </t>
    </r>
    <r>
      <rPr>
        <b/>
        <sz val="10"/>
        <rFont val="Arial"/>
        <family val="2"/>
      </rPr>
      <t>Total Disbursements…………………………………………………………………………………………</t>
    </r>
  </si>
  <si>
    <t>Cash balance at end of month…………………………………………………………………………………</t>
  </si>
  <si>
    <t>Cash on hand at beginning of month per last report………………………………………………………………</t>
  </si>
  <si>
    <t>Fees and dues refund……………………………………………………………………………….</t>
  </si>
  <si>
    <t>Sundry receipts……………………………………………………………………………………..</t>
  </si>
  <si>
    <t>Interest or rentals received………………………………………………………………………..</t>
  </si>
  <si>
    <t>Fees and dues collected…………………………………………………………………………..</t>
  </si>
  <si>
    <t>Account transfers &amp; assets sold…………………………………………………………………</t>
  </si>
  <si>
    <t>Deductions:  taxes withheld……………………………………………………………………….</t>
  </si>
  <si>
    <t>Union dues withheld……………………………………………………..</t>
  </si>
  <si>
    <t>Other……………………………………………………………………….</t>
  </si>
  <si>
    <t>TOTAL RECEIPTS……………………………………………………………………………………..</t>
  </si>
  <si>
    <t>TOTAL TO BE ACCOUNTED FOR…………………………………………………………………..</t>
  </si>
  <si>
    <t xml:space="preserve">     Officers……………………………………………………………..</t>
  </si>
  <si>
    <t xml:space="preserve">     Grievance Committee……………………………………………..</t>
  </si>
  <si>
    <t xml:space="preserve">     Delegates and Others……………………………………………..</t>
  </si>
  <si>
    <t xml:space="preserve">     Taxable Expenses…………………………………………………</t>
  </si>
  <si>
    <t>TOTAL…………………………………………………………………………………..</t>
  </si>
  <si>
    <t>Reimbursed individual expenses………………………………………………………………….</t>
  </si>
  <si>
    <t>Education, recreation, and conference fees……………………………………………………..</t>
  </si>
  <si>
    <t>Per Capita fees……………………………………………………………………………………..</t>
  </si>
  <si>
    <t>Office expenses &amp; supplies………………………………………………………………………..</t>
  </si>
  <si>
    <t>Rent, utilities, repairs……………………………………………………………………………….</t>
  </si>
  <si>
    <t>Donations and flowers………………………………………………………………………………</t>
  </si>
  <si>
    <t>Taxes paid…………………………………………………………………………………………..</t>
  </si>
  <si>
    <t>Professional fees…………………………………………………………………………………..</t>
  </si>
  <si>
    <t>Sundry expenses…………………………………………………………………………………..</t>
  </si>
  <si>
    <t>Account transfers &amp; assets purchased………………………………………………………….</t>
  </si>
  <si>
    <t>TOTAL DISBURSEMENTS……………………………………………………………………………</t>
  </si>
  <si>
    <t>Cash balance at end of month………………………………………………………………………………….</t>
  </si>
  <si>
    <t>FORMER PACE LOCALS - PER CAPITA DUES PLUS 2 CENTS PER HOUR FOR ORGANIZING</t>
  </si>
  <si>
    <t>AT THE END OF EACH MONTH, YOU MUST LIST ALL OUTSTANDING CHECKS</t>
  </si>
  <si>
    <t>THE TOTALS WILL AUTOMATICALLY APPEAR IN THE "OUTSTANDING CHECKS" CELL</t>
  </si>
  <si>
    <t>YOU MUST COMPLETE THE YELLOW CELLS FOR ALL SAVINGS, CDs, ETC.</t>
  </si>
  <si>
    <t>NOTE:  DESCRIPTION WILL AUTOMATICALLY POPULATE IN YOUR AR251</t>
  </si>
  <si>
    <t>IF YOU OPEN A NEW SAVINGS, CD, ETC. WITHIN THE YEAR YOU MUST ENTER IN THE</t>
  </si>
  <si>
    <t>AR251 - Annual Rpt</t>
  </si>
  <si>
    <t>DIRECTIONS FOR US 4 PAGE CASH BOOKS FOR FINANCIAL SECRETARY</t>
  </si>
  <si>
    <t>FICA</t>
  </si>
  <si>
    <t>State</t>
  </si>
  <si>
    <t>Check</t>
  </si>
  <si>
    <t>(Social</t>
  </si>
  <si>
    <t>Medicare</t>
  </si>
  <si>
    <t>Security)</t>
  </si>
  <si>
    <t>Per Hour</t>
  </si>
  <si>
    <t>DEPOSITS &amp; CHECKS</t>
  </si>
  <si>
    <t>OUTSTANDING CHECKS</t>
  </si>
  <si>
    <t>CHECK #</t>
  </si>
  <si>
    <t>TOTAL OUTSTANDING CHECKS</t>
  </si>
  <si>
    <t>Total O/S Checks</t>
  </si>
  <si>
    <t>Less Outstanding Checks &amp; Deposits Not Credited….</t>
  </si>
  <si>
    <t>Form No. 265</t>
  </si>
  <si>
    <t>DEPOSITS AND CHECKS</t>
  </si>
  <si>
    <t>Less O/S Checks</t>
  </si>
  <si>
    <t>CHECKING ACCOUNT</t>
  </si>
  <si>
    <t>CHECKING</t>
  </si>
  <si>
    <t>SAVINGS, STOCKS, BONDS, CDs</t>
  </si>
  <si>
    <t>UNITED STEELWORKERS - LOCAL UNION</t>
  </si>
  <si>
    <t>Beginning</t>
  </si>
  <si>
    <t>Deposits in Transit</t>
  </si>
  <si>
    <t>START BY INSERTING THE CORRECT BEGINNING BOOK BALANCE IN J-21</t>
  </si>
  <si>
    <t>ENTER THE CURRENT VALUE OF YOUR FIXED ASSETS IN CELL K-2</t>
  </si>
  <si>
    <t>ENTER THE CURRENT YEAR IN CELL  E-11</t>
  </si>
  <si>
    <t>CLICK ON CELL H-10, HIT F2 KEY AND ADD YOUR LOCAL NUMBER - EXAMPLE 01-4235</t>
  </si>
  <si>
    <t>BEGIN PUTTING DATA INTO SHEET BEGINNING WITH CELL B-22</t>
  </si>
  <si>
    <t>CELL S-7 AUTOMATICALLY ADDS COLUMNS 11 - 15A, DEDUCTIONS</t>
  </si>
  <si>
    <t>CELL T-7 AUTOMATICALLY ADDS COLUMNS 16 - 31, DISBURSEMENTS</t>
  </si>
  <si>
    <t>CELL T-8  IS AN INTERNAL CHECK TO MAKE SURE ONE SIDE BALANCES WITH THE OTHER SIDE</t>
  </si>
  <si>
    <t>AND SHOULD BE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</si>
</sst>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/d"/>
    <numFmt numFmtId="166" formatCode="&quot;$&quot;#,##0.00"/>
    <numFmt numFmtId="167" formatCode="0.00_);\(0.00\)"/>
  </numFmts>
  <fonts count="25" x14ac:knownFonts="1">
    <font>
      <sz val="10"/>
      <name val="Arial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sz val="8"/>
      <name val="Terminal"/>
      <family val="3"/>
      <charset val="255"/>
    </font>
    <font>
      <b/>
      <i/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2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10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/>
      <bottom style="thin">
        <color indexed="10"/>
      </bottom>
      <diagonal/>
    </border>
    <border>
      <left/>
      <right style="double">
        <color indexed="12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12"/>
      </right>
      <top/>
      <bottom style="double">
        <color indexed="8"/>
      </bottom>
      <diagonal/>
    </border>
    <border>
      <left style="thin">
        <color indexed="12"/>
      </left>
      <right style="thin">
        <color indexed="12"/>
      </right>
      <top/>
      <bottom style="double">
        <color indexed="8"/>
      </bottom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/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thin">
        <color indexed="10"/>
      </top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/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39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12"/>
      </left>
      <right style="thin">
        <color indexed="12"/>
      </right>
      <top/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 style="thin">
        <color indexed="12"/>
      </left>
      <right style="double">
        <color indexed="12"/>
      </right>
      <top/>
      <bottom/>
      <diagonal/>
    </border>
    <border>
      <left style="thin">
        <color indexed="12"/>
      </left>
      <right style="double">
        <color indexed="12"/>
      </right>
      <top/>
      <bottom style="double">
        <color indexed="8"/>
      </bottom>
      <diagonal/>
    </border>
    <border>
      <left style="thin">
        <color indexed="39"/>
      </left>
      <right style="double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/>
      <top style="double">
        <color indexed="12"/>
      </top>
      <bottom style="thin">
        <color indexed="12"/>
      </bottom>
      <diagonal/>
    </border>
    <border>
      <left/>
      <right style="thin">
        <color indexed="39"/>
      </right>
      <top style="double">
        <color indexed="12"/>
      </top>
      <bottom style="thin">
        <color indexed="1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10"/>
      </left>
      <right style="thin">
        <color indexed="12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2"/>
      </bottom>
      <diagonal/>
    </border>
    <border>
      <left/>
      <right/>
      <top style="double">
        <color indexed="8"/>
      </top>
      <bottom/>
      <diagonal/>
    </border>
    <border>
      <left style="thin">
        <color indexed="10"/>
      </left>
      <right style="thin">
        <color indexed="10"/>
      </right>
      <top style="double">
        <color indexed="8"/>
      </top>
      <bottom/>
      <diagonal/>
    </border>
    <border>
      <left/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10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/>
      <diagonal/>
    </border>
    <border>
      <left/>
      <right style="thin">
        <color indexed="12"/>
      </right>
      <top style="double">
        <color indexed="12"/>
      </top>
      <bottom/>
      <diagonal/>
    </border>
    <border>
      <left style="thin">
        <color indexed="39"/>
      </left>
      <right/>
      <top style="double">
        <color indexed="12"/>
      </top>
      <bottom/>
      <diagonal/>
    </border>
    <border>
      <left/>
      <right style="thin">
        <color indexed="39"/>
      </right>
      <top style="double">
        <color indexed="12"/>
      </top>
      <bottom/>
      <diagonal/>
    </border>
    <border>
      <left/>
      <right/>
      <top style="double">
        <color indexed="12"/>
      </top>
      <bottom style="double">
        <color indexed="12"/>
      </bottom>
      <diagonal/>
    </border>
    <border>
      <left/>
      <right style="thin">
        <color indexed="12"/>
      </right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2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 style="double">
        <color indexed="8"/>
      </top>
      <bottom/>
      <diagonal/>
    </border>
    <border>
      <left/>
      <right style="thin">
        <color indexed="10"/>
      </right>
      <top style="thin">
        <color indexed="12"/>
      </top>
      <bottom style="thin">
        <color indexed="10"/>
      </bottom>
      <diagonal/>
    </border>
  </borders>
  <cellStyleXfs count="1">
    <xf numFmtId="0" fontId="0" fillId="0" borderId="0"/>
  </cellStyleXfs>
  <cellXfs count="568">
    <xf numFmtId="0" fontId="0" fillId="0" borderId="0" xfId="0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Protection="1"/>
    <xf numFmtId="0" fontId="1" fillId="0" borderId="0" xfId="0" applyFont="1"/>
    <xf numFmtId="0" fontId="2" fillId="0" borderId="0" xfId="0" applyFont="1" applyAlignment="1" applyProtection="1">
      <alignment horizontal="center"/>
    </xf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3" fillId="0" borderId="1" xfId="0" applyFont="1" applyBorder="1" applyProtection="1"/>
    <xf numFmtId="0" fontId="3" fillId="0" borderId="0" xfId="0" applyFont="1" applyProtection="1"/>
    <xf numFmtId="0" fontId="3" fillId="0" borderId="2" xfId="0" applyFont="1" applyBorder="1" applyProtection="1"/>
    <xf numFmtId="0" fontId="2" fillId="0" borderId="6" xfId="0" applyFont="1" applyBorder="1" applyProtection="1"/>
    <xf numFmtId="165" fontId="2" fillId="0" borderId="8" xfId="0" applyNumberFormat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left"/>
    </xf>
    <xf numFmtId="0" fontId="2" fillId="0" borderId="10" xfId="0" applyFont="1" applyBorder="1" applyProtection="1"/>
    <xf numFmtId="0" fontId="2" fillId="0" borderId="14" xfId="0" applyFont="1" applyBorder="1" applyAlignment="1" applyProtection="1">
      <alignment horizontal="left"/>
    </xf>
    <xf numFmtId="0" fontId="2" fillId="0" borderId="15" xfId="0" applyFont="1" applyBorder="1" applyProtection="1"/>
    <xf numFmtId="0" fontId="2" fillId="0" borderId="19" xfId="0" applyFont="1" applyBorder="1" applyAlignment="1" applyProtection="1">
      <alignment horizontal="left"/>
    </xf>
    <xf numFmtId="165" fontId="2" fillId="0" borderId="6" xfId="0" applyNumberFormat="1" applyFont="1" applyBorder="1" applyAlignment="1" applyProtection="1">
      <alignment horizontal="center"/>
    </xf>
    <xf numFmtId="0" fontId="1" fillId="0" borderId="0" xfId="0" applyFont="1" applyProtection="1"/>
    <xf numFmtId="165" fontId="1" fillId="0" borderId="0" xfId="0" applyNumberFormat="1" applyFont="1" applyProtection="1"/>
    <xf numFmtId="0" fontId="11" fillId="0" borderId="0" xfId="0" applyFont="1" applyProtection="1"/>
    <xf numFmtId="0" fontId="2" fillId="0" borderId="21" xfId="0" applyFont="1" applyBorder="1" applyProtection="1"/>
    <xf numFmtId="0" fontId="2" fillId="0" borderId="21" xfId="0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Protection="1"/>
    <xf numFmtId="0" fontId="2" fillId="0" borderId="23" xfId="0" applyFont="1" applyBorder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65" fontId="2" fillId="0" borderId="0" xfId="0" applyNumberFormat="1" applyFont="1" applyAlignment="1" applyProtection="1">
      <alignment horizontal="center"/>
    </xf>
    <xf numFmtId="0" fontId="2" fillId="0" borderId="14" xfId="0" applyFont="1" applyBorder="1" applyProtection="1"/>
    <xf numFmtId="165" fontId="2" fillId="0" borderId="14" xfId="0" applyNumberFormat="1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/>
    </xf>
    <xf numFmtId="0" fontId="2" fillId="0" borderId="24" xfId="0" applyFont="1" applyBorder="1" applyProtection="1"/>
    <xf numFmtId="165" fontId="2" fillId="0" borderId="24" xfId="0" applyNumberFormat="1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2" fontId="2" fillId="0" borderId="4" xfId="0" applyNumberFormat="1" applyFont="1" applyBorder="1" applyProtection="1"/>
    <xf numFmtId="2" fontId="2" fillId="0" borderId="5" xfId="0" applyNumberFormat="1" applyFont="1" applyBorder="1" applyProtection="1"/>
    <xf numFmtId="2" fontId="1" fillId="0" borderId="0" xfId="0" applyNumberFormat="1" applyFont="1" applyProtection="1"/>
    <xf numFmtId="4" fontId="2" fillId="0" borderId="4" xfId="0" applyNumberFormat="1" applyFont="1" applyBorder="1" applyProtection="1"/>
    <xf numFmtId="4" fontId="2" fillId="0" borderId="5" xfId="0" applyNumberFormat="1" applyFont="1" applyBorder="1" applyProtection="1"/>
    <xf numFmtId="4" fontId="2" fillId="0" borderId="8" xfId="0" applyNumberFormat="1" applyFont="1" applyBorder="1" applyAlignment="1" applyProtection="1">
      <alignment horizontal="center"/>
    </xf>
    <xf numFmtId="4" fontId="2" fillId="0" borderId="4" xfId="0" applyNumberFormat="1" applyFont="1" applyBorder="1" applyAlignment="1" applyProtection="1">
      <alignment horizontal="center"/>
    </xf>
    <xf numFmtId="4" fontId="2" fillId="0" borderId="9" xfId="0" applyNumberFormat="1" applyFont="1" applyBorder="1" applyAlignment="1" applyProtection="1">
      <alignment horizontal="center"/>
    </xf>
    <xf numFmtId="4" fontId="2" fillId="0" borderId="1" xfId="0" applyNumberFormat="1" applyFont="1" applyBorder="1" applyProtection="1"/>
    <xf numFmtId="4" fontId="2" fillId="0" borderId="6" xfId="0" applyNumberFormat="1" applyFont="1" applyBorder="1" applyAlignment="1" applyProtection="1">
      <alignment horizontal="center"/>
    </xf>
    <xf numFmtId="4" fontId="2" fillId="0" borderId="24" xfId="0" applyNumberFormat="1" applyFont="1" applyBorder="1" applyProtection="1"/>
    <xf numFmtId="4" fontId="2" fillId="0" borderId="24" xfId="0" applyNumberFormat="1" applyFont="1" applyBorder="1" applyAlignment="1" applyProtection="1">
      <alignment horizontal="center"/>
    </xf>
    <xf numFmtId="4" fontId="1" fillId="0" borderId="0" xfId="0" applyNumberFormat="1" applyFont="1" applyProtection="1"/>
    <xf numFmtId="4" fontId="3" fillId="0" borderId="0" xfId="0" applyNumberFormat="1" applyFont="1" applyProtection="1"/>
    <xf numFmtId="4" fontId="2" fillId="0" borderId="0" xfId="0" applyNumberFormat="1" applyFont="1" applyProtection="1"/>
    <xf numFmtId="2" fontId="2" fillId="0" borderId="8" xfId="0" applyNumberFormat="1" applyFont="1" applyBorder="1" applyAlignment="1" applyProtection="1">
      <alignment horizontal="center"/>
    </xf>
    <xf numFmtId="4" fontId="3" fillId="0" borderId="4" xfId="0" applyNumberFormat="1" applyFont="1" applyBorder="1" applyProtection="1"/>
    <xf numFmtId="4" fontId="3" fillId="0" borderId="5" xfId="0" applyNumberFormat="1" applyFont="1" applyBorder="1" applyProtection="1"/>
    <xf numFmtId="49" fontId="2" fillId="0" borderId="0" xfId="0" applyNumberFormat="1" applyFont="1" applyAlignment="1" applyProtection="1">
      <alignment horizontal="center"/>
    </xf>
    <xf numFmtId="0" fontId="0" fillId="0" borderId="0" xfId="0" applyProtection="1"/>
    <xf numFmtId="0" fontId="8" fillId="0" borderId="0" xfId="0" applyFont="1" applyProtection="1"/>
    <xf numFmtId="0" fontId="10" fillId="0" borderId="0" xfId="0" applyFont="1" applyProtection="1"/>
    <xf numFmtId="165" fontId="10" fillId="0" borderId="0" xfId="0" applyNumberFormat="1" applyFont="1" applyProtection="1"/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4" fontId="2" fillId="0" borderId="24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24" xfId="0" applyFont="1" applyBorder="1" applyProtection="1">
      <protection locked="0"/>
    </xf>
    <xf numFmtId="0" fontId="2" fillId="0" borderId="1" xfId="0" applyFont="1" applyBorder="1" applyAlignment="1" applyProtection="1">
      <alignment shrinkToFit="1"/>
    </xf>
    <xf numFmtId="0" fontId="3" fillId="0" borderId="20" xfId="0" applyFont="1" applyBorder="1" applyAlignment="1" applyProtection="1">
      <alignment horizontal="center" shrinkToFit="1"/>
    </xf>
    <xf numFmtId="0" fontId="3" fillId="0" borderId="20" xfId="0" applyFont="1" applyBorder="1" applyAlignment="1" applyProtection="1">
      <alignment shrinkToFit="1"/>
    </xf>
    <xf numFmtId="0" fontId="3" fillId="0" borderId="1" xfId="0" applyFont="1" applyBorder="1" applyAlignment="1" applyProtection="1">
      <alignment horizontal="center" shrinkToFit="1"/>
    </xf>
    <xf numFmtId="0" fontId="3" fillId="0" borderId="6" xfId="0" applyFont="1" applyBorder="1" applyAlignment="1" applyProtection="1">
      <alignment horizontal="center" shrinkToFit="1"/>
    </xf>
    <xf numFmtId="0" fontId="12" fillId="0" borderId="0" xfId="0" applyFont="1" applyBorder="1" applyAlignment="1" applyProtection="1">
      <alignment horizontal="center" shrinkToFit="1"/>
    </xf>
    <xf numFmtId="0" fontId="4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 shrinkToFit="1"/>
    </xf>
    <xf numFmtId="0" fontId="2" fillId="0" borderId="2" xfId="0" applyFont="1" applyBorder="1" applyAlignment="1" applyProtection="1">
      <alignment shrinkToFit="1"/>
    </xf>
    <xf numFmtId="0" fontId="3" fillId="0" borderId="26" xfId="0" applyFont="1" applyBorder="1" applyAlignment="1" applyProtection="1">
      <alignment horizontal="center" shrinkToFit="1"/>
    </xf>
    <xf numFmtId="0" fontId="3" fillId="0" borderId="2" xfId="0" applyFont="1" applyBorder="1" applyAlignment="1" applyProtection="1">
      <alignment horizontal="center" shrinkToFit="1"/>
    </xf>
    <xf numFmtId="0" fontId="3" fillId="0" borderId="3" xfId="0" applyFont="1" applyBorder="1" applyAlignment="1" applyProtection="1">
      <alignment horizontal="center" shrinkToFit="1"/>
    </xf>
    <xf numFmtId="164" fontId="3" fillId="0" borderId="2" xfId="0" applyNumberFormat="1" applyFont="1" applyBorder="1" applyAlignment="1" applyProtection="1">
      <alignment horizontal="center" shrinkToFit="1"/>
    </xf>
    <xf numFmtId="0" fontId="2" fillId="0" borderId="1" xfId="0" applyFont="1" applyBorder="1" applyAlignment="1" applyProtection="1">
      <alignment horizontal="center" shrinkToFit="1"/>
    </xf>
    <xf numFmtId="0" fontId="2" fillId="0" borderId="20" xfId="0" applyFont="1" applyBorder="1" applyAlignment="1" applyProtection="1">
      <alignment horizontal="center" shrinkToFit="1"/>
    </xf>
    <xf numFmtId="0" fontId="2" fillId="0" borderId="26" xfId="0" applyFont="1" applyBorder="1" applyAlignment="1" applyProtection="1">
      <alignment horizontal="center" shrinkToFit="1"/>
    </xf>
    <xf numFmtId="0" fontId="3" fillId="0" borderId="25" xfId="0" applyFont="1" applyBorder="1" applyAlignment="1" applyProtection="1">
      <alignment horizontal="center" shrinkToFit="1"/>
    </xf>
    <xf numFmtId="0" fontId="3" fillId="0" borderId="6" xfId="0" applyFont="1" applyBorder="1" applyAlignment="1" applyProtection="1">
      <alignment shrinkToFit="1"/>
    </xf>
    <xf numFmtId="0" fontId="3" fillId="0" borderId="0" xfId="0" applyFont="1" applyAlignment="1" applyProtection="1">
      <alignment shrinkToFit="1"/>
    </xf>
    <xf numFmtId="0" fontId="3" fillId="0" borderId="1" xfId="0" applyFont="1" applyBorder="1" applyAlignment="1" applyProtection="1">
      <alignment shrinkToFit="1"/>
    </xf>
    <xf numFmtId="0" fontId="6" fillId="0" borderId="0" xfId="0" applyFont="1" applyAlignment="1">
      <alignment shrinkToFit="1"/>
    </xf>
    <xf numFmtId="0" fontId="6" fillId="0" borderId="0" xfId="0" applyFont="1"/>
    <xf numFmtId="0" fontId="3" fillId="0" borderId="36" xfId="0" applyFont="1" applyBorder="1" applyAlignment="1" applyProtection="1">
      <alignment horizontal="center" shrinkToFit="1"/>
    </xf>
    <xf numFmtId="0" fontId="3" fillId="0" borderId="37" xfId="0" applyFont="1" applyBorder="1" applyAlignment="1" applyProtection="1">
      <alignment shrinkToFit="1"/>
    </xf>
    <xf numFmtId="0" fontId="3" fillId="0" borderId="3" xfId="0" applyFont="1" applyBorder="1" applyAlignment="1" applyProtection="1">
      <alignment shrinkToFit="1"/>
    </xf>
    <xf numFmtId="0" fontId="2" fillId="0" borderId="38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shrinkToFit="1"/>
    </xf>
    <xf numFmtId="0" fontId="2" fillId="0" borderId="6" xfId="0" applyFont="1" applyBorder="1" applyAlignment="1" applyProtection="1">
      <alignment horizontal="center" shrinkToFit="1"/>
    </xf>
    <xf numFmtId="0" fontId="2" fillId="0" borderId="25" xfId="0" applyFont="1" applyBorder="1" applyAlignment="1" applyProtection="1">
      <alignment horizontal="center" shrinkToFit="1"/>
    </xf>
    <xf numFmtId="0" fontId="2" fillId="0" borderId="0" xfId="0" applyFont="1" applyAlignment="1" applyProtection="1">
      <alignment horizontal="center" shrinkToFit="1"/>
    </xf>
    <xf numFmtId="0" fontId="2" fillId="0" borderId="6" xfId="0" applyFont="1" applyBorder="1" applyAlignment="1" applyProtection="1">
      <alignment shrinkToFit="1"/>
    </xf>
    <xf numFmtId="0" fontId="2" fillId="0" borderId="0" xfId="0" applyFont="1" applyAlignment="1" applyProtection="1">
      <alignment shrinkToFit="1"/>
    </xf>
    <xf numFmtId="0" fontId="2" fillId="0" borderId="2" xfId="0" applyFont="1" applyBorder="1" applyAlignment="1" applyProtection="1">
      <alignment horizontal="center" shrinkToFit="1"/>
    </xf>
    <xf numFmtId="0" fontId="2" fillId="0" borderId="36" xfId="0" applyFont="1" applyBorder="1" applyAlignment="1" applyProtection="1">
      <alignment horizontal="center" shrinkToFit="1"/>
    </xf>
    <xf numFmtId="0" fontId="2" fillId="0" borderId="3" xfId="0" applyFont="1" applyBorder="1" applyAlignment="1" applyProtection="1">
      <alignment horizontal="center" shrinkToFit="1"/>
    </xf>
    <xf numFmtId="0" fontId="2" fillId="0" borderId="37" xfId="0" applyFont="1" applyBorder="1" applyAlignment="1" applyProtection="1">
      <alignment shrinkToFit="1"/>
    </xf>
    <xf numFmtId="0" fontId="2" fillId="0" borderId="3" xfId="0" applyFont="1" applyBorder="1" applyAlignment="1" applyProtection="1">
      <alignment shrinkToFit="1"/>
    </xf>
    <xf numFmtId="4" fontId="6" fillId="0" borderId="0" xfId="0" applyNumberFormat="1" applyFont="1"/>
    <xf numFmtId="4" fontId="0" fillId="0" borderId="0" xfId="0" applyNumberFormat="1"/>
    <xf numFmtId="0" fontId="7" fillId="0" borderId="0" xfId="0" applyFont="1" applyProtection="1"/>
    <xf numFmtId="0" fontId="7" fillId="0" borderId="0" xfId="0" applyFont="1" applyBorder="1" applyProtection="1"/>
    <xf numFmtId="165" fontId="7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44" xfId="0" applyFont="1" applyBorder="1" applyProtection="1"/>
    <xf numFmtId="165" fontId="7" fillId="0" borderId="45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7" fillId="0" borderId="46" xfId="0" applyFont="1" applyBorder="1" applyProtection="1"/>
    <xf numFmtId="0" fontId="4" fillId="0" borderId="47" xfId="0" applyFont="1" applyBorder="1" applyAlignment="1" applyProtection="1">
      <alignment shrinkToFit="1"/>
    </xf>
    <xf numFmtId="0" fontId="14" fillId="0" borderId="0" xfId="0" applyFont="1" applyProtection="1"/>
    <xf numFmtId="0" fontId="7" fillId="0" borderId="48" xfId="0" applyFont="1" applyBorder="1" applyProtection="1"/>
    <xf numFmtId="0" fontId="7" fillId="0" borderId="49" xfId="0" applyFont="1" applyBorder="1" applyAlignment="1" applyProtection="1">
      <alignment horizontal="right"/>
    </xf>
    <xf numFmtId="0" fontId="7" fillId="0" borderId="49" xfId="0" applyFont="1" applyBorder="1" applyProtection="1"/>
    <xf numFmtId="0" fontId="7" fillId="0" borderId="50" xfId="0" applyFont="1" applyBorder="1" applyAlignment="1" applyProtection="1">
      <alignment horizontal="right"/>
    </xf>
    <xf numFmtId="166" fontId="7" fillId="0" borderId="0" xfId="0" applyNumberFormat="1" applyFont="1" applyBorder="1" applyProtection="1">
      <protection locked="0"/>
    </xf>
    <xf numFmtId="0" fontId="7" fillId="0" borderId="47" xfId="0" applyFont="1" applyBorder="1" applyAlignment="1" applyProtection="1">
      <alignment shrinkToFit="1"/>
    </xf>
    <xf numFmtId="0" fontId="7" fillId="0" borderId="52" xfId="0" applyFont="1" applyBorder="1" applyProtection="1"/>
    <xf numFmtId="165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/>
    <xf numFmtId="0" fontId="7" fillId="0" borderId="53" xfId="0" applyFont="1" applyBorder="1" applyAlignment="1" applyProtection="1">
      <alignment shrinkToFit="1"/>
    </xf>
    <xf numFmtId="2" fontId="4" fillId="0" borderId="0" xfId="0" applyNumberFormat="1" applyFont="1" applyBorder="1" applyAlignment="1" applyProtection="1">
      <alignment horizontal="center"/>
    </xf>
    <xf numFmtId="165" fontId="14" fillId="0" borderId="0" xfId="0" applyNumberFormat="1" applyFont="1" applyProtection="1"/>
    <xf numFmtId="165" fontId="2" fillId="0" borderId="8" xfId="0" applyNumberFormat="1" applyFont="1" applyBorder="1" applyAlignment="1" applyProtection="1">
      <alignment horizontal="center" shrinkToFit="1"/>
    </xf>
    <xf numFmtId="4" fontId="2" fillId="0" borderId="8" xfId="0" applyNumberFormat="1" applyFont="1" applyBorder="1" applyAlignment="1" applyProtection="1">
      <alignment horizontal="center" shrinkToFit="1"/>
    </xf>
    <xf numFmtId="165" fontId="15" fillId="0" borderId="24" xfId="0" applyNumberFormat="1" applyFont="1" applyBorder="1" applyAlignment="1" applyProtection="1">
      <alignment horizontal="center"/>
    </xf>
    <xf numFmtId="0" fontId="15" fillId="0" borderId="24" xfId="0" applyFont="1" applyBorder="1" applyProtection="1"/>
    <xf numFmtId="0" fontId="15" fillId="0" borderId="2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1" fillId="0" borderId="58" xfId="0" applyFont="1" applyBorder="1" applyProtection="1"/>
    <xf numFmtId="0" fontId="1" fillId="0" borderId="59" xfId="0" applyFont="1" applyBorder="1" applyProtection="1"/>
    <xf numFmtId="0" fontId="16" fillId="0" borderId="0" xfId="0" applyFont="1" applyProtection="1"/>
    <xf numFmtId="0" fontId="7" fillId="0" borderId="21" xfId="0" applyFont="1" applyBorder="1" applyProtection="1"/>
    <xf numFmtId="0" fontId="7" fillId="0" borderId="21" xfId="0" applyFont="1" applyBorder="1" applyAlignment="1" applyProtection="1">
      <alignment horizontal="center"/>
    </xf>
    <xf numFmtId="2" fontId="7" fillId="0" borderId="5" xfId="0" applyNumberFormat="1" applyFont="1" applyBorder="1" applyProtection="1"/>
    <xf numFmtId="2" fontId="14" fillId="0" borderId="0" xfId="0" applyNumberFormat="1" applyFont="1" applyProtection="1"/>
    <xf numFmtId="0" fontId="4" fillId="0" borderId="0" xfId="0" applyFont="1" applyBorder="1" applyProtection="1"/>
    <xf numFmtId="0" fontId="4" fillId="0" borderId="0" xfId="0" applyFont="1" applyProtection="1"/>
    <xf numFmtId="0" fontId="4" fillId="0" borderId="0" xfId="0" applyNumberFormat="1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  <xf numFmtId="0" fontId="7" fillId="0" borderId="5" xfId="0" applyFont="1" applyBorder="1" applyProtection="1"/>
    <xf numFmtId="0" fontId="7" fillId="0" borderId="14" xfId="0" applyFont="1" applyBorder="1" applyProtection="1"/>
    <xf numFmtId="0" fontId="7" fillId="0" borderId="14" xfId="0" applyFont="1" applyBorder="1" applyAlignment="1" applyProtection="1">
      <alignment horizontal="center"/>
    </xf>
    <xf numFmtId="2" fontId="18" fillId="0" borderId="0" xfId="0" applyNumberFormat="1" applyFont="1" applyProtection="1"/>
    <xf numFmtId="2" fontId="14" fillId="0" borderId="0" xfId="0" applyNumberFormat="1" applyFont="1" applyBorder="1" applyProtection="1"/>
    <xf numFmtId="0" fontId="14" fillId="0" borderId="0" xfId="0" applyFont="1"/>
    <xf numFmtId="0" fontId="3" fillId="0" borderId="1" xfId="0" applyNumberFormat="1" applyFont="1" applyBorder="1" applyAlignment="1" applyProtection="1">
      <alignment horizontal="center" shrinkToFit="1"/>
    </xf>
    <xf numFmtId="0" fontId="3" fillId="0" borderId="2" xfId="0" applyNumberFormat="1" applyFont="1" applyBorder="1" applyAlignment="1" applyProtection="1">
      <alignment horizontal="center" shrinkToFit="1"/>
    </xf>
    <xf numFmtId="0" fontId="2" fillId="0" borderId="1" xfId="0" applyNumberFormat="1" applyFont="1" applyBorder="1" applyAlignment="1" applyProtection="1">
      <alignment horizontal="center" shrinkToFit="1"/>
    </xf>
    <xf numFmtId="0" fontId="2" fillId="0" borderId="2" xfId="0" applyNumberFormat="1" applyFont="1" applyBorder="1" applyAlignment="1" applyProtection="1">
      <alignment horizontal="center" shrinkToFit="1"/>
    </xf>
    <xf numFmtId="0" fontId="3" fillId="0" borderId="66" xfId="0" applyFont="1" applyBorder="1" applyAlignment="1" applyProtection="1">
      <alignment horizontal="center" shrinkToFit="1"/>
    </xf>
    <xf numFmtId="0" fontId="3" fillId="0" borderId="67" xfId="0" applyFont="1" applyBorder="1" applyAlignment="1" applyProtection="1">
      <alignment horizontal="center" shrinkToFit="1"/>
    </xf>
    <xf numFmtId="0" fontId="3" fillId="0" borderId="67" xfId="0" applyFont="1" applyBorder="1" applyAlignment="1" applyProtection="1">
      <alignment shrinkToFit="1"/>
    </xf>
    <xf numFmtId="0" fontId="3" fillId="0" borderId="0" xfId="0" applyFont="1" applyBorder="1" applyAlignment="1" applyProtection="1">
      <alignment horizontal="center" shrinkToFit="1"/>
    </xf>
    <xf numFmtId="0" fontId="3" fillId="0" borderId="33" xfId="0" applyFont="1" applyBorder="1" applyAlignment="1" applyProtection="1">
      <alignment horizontal="center" shrinkToFit="1"/>
    </xf>
    <xf numFmtId="0" fontId="3" fillId="0" borderId="34" xfId="0" applyFont="1" applyBorder="1" applyAlignment="1" applyProtection="1">
      <alignment horizontal="center" shrinkToFit="1"/>
    </xf>
    <xf numFmtId="0" fontId="3" fillId="0" borderId="34" xfId="0" applyFont="1" applyBorder="1" applyAlignment="1" applyProtection="1">
      <alignment shrinkToFit="1"/>
    </xf>
    <xf numFmtId="49" fontId="7" fillId="0" borderId="0" xfId="0" applyNumberFormat="1" applyFont="1" applyBorder="1" applyProtection="1"/>
    <xf numFmtId="49" fontId="7" fillId="0" borderId="0" xfId="0" applyNumberFormat="1" applyFont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49" fontId="14" fillId="0" borderId="0" xfId="0" applyNumberFormat="1" applyFont="1"/>
    <xf numFmtId="49" fontId="7" fillId="0" borderId="63" xfId="0" applyNumberFormat="1" applyFont="1" applyBorder="1" applyAlignment="1" applyProtection="1">
      <alignment horizontal="center"/>
    </xf>
    <xf numFmtId="4" fontId="17" fillId="0" borderId="0" xfId="0" applyNumberFormat="1" applyFont="1" applyBorder="1" applyAlignment="1" applyProtection="1">
      <alignment horizontal="center" shrinkToFit="1"/>
    </xf>
    <xf numFmtId="2" fontId="17" fillId="0" borderId="0" xfId="0" applyNumberFormat="1" applyFont="1" applyBorder="1" applyAlignment="1" applyProtection="1">
      <alignment horizontal="center" shrinkToFit="1"/>
    </xf>
    <xf numFmtId="0" fontId="18" fillId="0" borderId="0" xfId="0" applyFont="1"/>
    <xf numFmtId="0" fontId="2" fillId="0" borderId="67" xfId="0" applyFont="1" applyBorder="1" applyAlignment="1" applyProtection="1">
      <alignment horizontal="center" shrinkToFit="1"/>
    </xf>
    <xf numFmtId="0" fontId="2" fillId="0" borderId="33" xfId="0" applyFont="1" applyBorder="1" applyAlignment="1" applyProtection="1">
      <alignment horizontal="center" shrinkToFit="1"/>
    </xf>
    <xf numFmtId="0" fontId="2" fillId="0" borderId="34" xfId="0" applyFont="1" applyBorder="1" applyAlignment="1" applyProtection="1">
      <alignment horizontal="center" shrinkToFit="1"/>
    </xf>
    <xf numFmtId="165" fontId="1" fillId="0" borderId="0" xfId="0" applyNumberFormat="1" applyFont="1" applyBorder="1" applyProtection="1">
      <protection locked="0"/>
    </xf>
    <xf numFmtId="39" fontId="2" fillId="0" borderId="0" xfId="0" applyNumberFormat="1" applyFont="1" applyBorder="1" applyProtection="1"/>
    <xf numFmtId="4" fontId="2" fillId="0" borderId="0" xfId="0" applyNumberFormat="1" applyFont="1" applyBorder="1" applyProtection="1"/>
    <xf numFmtId="0" fontId="7" fillId="0" borderId="61" xfId="0" applyFont="1" applyBorder="1" applyProtection="1"/>
    <xf numFmtId="7" fontId="7" fillId="0" borderId="61" xfId="0" applyNumberFormat="1" applyFont="1" applyBorder="1" applyProtection="1"/>
    <xf numFmtId="0" fontId="0" fillId="0" borderId="55" xfId="0" applyNumberFormat="1" applyBorder="1" applyAlignment="1" applyProtection="1">
      <alignment horizontal="left"/>
    </xf>
    <xf numFmtId="44" fontId="8" fillId="0" borderId="74" xfId="0" applyNumberFormat="1" applyFont="1" applyBorder="1" applyAlignment="1" applyProtection="1">
      <alignment horizontal="center"/>
    </xf>
    <xf numFmtId="0" fontId="21" fillId="0" borderId="0" xfId="0" applyFont="1" applyProtection="1"/>
    <xf numFmtId="0" fontId="0" fillId="0" borderId="75" xfId="0" applyBorder="1" applyProtection="1"/>
    <xf numFmtId="43" fontId="8" fillId="0" borderId="77" xfId="0" applyNumberFormat="1" applyFont="1" applyBorder="1" applyAlignment="1" applyProtection="1">
      <alignment horizontal="center"/>
    </xf>
    <xf numFmtId="43" fontId="8" fillId="0" borderId="78" xfId="0" applyNumberFormat="1" applyFont="1" applyBorder="1" applyAlignment="1" applyProtection="1">
      <alignment horizontal="center"/>
    </xf>
    <xf numFmtId="44" fontId="8" fillId="0" borderId="79" xfId="0" applyNumberFormat="1" applyFont="1" applyBorder="1" applyAlignment="1" applyProtection="1">
      <alignment horizontal="center"/>
    </xf>
    <xf numFmtId="44" fontId="8" fillId="0" borderId="80" xfId="0" applyNumberFormat="1" applyFont="1" applyBorder="1" applyAlignment="1" applyProtection="1">
      <alignment horizontal="center"/>
    </xf>
    <xf numFmtId="0" fontId="0" fillId="0" borderId="81" xfId="0" applyBorder="1" applyProtection="1"/>
    <xf numFmtId="43" fontId="8" fillId="0" borderId="83" xfId="0" applyNumberFormat="1" applyFont="1" applyBorder="1" applyAlignment="1" applyProtection="1">
      <alignment horizontal="center"/>
    </xf>
    <xf numFmtId="44" fontId="8" fillId="0" borderId="76" xfId="0" applyNumberFormat="1" applyFont="1" applyBorder="1" applyAlignment="1" applyProtection="1">
      <alignment horizontal="center"/>
    </xf>
    <xf numFmtId="7" fontId="0" fillId="0" borderId="0" xfId="0" applyNumberFormat="1" applyProtection="1"/>
    <xf numFmtId="43" fontId="8" fillId="0" borderId="77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/>
    <xf numFmtId="44" fontId="8" fillId="0" borderId="80" xfId="0" applyNumberFormat="1" applyFont="1" applyBorder="1" applyProtection="1"/>
    <xf numFmtId="44" fontId="9" fillId="0" borderId="84" xfId="0" applyNumberFormat="1" applyFont="1" applyBorder="1" applyProtection="1"/>
    <xf numFmtId="0" fontId="0" fillId="0" borderId="55" xfId="0" applyBorder="1" applyProtection="1"/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9" fillId="0" borderId="0" xfId="0" applyFont="1" applyProtection="1"/>
    <xf numFmtId="0" fontId="8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10" fillId="0" borderId="0" xfId="0" applyFont="1"/>
    <xf numFmtId="4" fontId="8" fillId="0" borderId="0" xfId="0" applyNumberFormat="1" applyFont="1"/>
    <xf numFmtId="0" fontId="21" fillId="0" borderId="0" xfId="0" applyFont="1"/>
    <xf numFmtId="0" fontId="8" fillId="0" borderId="0" xfId="0" applyFont="1" applyBorder="1"/>
    <xf numFmtId="0" fontId="8" fillId="0" borderId="57" xfId="0" applyFont="1" applyBorder="1"/>
    <xf numFmtId="0" fontId="10" fillId="0" borderId="55" xfId="0" applyFont="1" applyBorder="1"/>
    <xf numFmtId="0" fontId="9" fillId="0" borderId="55" xfId="0" applyFont="1" applyBorder="1"/>
    <xf numFmtId="0" fontId="10" fillId="0" borderId="55" xfId="0" applyNumberFormat="1" applyFont="1" applyBorder="1" applyProtection="1">
      <protection locked="0"/>
    </xf>
    <xf numFmtId="0" fontId="10" fillId="0" borderId="59" xfId="0" applyNumberFormat="1" applyFont="1" applyBorder="1" applyProtection="1">
      <protection locked="0"/>
    </xf>
    <xf numFmtId="0" fontId="10" fillId="0" borderId="95" xfId="0" applyFont="1" applyBorder="1"/>
    <xf numFmtId="0" fontId="10" fillId="0" borderId="96" xfId="0" applyFont="1" applyBorder="1" applyAlignment="1">
      <alignment horizontal="right"/>
    </xf>
    <xf numFmtId="0" fontId="10" fillId="0" borderId="49" xfId="0" applyFont="1" applyBorder="1"/>
    <xf numFmtId="0" fontId="0" fillId="0" borderId="0" xfId="0" applyFill="1" applyProtection="1"/>
    <xf numFmtId="0" fontId="0" fillId="0" borderId="0" xfId="0" applyFill="1"/>
    <xf numFmtId="0" fontId="23" fillId="0" borderId="0" xfId="0" applyFont="1" applyFill="1"/>
    <xf numFmtId="0" fontId="20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3" fillId="0" borderId="0" xfId="0" applyFont="1" applyFill="1" applyProtection="1"/>
    <xf numFmtId="0" fontId="20" fillId="0" borderId="0" xfId="0" applyFont="1" applyFill="1" applyAlignment="1" applyProtection="1"/>
    <xf numFmtId="0" fontId="20" fillId="0" borderId="0" xfId="0" applyFont="1" applyFill="1" applyAlignment="1" applyProtection="1">
      <alignment horizontal="left"/>
    </xf>
    <xf numFmtId="0" fontId="10" fillId="0" borderId="0" xfId="0" applyFont="1" applyFill="1"/>
    <xf numFmtId="0" fontId="21" fillId="0" borderId="0" xfId="0" applyFont="1" applyFill="1" applyAlignment="1" applyProtection="1"/>
    <xf numFmtId="0" fontId="21" fillId="0" borderId="0" xfId="0" applyFont="1" applyFill="1" applyAlignment="1" applyProtection="1">
      <alignment horizontal="right"/>
    </xf>
    <xf numFmtId="0" fontId="21" fillId="0" borderId="0" xfId="0" applyFont="1" applyFill="1" applyAlignment="1" applyProtection="1">
      <alignment horizontal="left"/>
    </xf>
    <xf numFmtId="0" fontId="8" fillId="0" borderId="0" xfId="0" applyFont="1" applyAlignment="1">
      <alignment shrinkToFit="1"/>
    </xf>
    <xf numFmtId="0" fontId="21" fillId="0" borderId="0" xfId="0" applyFont="1" applyFill="1" applyAlignment="1" applyProtection="1">
      <alignment shrinkToFit="1"/>
    </xf>
    <xf numFmtId="0" fontId="10" fillId="0" borderId="0" xfId="0" applyFont="1" applyAlignment="1">
      <alignment shrinkToFit="1"/>
    </xf>
    <xf numFmtId="44" fontId="8" fillId="0" borderId="74" xfId="0" applyNumberFormat="1" applyFont="1" applyBorder="1" applyAlignment="1" applyProtection="1">
      <alignment horizontal="center" shrinkToFit="1"/>
    </xf>
    <xf numFmtId="4" fontId="8" fillId="0" borderId="0" xfId="0" applyNumberFormat="1" applyFont="1" applyAlignment="1">
      <alignment shrinkToFit="1"/>
    </xf>
    <xf numFmtId="0" fontId="8" fillId="0" borderId="75" xfId="0" applyFont="1" applyBorder="1" applyAlignment="1">
      <alignment shrinkToFit="1"/>
    </xf>
    <xf numFmtId="44" fontId="8" fillId="0" borderId="86" xfId="0" applyNumberFormat="1" applyFont="1" applyBorder="1" applyAlignment="1">
      <alignment horizontal="center" shrinkToFit="1"/>
    </xf>
    <xf numFmtId="43" fontId="8" fillId="0" borderId="86" xfId="0" applyNumberFormat="1" applyFont="1" applyBorder="1" applyAlignment="1">
      <alignment horizontal="center" shrinkToFit="1"/>
    </xf>
    <xf numFmtId="43" fontId="8" fillId="0" borderId="87" xfId="0" applyNumberFormat="1" applyFont="1" applyBorder="1" applyAlignment="1">
      <alignment horizontal="center" shrinkToFit="1"/>
    </xf>
    <xf numFmtId="44" fontId="8" fillId="0" borderId="79" xfId="0" applyNumberFormat="1" applyFont="1" applyBorder="1" applyAlignment="1">
      <alignment horizontal="center" shrinkToFit="1"/>
    </xf>
    <xf numFmtId="44" fontId="8" fillId="0" borderId="88" xfId="0" applyNumberFormat="1" applyFont="1" applyBorder="1" applyAlignment="1">
      <alignment horizontal="center" shrinkToFit="1"/>
    </xf>
    <xf numFmtId="0" fontId="8" fillId="0" borderId="81" xfId="0" applyFont="1" applyBorder="1" applyAlignment="1">
      <alignment shrinkToFit="1"/>
    </xf>
    <xf numFmtId="44" fontId="8" fillId="0" borderId="85" xfId="0" applyNumberFormat="1" applyFont="1" applyBorder="1" applyAlignment="1">
      <alignment horizontal="center" shrinkToFit="1"/>
    </xf>
    <xf numFmtId="43" fontId="8" fillId="0" borderId="89" xfId="0" applyNumberFormat="1" applyFont="1" applyBorder="1" applyAlignment="1">
      <alignment horizontal="center" shrinkToFit="1"/>
    </xf>
    <xf numFmtId="43" fontId="8" fillId="0" borderId="90" xfId="0" applyNumberFormat="1" applyFont="1" applyBorder="1" applyAlignment="1">
      <alignment horizontal="center" shrinkToFit="1"/>
    </xf>
    <xf numFmtId="43" fontId="8" fillId="0" borderId="91" xfId="0" applyNumberFormat="1" applyFont="1" applyBorder="1" applyAlignment="1">
      <alignment horizontal="center" shrinkToFit="1"/>
    </xf>
    <xf numFmtId="43" fontId="8" fillId="0" borderId="92" xfId="0" applyNumberFormat="1" applyFont="1" applyBorder="1" applyAlignment="1">
      <alignment horizontal="center" shrinkToFit="1"/>
    </xf>
    <xf numFmtId="43" fontId="8" fillId="0" borderId="93" xfId="0" applyNumberFormat="1" applyFont="1" applyBorder="1" applyAlignment="1">
      <alignment horizontal="center" shrinkToFit="1"/>
    </xf>
    <xf numFmtId="44" fontId="8" fillId="0" borderId="80" xfId="0" applyNumberFormat="1" applyFont="1" applyBorder="1" applyAlignment="1">
      <alignment horizontal="center" shrinkToFit="1"/>
    </xf>
    <xf numFmtId="44" fontId="8" fillId="0" borderId="94" xfId="0" applyNumberFormat="1" applyFont="1" applyBorder="1" applyAlignment="1">
      <alignment horizontal="center" shrinkToFit="1"/>
    </xf>
    <xf numFmtId="0" fontId="8" fillId="0" borderId="0" xfId="0" applyFont="1" applyBorder="1" applyAlignment="1">
      <alignment shrinkToFit="1"/>
    </xf>
    <xf numFmtId="0" fontId="10" fillId="0" borderId="55" xfId="0" applyNumberFormat="1" applyFont="1" applyBorder="1" applyAlignment="1" applyProtection="1">
      <alignment shrinkToFit="1"/>
      <protection locked="0"/>
    </xf>
    <xf numFmtId="0" fontId="10" fillId="0" borderId="59" xfId="0" applyNumberFormat="1" applyFont="1" applyBorder="1" applyAlignment="1" applyProtection="1">
      <alignment shrinkToFit="1"/>
      <protection locked="0"/>
    </xf>
    <xf numFmtId="0" fontId="10" fillId="0" borderId="95" xfId="0" applyFont="1" applyBorder="1" applyAlignment="1">
      <alignment shrinkToFit="1"/>
    </xf>
    <xf numFmtId="0" fontId="10" fillId="0" borderId="96" xfId="0" applyFont="1" applyBorder="1" applyAlignment="1">
      <alignment horizontal="right" shrinkToFit="1"/>
    </xf>
    <xf numFmtId="0" fontId="10" fillId="0" borderId="49" xfId="0" applyFont="1" applyBorder="1" applyAlignment="1">
      <alignment shrinkToFit="1"/>
    </xf>
    <xf numFmtId="0" fontId="10" fillId="0" borderId="0" xfId="0" applyFont="1" applyAlignment="1">
      <alignment horizontal="right" shrinkToFit="1"/>
    </xf>
    <xf numFmtId="0" fontId="0" fillId="0" borderId="0" xfId="0" applyAlignment="1">
      <alignment shrinkToFit="1"/>
    </xf>
    <xf numFmtId="8" fontId="3" fillId="0" borderId="26" xfId="0" applyNumberFormat="1" applyFont="1" applyBorder="1" applyAlignment="1" applyProtection="1">
      <alignment horizontal="center" shrinkToFit="1"/>
    </xf>
    <xf numFmtId="0" fontId="2" fillId="0" borderId="67" xfId="0" applyFont="1" applyBorder="1" applyAlignment="1" applyProtection="1">
      <alignment shrinkToFit="1"/>
    </xf>
    <xf numFmtId="0" fontId="2" fillId="0" borderId="34" xfId="0" applyFont="1" applyBorder="1" applyAlignment="1" applyProtection="1">
      <alignment shrinkToFit="1"/>
    </xf>
    <xf numFmtId="8" fontId="2" fillId="0" borderId="26" xfId="0" applyNumberFormat="1" applyFont="1" applyBorder="1" applyAlignment="1" applyProtection="1">
      <alignment horizontal="center" shrinkToFit="1"/>
    </xf>
    <xf numFmtId="164" fontId="2" fillId="0" borderId="2" xfId="0" applyNumberFormat="1" applyFont="1" applyBorder="1" applyAlignment="1" applyProtection="1">
      <alignment horizontal="center" shrinkToFit="1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46" xfId="0" applyFont="1" applyBorder="1" applyAlignment="1" applyProtection="1"/>
    <xf numFmtId="0" fontId="7" fillId="0" borderId="63" xfId="0" applyNumberFormat="1" applyFont="1" applyBorder="1" applyAlignment="1" applyProtection="1">
      <alignment horizontal="center"/>
    </xf>
    <xf numFmtId="39" fontId="5" fillId="0" borderId="7" xfId="0" applyNumberFormat="1" applyFont="1" applyBorder="1" applyAlignment="1" applyProtection="1">
      <alignment horizontal="center" shrinkToFit="1"/>
    </xf>
    <xf numFmtId="39" fontId="5" fillId="0" borderId="70" xfId="0" applyNumberFormat="1" applyFont="1" applyBorder="1" applyAlignment="1" applyProtection="1">
      <alignment horizontal="center" shrinkToFit="1"/>
    </xf>
    <xf numFmtId="39" fontId="5" fillId="0" borderId="43" xfId="0" applyNumberFormat="1" applyFont="1" applyBorder="1" applyAlignment="1" applyProtection="1">
      <alignment horizontal="center" shrinkToFit="1"/>
    </xf>
    <xf numFmtId="39" fontId="5" fillId="0" borderId="28" xfId="0" applyNumberFormat="1" applyFont="1" applyBorder="1" applyAlignment="1" applyProtection="1">
      <alignment horizontal="center" shrinkToFit="1"/>
    </xf>
    <xf numFmtId="39" fontId="5" fillId="0" borderId="29" xfId="0" applyNumberFormat="1" applyFont="1" applyBorder="1" applyAlignment="1" applyProtection="1">
      <alignment horizontal="center" shrinkToFit="1"/>
    </xf>
    <xf numFmtId="39" fontId="5" fillId="0" borderId="42" xfId="0" applyNumberFormat="1" applyFont="1" applyBorder="1" applyAlignment="1" applyProtection="1">
      <alignment horizontal="center" shrinkToFit="1"/>
    </xf>
    <xf numFmtId="39" fontId="1" fillId="0" borderId="0" xfId="0" applyNumberFormat="1" applyFont="1" applyFill="1" applyAlignment="1" applyProtection="1">
      <alignment shrinkToFit="1"/>
    </xf>
    <xf numFmtId="39" fontId="2" fillId="0" borderId="7" xfId="0" applyNumberFormat="1" applyFont="1" applyBorder="1" applyAlignment="1" applyProtection="1">
      <alignment shrinkToFit="1"/>
    </xf>
    <xf numFmtId="39" fontId="2" fillId="0" borderId="4" xfId="0" applyNumberFormat="1" applyFont="1" applyBorder="1" applyAlignment="1" applyProtection="1">
      <alignment shrinkToFit="1"/>
    </xf>
    <xf numFmtId="39" fontId="2" fillId="0" borderId="7" xfId="0" applyNumberFormat="1" applyFont="1" applyBorder="1" applyAlignment="1" applyProtection="1">
      <alignment shrinkToFit="1"/>
      <protection locked="0"/>
    </xf>
    <xf numFmtId="39" fontId="2" fillId="0" borderId="4" xfId="0" applyNumberFormat="1" applyFont="1" applyBorder="1" applyAlignment="1" applyProtection="1">
      <alignment shrinkToFit="1"/>
      <protection locked="0"/>
    </xf>
    <xf numFmtId="39" fontId="2" fillId="0" borderId="11" xfId="0" applyNumberFormat="1" applyFont="1" applyBorder="1" applyAlignment="1" applyProtection="1">
      <alignment shrinkToFit="1"/>
      <protection locked="0"/>
    </xf>
    <xf numFmtId="39" fontId="2" fillId="0" borderId="10" xfId="0" applyNumberFormat="1" applyFont="1" applyBorder="1" applyAlignment="1" applyProtection="1">
      <alignment shrinkToFit="1"/>
      <protection locked="0"/>
    </xf>
    <xf numFmtId="39" fontId="2" fillId="0" borderId="16" xfId="0" applyNumberFormat="1" applyFont="1" applyBorder="1" applyAlignment="1" applyProtection="1">
      <alignment shrinkToFit="1"/>
      <protection locked="0"/>
    </xf>
    <xf numFmtId="39" fontId="2" fillId="0" borderId="15" xfId="0" applyNumberFormat="1" applyFont="1" applyBorder="1" applyAlignment="1" applyProtection="1">
      <alignment shrinkToFit="1"/>
      <protection locked="0"/>
    </xf>
    <xf numFmtId="39" fontId="2" fillId="0" borderId="20" xfId="0" applyNumberFormat="1" applyFont="1" applyBorder="1" applyAlignment="1" applyProtection="1">
      <alignment shrinkToFit="1"/>
    </xf>
    <xf numFmtId="39" fontId="2" fillId="0" borderId="27" xfId="0" applyNumberFormat="1" applyFont="1" applyBorder="1" applyAlignment="1" applyProtection="1">
      <alignment shrinkToFit="1"/>
    </xf>
    <xf numFmtId="39" fontId="2" fillId="0" borderId="5" xfId="0" applyNumberFormat="1" applyFont="1" applyBorder="1" applyAlignment="1" applyProtection="1">
      <alignment shrinkToFit="1"/>
    </xf>
    <xf numFmtId="39" fontId="2" fillId="0" borderId="5" xfId="0" applyNumberFormat="1" applyFont="1" applyBorder="1" applyAlignment="1" applyProtection="1">
      <alignment shrinkToFit="1"/>
      <protection locked="0"/>
    </xf>
    <xf numFmtId="39" fontId="2" fillId="0" borderId="14" xfId="0" applyNumberFormat="1" applyFont="1" applyBorder="1" applyAlignment="1" applyProtection="1">
      <alignment shrinkToFit="1"/>
      <protection locked="0"/>
    </xf>
    <xf numFmtId="39" fontId="2" fillId="0" borderId="19" xfId="0" applyNumberFormat="1" applyFont="1" applyBorder="1" applyAlignment="1" applyProtection="1">
      <alignment shrinkToFit="1"/>
      <protection locked="0"/>
    </xf>
    <xf numFmtId="39" fontId="2" fillId="0" borderId="1" xfId="0" applyNumberFormat="1" applyFont="1" applyBorder="1" applyAlignment="1" applyProtection="1">
      <alignment shrinkToFit="1"/>
    </xf>
    <xf numFmtId="39" fontId="2" fillId="2" borderId="7" xfId="0" applyNumberFormat="1" applyFont="1" applyFill="1" applyBorder="1" applyAlignment="1" applyProtection="1">
      <alignment shrinkToFit="1"/>
      <protection locked="0"/>
    </xf>
    <xf numFmtId="39" fontId="2" fillId="0" borderId="65" xfId="0" applyNumberFormat="1" applyFont="1" applyBorder="1" applyAlignment="1" applyProtection="1">
      <alignment shrinkToFit="1"/>
    </xf>
    <xf numFmtId="39" fontId="2" fillId="0" borderId="65" xfId="0" applyNumberFormat="1" applyFont="1" applyBorder="1" applyAlignment="1" applyProtection="1">
      <alignment shrinkToFit="1"/>
      <protection locked="0"/>
    </xf>
    <xf numFmtId="39" fontId="2" fillId="0" borderId="71" xfId="0" applyNumberFormat="1" applyFont="1" applyBorder="1" applyAlignment="1" applyProtection="1">
      <alignment shrinkToFit="1"/>
      <protection locked="0"/>
    </xf>
    <xf numFmtId="39" fontId="2" fillId="0" borderId="68" xfId="0" applyNumberFormat="1" applyFont="1" applyBorder="1" applyAlignment="1" applyProtection="1">
      <alignment shrinkToFit="1"/>
    </xf>
    <xf numFmtId="39" fontId="2" fillId="0" borderId="72" xfId="0" applyNumberFormat="1" applyFont="1" applyBorder="1" applyAlignment="1" applyProtection="1">
      <alignment shrinkToFit="1"/>
      <protection locked="0"/>
    </xf>
    <xf numFmtId="39" fontId="2" fillId="0" borderId="73" xfId="0" applyNumberFormat="1" applyFont="1" applyBorder="1" applyAlignment="1" applyProtection="1">
      <alignment shrinkToFit="1"/>
    </xf>
    <xf numFmtId="49" fontId="2" fillId="0" borderId="8" xfId="0" applyNumberFormat="1" applyFont="1" applyBorder="1" applyAlignment="1" applyProtection="1">
      <alignment shrinkToFit="1"/>
      <protection locked="0"/>
    </xf>
    <xf numFmtId="49" fontId="2" fillId="0" borderId="12" xfId="0" applyNumberFormat="1" applyFont="1" applyBorder="1" applyAlignment="1" applyProtection="1">
      <alignment shrinkToFit="1"/>
      <protection locked="0"/>
    </xf>
    <xf numFmtId="49" fontId="2" fillId="0" borderId="17" xfId="0" applyNumberFormat="1" applyFont="1" applyBorder="1" applyAlignment="1" applyProtection="1">
      <alignment shrinkToFit="1"/>
      <protection locked="0"/>
    </xf>
    <xf numFmtId="167" fontId="2" fillId="0" borderId="8" xfId="0" applyNumberFormat="1" applyFont="1" applyBorder="1" applyAlignment="1" applyProtection="1">
      <alignment shrinkToFit="1"/>
    </xf>
    <xf numFmtId="167" fontId="2" fillId="0" borderId="6" xfId="0" applyNumberFormat="1" applyFont="1" applyBorder="1" applyAlignment="1" applyProtection="1">
      <alignment shrinkToFit="1"/>
    </xf>
    <xf numFmtId="39" fontId="2" fillId="0" borderId="7" xfId="0" applyNumberFormat="1" applyFont="1" applyFill="1" applyBorder="1" applyAlignment="1" applyProtection="1">
      <alignment shrinkToFit="1"/>
    </xf>
    <xf numFmtId="0" fontId="2" fillId="0" borderId="6" xfId="0" applyNumberFormat="1" applyFont="1" applyBorder="1" applyAlignment="1" applyProtection="1">
      <alignment horizontal="center"/>
    </xf>
    <xf numFmtId="0" fontId="2" fillId="0" borderId="25" xfId="0" applyNumberFormat="1" applyFont="1" applyBorder="1" applyAlignment="1" applyProtection="1">
      <alignment horizontal="center"/>
    </xf>
    <xf numFmtId="39" fontId="2" fillId="0" borderId="14" xfId="0" applyNumberFormat="1" applyFont="1" applyBorder="1" applyAlignment="1" applyProtection="1">
      <alignment shrinkToFit="1"/>
    </xf>
    <xf numFmtId="39" fontId="2" fillId="0" borderId="14" xfId="0" applyNumberFormat="1" applyFont="1" applyBorder="1" applyAlignment="1" applyProtection="1">
      <alignment horizontal="center" shrinkToFit="1"/>
    </xf>
    <xf numFmtId="39" fontId="4" fillId="0" borderId="14" xfId="0" applyNumberFormat="1" applyFont="1" applyBorder="1" applyAlignment="1" applyProtection="1">
      <alignment horizontal="center" shrinkToFit="1"/>
    </xf>
    <xf numFmtId="39" fontId="0" fillId="0" borderId="0" xfId="0" applyNumberFormat="1" applyAlignment="1" applyProtection="1">
      <alignment shrinkToFit="1"/>
    </xf>
    <xf numFmtId="39" fontId="2" fillId="0" borderId="70" xfId="0" applyNumberFormat="1" applyFont="1" applyBorder="1" applyAlignment="1" applyProtection="1">
      <alignment shrinkToFit="1"/>
    </xf>
    <xf numFmtId="39" fontId="2" fillId="0" borderId="31" xfId="0" applyNumberFormat="1" applyFont="1" applyBorder="1" applyAlignment="1" applyProtection="1">
      <alignment shrinkToFit="1"/>
    </xf>
    <xf numFmtId="39" fontId="2" fillId="0" borderId="30" xfId="0" applyNumberFormat="1" applyFont="1" applyBorder="1" applyAlignment="1" applyProtection="1">
      <alignment shrinkToFit="1"/>
    </xf>
    <xf numFmtId="39" fontId="2" fillId="0" borderId="28" xfId="0" applyNumberFormat="1" applyFont="1" applyBorder="1" applyAlignment="1" applyProtection="1">
      <alignment shrinkToFit="1"/>
    </xf>
    <xf numFmtId="39" fontId="2" fillId="0" borderId="32" xfId="0" applyNumberFormat="1" applyFont="1" applyBorder="1" applyAlignment="1" applyProtection="1">
      <alignment shrinkToFit="1"/>
    </xf>
    <xf numFmtId="0" fontId="2" fillId="0" borderId="9" xfId="0" applyNumberFormat="1" applyFont="1" applyBorder="1" applyAlignment="1" applyProtection="1">
      <alignment horizontal="center" shrinkToFit="1"/>
    </xf>
    <xf numFmtId="39" fontId="7" fillId="0" borderId="0" xfId="0" applyNumberFormat="1" applyFont="1" applyBorder="1" applyProtection="1">
      <protection locked="0"/>
    </xf>
    <xf numFmtId="39" fontId="7" fillId="0" borderId="55" xfId="0" applyNumberFormat="1" applyFont="1" applyBorder="1" applyProtection="1">
      <protection locked="0"/>
    </xf>
    <xf numFmtId="39" fontId="4" fillId="0" borderId="0" xfId="0" applyNumberFormat="1" applyFont="1" applyBorder="1" applyProtection="1"/>
    <xf numFmtId="39" fontId="7" fillId="0" borderId="51" xfId="0" applyNumberFormat="1" applyFont="1" applyBorder="1" applyProtection="1">
      <protection locked="0"/>
    </xf>
    <xf numFmtId="39" fontId="7" fillId="0" borderId="56" xfId="0" applyNumberFormat="1" applyFont="1" applyBorder="1" applyProtection="1">
      <protection locked="0"/>
    </xf>
    <xf numFmtId="39" fontId="4" fillId="0" borderId="57" xfId="0" applyNumberFormat="1" applyFont="1" applyBorder="1" applyProtection="1"/>
    <xf numFmtId="7" fontId="2" fillId="2" borderId="60" xfId="0" applyNumberFormat="1" applyFont="1" applyFill="1" applyBorder="1" applyProtection="1">
      <protection locked="0"/>
    </xf>
    <xf numFmtId="7" fontId="1" fillId="0" borderId="0" xfId="0" applyNumberFormat="1" applyFont="1" applyProtection="1"/>
    <xf numFmtId="0" fontId="10" fillId="0" borderId="55" xfId="0" quotePrefix="1" applyFont="1" applyFill="1" applyBorder="1" applyAlignment="1" applyProtection="1">
      <alignment horizontal="left"/>
      <protection locked="0"/>
    </xf>
    <xf numFmtId="16" fontId="10" fillId="0" borderId="55" xfId="0" quotePrefix="1" applyNumberFormat="1" applyFont="1" applyFill="1" applyBorder="1" applyAlignment="1" applyProtection="1">
      <alignment horizontal="left"/>
      <protection locked="0"/>
    </xf>
    <xf numFmtId="39" fontId="7" fillId="0" borderId="5" xfId="0" applyNumberFormat="1" applyFont="1" applyBorder="1" applyAlignment="1" applyProtection="1">
      <alignment shrinkToFit="1"/>
    </xf>
    <xf numFmtId="39" fontId="13" fillId="0" borderId="7" xfId="0" applyNumberFormat="1" applyFont="1" applyBorder="1" applyAlignment="1" applyProtection="1">
      <alignment horizontal="right" shrinkToFit="1"/>
    </xf>
    <xf numFmtId="39" fontId="13" fillId="0" borderId="35" xfId="0" applyNumberFormat="1" applyFont="1" applyBorder="1" applyAlignment="1" applyProtection="1">
      <alignment horizontal="right" shrinkToFit="1"/>
    </xf>
    <xf numFmtId="39" fontId="7" fillId="0" borderId="4" xfId="0" applyNumberFormat="1" applyFont="1" applyBorder="1" applyAlignment="1" applyProtection="1">
      <alignment shrinkToFit="1"/>
    </xf>
    <xf numFmtId="39" fontId="7" fillId="0" borderId="7" xfId="0" applyNumberFormat="1" applyFont="1" applyBorder="1" applyAlignment="1" applyProtection="1">
      <alignment shrinkToFit="1"/>
    </xf>
    <xf numFmtId="39" fontId="7" fillId="0" borderId="64" xfId="0" applyNumberFormat="1" applyFont="1" applyBorder="1" applyAlignment="1" applyProtection="1">
      <alignment shrinkToFit="1"/>
    </xf>
    <xf numFmtId="39" fontId="7" fillId="0" borderId="5" xfId="0" applyNumberFormat="1" applyFont="1" applyBorder="1" applyAlignment="1" applyProtection="1">
      <alignment horizontal="right" shrinkToFit="1"/>
    </xf>
    <xf numFmtId="39" fontId="7" fillId="0" borderId="4" xfId="0" applyNumberFormat="1" applyFont="1" applyBorder="1" applyAlignment="1" applyProtection="1">
      <alignment horizontal="right" shrinkToFit="1"/>
    </xf>
    <xf numFmtId="39" fontId="7" fillId="0" borderId="35" xfId="0" applyNumberFormat="1" applyFont="1" applyBorder="1" applyAlignment="1" applyProtection="1">
      <alignment shrinkToFit="1"/>
    </xf>
    <xf numFmtId="39" fontId="7" fillId="0" borderId="32" xfId="0" applyNumberFormat="1" applyFont="1" applyBorder="1" applyAlignment="1" applyProtection="1">
      <alignment shrinkToFit="1"/>
    </xf>
    <xf numFmtId="39" fontId="4" fillId="0" borderId="7" xfId="0" applyNumberFormat="1" applyFont="1" applyBorder="1" applyAlignment="1" applyProtection="1">
      <alignment shrinkToFit="1"/>
    </xf>
    <xf numFmtId="39" fontId="4" fillId="0" borderId="5" xfId="0" applyNumberFormat="1" applyFont="1" applyBorder="1" applyAlignment="1" applyProtection="1">
      <alignment shrinkToFit="1"/>
    </xf>
    <xf numFmtId="39" fontId="4" fillId="0" borderId="64" xfId="0" applyNumberFormat="1" applyFont="1" applyBorder="1" applyAlignment="1" applyProtection="1">
      <alignment shrinkToFit="1"/>
    </xf>
    <xf numFmtId="39" fontId="4" fillId="0" borderId="4" xfId="0" applyNumberFormat="1" applyFont="1" applyBorder="1" applyAlignment="1" applyProtection="1">
      <alignment shrinkToFit="1"/>
    </xf>
    <xf numFmtId="39" fontId="4" fillId="0" borderId="65" xfId="0" applyNumberFormat="1" applyFont="1" applyBorder="1" applyAlignment="1" applyProtection="1">
      <alignment shrinkToFit="1"/>
    </xf>
    <xf numFmtId="39" fontId="4" fillId="0" borderId="32" xfId="0" applyNumberFormat="1" applyFont="1" applyBorder="1" applyAlignment="1" applyProtection="1">
      <alignment shrinkToFit="1"/>
    </xf>
    <xf numFmtId="39" fontId="4" fillId="0" borderId="5" xfId="0" applyNumberFormat="1" applyFont="1" applyBorder="1" applyAlignment="1" applyProtection="1">
      <alignment horizontal="right" shrinkToFit="1"/>
    </xf>
    <xf numFmtId="39" fontId="7" fillId="0" borderId="11" xfId="0" applyNumberFormat="1" applyFont="1" applyBorder="1" applyAlignment="1" applyProtection="1">
      <alignment shrinkToFit="1"/>
    </xf>
    <xf numFmtId="0" fontId="7" fillId="0" borderId="0" xfId="0" applyFont="1" applyBorder="1" applyAlignment="1" applyProtection="1">
      <alignment horizontal="right"/>
    </xf>
    <xf numFmtId="1" fontId="13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0" fontId="10" fillId="0" borderId="55" xfId="0" applyFont="1" applyBorder="1" applyProtection="1"/>
    <xf numFmtId="0" fontId="7" fillId="0" borderId="0" xfId="0" applyFont="1" applyBorder="1" applyAlignment="1" applyProtection="1"/>
    <xf numFmtId="39" fontId="7" fillId="0" borderId="0" xfId="0" applyNumberFormat="1" applyFont="1" applyBorder="1" applyAlignment="1" applyProtection="1">
      <alignment shrinkToFit="1"/>
    </xf>
    <xf numFmtId="0" fontId="2" fillId="0" borderId="0" xfId="0" applyFont="1" applyBorder="1" applyAlignment="1" applyProtection="1"/>
    <xf numFmtId="167" fontId="5" fillId="0" borderId="29" xfId="0" applyNumberFormat="1" applyFont="1" applyBorder="1" applyAlignment="1" applyProtection="1">
      <alignment horizontal="center" shrinkToFit="1"/>
    </xf>
    <xf numFmtId="167" fontId="5" fillId="0" borderId="5" xfId="0" applyNumberFormat="1" applyFont="1" applyBorder="1" applyAlignment="1" applyProtection="1">
      <alignment horizontal="center" shrinkToFit="1"/>
    </xf>
    <xf numFmtId="167" fontId="5" fillId="0" borderId="41" xfId="0" applyNumberFormat="1" applyFont="1" applyBorder="1" applyAlignment="1" applyProtection="1">
      <alignment horizontal="center" shrinkToFit="1"/>
    </xf>
    <xf numFmtId="39" fontId="7" fillId="0" borderId="0" xfId="0" applyNumberFormat="1" applyFont="1" applyAlignment="1" applyProtection="1">
      <alignment shrinkToFit="1"/>
    </xf>
    <xf numFmtId="39" fontId="2" fillId="0" borderId="0" xfId="0" applyNumberFormat="1" applyFont="1" applyBorder="1" applyAlignment="1" applyProtection="1">
      <alignment shrinkToFit="1"/>
    </xf>
    <xf numFmtId="16" fontId="3" fillId="0" borderId="128" xfId="0" quotePrefix="1" applyNumberFormat="1" applyFont="1" applyBorder="1" applyAlignment="1" applyProtection="1">
      <alignment horizontal="right"/>
    </xf>
    <xf numFmtId="16" fontId="3" fillId="0" borderId="129" xfId="0" applyNumberFormat="1" applyFont="1" applyBorder="1" applyAlignment="1" applyProtection="1">
      <alignment horizontal="right"/>
    </xf>
    <xf numFmtId="0" fontId="3" fillId="0" borderId="128" xfId="0" applyNumberFormat="1" applyFont="1" applyFill="1" applyBorder="1" applyAlignment="1" applyProtection="1">
      <alignment horizontal="left"/>
      <protection locked="0"/>
    </xf>
    <xf numFmtId="39" fontId="3" fillId="0" borderId="128" xfId="0" applyNumberFormat="1" applyFont="1" applyFill="1" applyBorder="1" applyAlignment="1" applyProtection="1">
      <alignment shrinkToFit="1"/>
    </xf>
    <xf numFmtId="0" fontId="3" fillId="0" borderId="129" xfId="0" applyFont="1" applyBorder="1" applyAlignment="1" applyProtection="1">
      <alignment horizontal="right"/>
    </xf>
    <xf numFmtId="0" fontId="3" fillId="0" borderId="129" xfId="0" applyNumberFormat="1" applyFont="1" applyFill="1" applyBorder="1" applyAlignment="1" applyProtection="1">
      <alignment horizontal="left"/>
      <protection locked="0"/>
    </xf>
    <xf numFmtId="39" fontId="3" fillId="0" borderId="129" xfId="0" applyNumberFormat="1" applyFont="1" applyFill="1" applyBorder="1" applyAlignment="1" applyProtection="1">
      <alignment shrinkToFit="1"/>
    </xf>
    <xf numFmtId="39" fontId="17" fillId="0" borderId="0" xfId="0" applyNumberFormat="1" applyFont="1" applyBorder="1" applyAlignment="1" applyProtection="1">
      <alignment horizontal="center" shrinkToFit="1"/>
    </xf>
    <xf numFmtId="2" fontId="7" fillId="0" borderId="1" xfId="0" applyNumberFormat="1" applyFont="1" applyBorder="1" applyProtection="1"/>
    <xf numFmtId="39" fontId="17" fillId="0" borderId="20" xfId="0" applyNumberFormat="1" applyFont="1" applyBorder="1" applyAlignment="1" applyProtection="1">
      <alignment horizontal="center" shrinkToFit="1"/>
    </xf>
    <xf numFmtId="39" fontId="17" fillId="0" borderId="130" xfId="0" applyNumberFormat="1" applyFont="1" applyBorder="1" applyAlignment="1" applyProtection="1">
      <alignment horizontal="center" shrinkToFit="1"/>
    </xf>
    <xf numFmtId="39" fontId="17" fillId="0" borderId="24" xfId="0" applyNumberFormat="1" applyFont="1" applyBorder="1" applyAlignment="1" applyProtection="1">
      <alignment horizontal="center" shrinkToFit="1"/>
    </xf>
    <xf numFmtId="39" fontId="17" fillId="0" borderId="131" xfId="0" applyNumberFormat="1" applyFont="1" applyBorder="1" applyAlignment="1" applyProtection="1">
      <alignment horizontal="center" shrinkToFit="1"/>
    </xf>
    <xf numFmtId="39" fontId="17" fillId="0" borderId="132" xfId="0" applyNumberFormat="1" applyFont="1" applyBorder="1" applyAlignment="1" applyProtection="1">
      <alignment horizontal="center" shrinkToFit="1"/>
    </xf>
    <xf numFmtId="39" fontId="17" fillId="0" borderId="133" xfId="0" applyNumberFormat="1" applyFont="1" applyBorder="1" applyAlignment="1" applyProtection="1">
      <alignment horizontal="center" shrinkToFit="1"/>
    </xf>
    <xf numFmtId="0" fontId="14" fillId="0" borderId="0" xfId="0" applyFont="1" applyBorder="1" applyProtection="1"/>
    <xf numFmtId="0" fontId="8" fillId="0" borderId="0" xfId="0" applyFont="1" applyAlignment="1">
      <alignment horizontal="right" shrinkToFit="1"/>
    </xf>
    <xf numFmtId="0" fontId="10" fillId="0" borderId="0" xfId="0" applyFont="1" applyFill="1" applyAlignment="1" applyProtection="1">
      <alignment horizontal="right" shrinkToFit="1"/>
    </xf>
    <xf numFmtId="0" fontId="10" fillId="0" borderId="0" xfId="0" applyFont="1" applyFill="1" applyAlignment="1">
      <alignment horizontal="right" shrinkToFit="1"/>
    </xf>
    <xf numFmtId="0" fontId="22" fillId="0" borderId="0" xfId="0" applyFont="1" applyAlignment="1">
      <alignment horizontal="right" shrinkToFit="1"/>
    </xf>
    <xf numFmtId="2" fontId="8" fillId="0" borderId="0" xfId="0" applyNumberFormat="1" applyFont="1" applyAlignment="1" applyProtection="1">
      <alignment horizontal="right" shrinkToFit="1"/>
    </xf>
    <xf numFmtId="0" fontId="0" fillId="0" borderId="0" xfId="0" applyAlignment="1">
      <alignment horizontal="right" shrinkToFit="1"/>
    </xf>
    <xf numFmtId="2" fontId="7" fillId="0" borderId="0" xfId="0" applyNumberFormat="1" applyFont="1" applyBorder="1" applyProtection="1"/>
    <xf numFmtId="39" fontId="4" fillId="0" borderId="0" xfId="0" applyNumberFormat="1" applyFont="1" applyBorder="1" applyAlignment="1" applyProtection="1">
      <alignment shrinkToFit="1"/>
    </xf>
    <xf numFmtId="39" fontId="7" fillId="0" borderId="0" xfId="0" applyNumberFormat="1" applyFont="1" applyBorder="1" applyAlignment="1" applyProtection="1">
      <alignment horizontal="right" shrinkToFit="1"/>
    </xf>
    <xf numFmtId="2" fontId="4" fillId="0" borderId="135" xfId="0" applyNumberFormat="1" applyFont="1" applyBorder="1" applyProtection="1"/>
    <xf numFmtId="39" fontId="4" fillId="0" borderId="136" xfId="0" applyNumberFormat="1" applyFont="1" applyBorder="1" applyAlignment="1" applyProtection="1">
      <alignment shrinkToFit="1"/>
    </xf>
    <xf numFmtId="39" fontId="4" fillId="0" borderId="134" xfId="0" applyNumberFormat="1" applyFont="1" applyBorder="1" applyAlignment="1" applyProtection="1">
      <alignment shrinkToFit="1"/>
    </xf>
    <xf numFmtId="39" fontId="4" fillId="0" borderId="137" xfId="0" applyNumberFormat="1" applyFont="1" applyBorder="1" applyAlignment="1" applyProtection="1">
      <alignment shrinkToFit="1"/>
    </xf>
    <xf numFmtId="39" fontId="4" fillId="0" borderId="135" xfId="0" applyNumberFormat="1" applyFont="1" applyBorder="1" applyAlignment="1" applyProtection="1">
      <alignment shrinkToFit="1"/>
    </xf>
    <xf numFmtId="39" fontId="4" fillId="0" borderId="138" xfId="0" applyNumberFormat="1" applyFont="1" applyBorder="1" applyAlignment="1" applyProtection="1">
      <alignment shrinkToFit="1"/>
    </xf>
    <xf numFmtId="39" fontId="4" fillId="0" borderId="139" xfId="0" applyNumberFormat="1" applyFont="1" applyBorder="1" applyAlignment="1" applyProtection="1">
      <alignment shrinkToFit="1"/>
    </xf>
    <xf numFmtId="39" fontId="4" fillId="0" borderId="134" xfId="0" applyNumberFormat="1" applyFont="1" applyBorder="1" applyAlignment="1" applyProtection="1">
      <alignment horizontal="right" shrinkToFit="1"/>
    </xf>
    <xf numFmtId="44" fontId="8" fillId="0" borderId="82" xfId="0" applyNumberFormat="1" applyFont="1" applyBorder="1" applyAlignment="1" applyProtection="1">
      <alignment horizontal="center"/>
    </xf>
    <xf numFmtId="0" fontId="0" fillId="0" borderId="0" xfId="0"/>
    <xf numFmtId="49" fontId="14" fillId="0" borderId="0" xfId="0" applyNumberFormat="1" applyFont="1"/>
    <xf numFmtId="49" fontId="14" fillId="2" borderId="0" xfId="0" applyNumberFormat="1" applyFont="1" applyFill="1"/>
    <xf numFmtId="0" fontId="14" fillId="0" borderId="0" xfId="0" applyFont="1"/>
    <xf numFmtId="0" fontId="19" fillId="0" borderId="0" xfId="0" applyFont="1"/>
    <xf numFmtId="0" fontId="18" fillId="0" borderId="0" xfId="0" applyFont="1"/>
    <xf numFmtId="49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49" fontId="18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49" fontId="14" fillId="0" borderId="0" xfId="0" applyNumberFormat="1" applyFont="1" applyFill="1"/>
    <xf numFmtId="49" fontId="18" fillId="0" borderId="0" xfId="0" applyNumberFormat="1" applyFont="1"/>
    <xf numFmtId="0" fontId="14" fillId="0" borderId="0" xfId="0" applyFont="1" applyFill="1" applyAlignment="1">
      <alignment horizontal="left" vertical="top" wrapText="1"/>
    </xf>
    <xf numFmtId="49" fontId="18" fillId="0" borderId="0" xfId="0" applyNumberFormat="1" applyFont="1" applyFill="1"/>
    <xf numFmtId="0" fontId="6" fillId="0" borderId="0" xfId="0" applyFont="1" applyBorder="1" applyAlignment="1" applyProtection="1"/>
    <xf numFmtId="0" fontId="3" fillId="0" borderId="140" xfId="0" applyFont="1" applyBorder="1" applyAlignment="1" applyProtection="1">
      <alignment horizontal="center" shrinkToFit="1"/>
    </xf>
    <xf numFmtId="0" fontId="2" fillId="0" borderId="140" xfId="0" applyFont="1" applyBorder="1" applyAlignment="1" applyProtection="1">
      <alignment horizontal="center" shrinkToFit="1"/>
    </xf>
    <xf numFmtId="0" fontId="1" fillId="0" borderId="0" xfId="0" applyFont="1" applyAlignment="1">
      <alignment shrinkToFit="1"/>
    </xf>
    <xf numFmtId="0" fontId="3" fillId="0" borderId="2" xfId="0" applyFont="1" applyBorder="1" applyAlignment="1" applyProtection="1">
      <alignment shrinkToFit="1"/>
    </xf>
    <xf numFmtId="0" fontId="3" fillId="0" borderId="3" xfId="0" applyFont="1" applyBorder="1" applyProtection="1"/>
    <xf numFmtId="44" fontId="8" fillId="0" borderId="7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 shrinkToFit="1"/>
      <protection locked="0"/>
    </xf>
    <xf numFmtId="1" fontId="2" fillId="0" borderId="9" xfId="0" applyNumberFormat="1" applyFont="1" applyBorder="1" applyAlignment="1" applyProtection="1">
      <alignment horizontal="center" shrinkToFit="1"/>
      <protection locked="0"/>
    </xf>
    <xf numFmtId="49" fontId="2" fillId="0" borderId="12" xfId="0" applyNumberFormat="1" applyFont="1" applyBorder="1" applyAlignment="1" applyProtection="1">
      <alignment horizontal="center" shrinkToFit="1"/>
      <protection locked="0"/>
    </xf>
    <xf numFmtId="1" fontId="2" fillId="0" borderId="13" xfId="0" applyNumberFormat="1" applyFont="1" applyBorder="1" applyAlignment="1" applyProtection="1">
      <alignment horizontal="center" shrinkToFit="1"/>
      <protection locked="0"/>
    </xf>
    <xf numFmtId="49" fontId="2" fillId="0" borderId="17" xfId="0" applyNumberFormat="1" applyFont="1" applyBorder="1" applyAlignment="1" applyProtection="1">
      <alignment horizontal="center" shrinkToFit="1"/>
      <protection locked="0"/>
    </xf>
    <xf numFmtId="49" fontId="2" fillId="0" borderId="69" xfId="0" applyNumberFormat="1" applyFont="1" applyBorder="1" applyAlignment="1" applyProtection="1">
      <alignment horizontal="center" shrinkToFit="1"/>
      <protection locked="0"/>
    </xf>
    <xf numFmtId="1" fontId="2" fillId="0" borderId="18" xfId="0" applyNumberFormat="1" applyFont="1" applyBorder="1" applyAlignment="1" applyProtection="1">
      <alignment horizontal="center" shrinkToFit="1"/>
      <protection locked="0"/>
    </xf>
    <xf numFmtId="39" fontId="2" fillId="0" borderId="141" xfId="0" applyNumberFormat="1" applyFont="1" applyBorder="1" applyAlignment="1" applyProtection="1">
      <alignment shrinkToFit="1"/>
    </xf>
    <xf numFmtId="1" fontId="7" fillId="0" borderId="45" xfId="0" applyNumberFormat="1" applyFont="1" applyBorder="1" applyAlignment="1" applyProtection="1">
      <alignment horizontal="left"/>
      <protection locked="0"/>
    </xf>
    <xf numFmtId="1" fontId="7" fillId="0" borderId="54" xfId="0" applyNumberFormat="1" applyFont="1" applyBorder="1" applyAlignment="1" applyProtection="1">
      <alignment horizontal="left"/>
      <protection locked="0"/>
    </xf>
    <xf numFmtId="1" fontId="7" fillId="0" borderId="0" xfId="0" applyNumberFormat="1" applyFont="1" applyBorder="1" applyAlignment="1" applyProtection="1">
      <alignment horizontal="left"/>
      <protection locked="0"/>
    </xf>
    <xf numFmtId="1" fontId="7" fillId="0" borderId="55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0" borderId="6" xfId="0" applyFont="1" applyBorder="1" applyProtection="1"/>
    <xf numFmtId="0" fontId="3" fillId="0" borderId="0" xfId="0" applyFont="1" applyBorder="1" applyProtection="1"/>
    <xf numFmtId="0" fontId="3" fillId="0" borderId="21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21" xfId="0" applyFont="1" applyBorder="1" applyProtection="1"/>
    <xf numFmtId="0" fontId="3" fillId="0" borderId="22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46" xfId="0" applyFont="1" applyBorder="1" applyProtection="1"/>
    <xf numFmtId="2" fontId="3" fillId="0" borderId="4" xfId="0" applyNumberFormat="1" applyFont="1" applyBorder="1" applyProtection="1"/>
    <xf numFmtId="2" fontId="3" fillId="0" borderId="10" xfId="0" applyNumberFormat="1" applyFont="1" applyBorder="1" applyProtection="1"/>
    <xf numFmtId="0" fontId="18" fillId="0" borderId="0" xfId="0" applyFont="1" applyAlignment="1">
      <alignment horizontal="center"/>
    </xf>
    <xf numFmtId="0" fontId="3" fillId="0" borderId="103" xfId="0" applyFont="1" applyBorder="1" applyAlignment="1" applyProtection="1">
      <alignment shrinkToFit="1"/>
    </xf>
    <xf numFmtId="0" fontId="3" fillId="0" borderId="104" xfId="0" applyFont="1" applyBorder="1" applyAlignment="1" applyProtection="1">
      <alignment shrinkToFit="1"/>
    </xf>
    <xf numFmtId="0" fontId="3" fillId="0" borderId="105" xfId="0" applyFont="1" applyBorder="1" applyAlignment="1" applyProtection="1">
      <alignment shrinkToFit="1"/>
    </xf>
    <xf numFmtId="0" fontId="2" fillId="0" borderId="62" xfId="0" applyFont="1" applyBorder="1" applyAlignment="1" applyProtection="1">
      <alignment horizontal="center"/>
    </xf>
    <xf numFmtId="0" fontId="2" fillId="0" borderId="102" xfId="0" applyFont="1" applyBorder="1" applyAlignment="1" applyProtection="1">
      <alignment horizontal="center"/>
    </xf>
    <xf numFmtId="0" fontId="2" fillId="0" borderId="103" xfId="0" applyFont="1" applyBorder="1" applyAlignment="1" applyProtection="1">
      <alignment shrinkToFit="1"/>
    </xf>
    <xf numFmtId="0" fontId="2" fillId="0" borderId="104" xfId="0" applyFont="1" applyBorder="1" applyAlignment="1" applyProtection="1">
      <alignment shrinkToFit="1"/>
    </xf>
    <xf numFmtId="0" fontId="2" fillId="0" borderId="105" xfId="0" applyFont="1" applyBorder="1" applyAlignment="1" applyProtection="1">
      <alignment shrinkToFit="1"/>
    </xf>
    <xf numFmtId="49" fontId="9" fillId="0" borderId="58" xfId="0" applyNumberFormat="1" applyFont="1" applyBorder="1" applyAlignment="1" applyProtection="1">
      <alignment horizontal="center"/>
    </xf>
    <xf numFmtId="49" fontId="9" fillId="0" borderId="59" xfId="0" applyNumberFormat="1" applyFont="1" applyBorder="1" applyAlignment="1" applyProtection="1">
      <alignment horizontal="center"/>
    </xf>
    <xf numFmtId="7" fontId="9" fillId="0" borderId="59" xfId="0" applyNumberFormat="1" applyFont="1" applyBorder="1" applyAlignment="1" applyProtection="1"/>
    <xf numFmtId="7" fontId="9" fillId="0" borderId="60" xfId="0" applyNumberFormat="1" applyFont="1" applyBorder="1" applyAlignment="1" applyProtection="1"/>
    <xf numFmtId="165" fontId="4" fillId="0" borderId="0" xfId="0" applyNumberFormat="1" applyFont="1" applyAlignment="1" applyProtection="1">
      <alignment horizontal="center"/>
    </xf>
    <xf numFmtId="165" fontId="3" fillId="2" borderId="0" xfId="0" applyNumberFormat="1" applyFont="1" applyFill="1" applyAlignment="1" applyProtection="1">
      <alignment horizontal="center"/>
      <protection locked="0"/>
    </xf>
    <xf numFmtId="165" fontId="4" fillId="2" borderId="0" xfId="0" applyNumberFormat="1" applyFont="1" applyFill="1" applyAlignment="1" applyProtection="1">
      <alignment horizontal="center"/>
      <protection locked="0"/>
    </xf>
    <xf numFmtId="0" fontId="7" fillId="0" borderId="53" xfId="0" applyFont="1" applyBorder="1" applyAlignment="1" applyProtection="1"/>
    <xf numFmtId="0" fontId="7" fillId="0" borderId="49" xfId="0" applyFont="1" applyBorder="1" applyAlignment="1" applyProtection="1"/>
    <xf numFmtId="0" fontId="4" fillId="0" borderId="99" xfId="0" applyFont="1" applyBorder="1" applyAlignment="1" applyProtection="1">
      <alignment horizontal="center"/>
    </xf>
    <xf numFmtId="0" fontId="4" fillId="0" borderId="57" xfId="0" applyFont="1" applyBorder="1" applyAlignment="1" applyProtection="1">
      <alignment horizontal="center"/>
    </xf>
    <xf numFmtId="0" fontId="4" fillId="0" borderId="100" xfId="0" applyFont="1" applyBorder="1" applyAlignment="1" applyProtection="1">
      <alignment horizontal="center"/>
    </xf>
    <xf numFmtId="0" fontId="4" fillId="0" borderId="47" xfId="0" applyFont="1" applyBorder="1" applyAlignment="1" applyProtection="1"/>
    <xf numFmtId="0" fontId="4" fillId="0" borderId="0" xfId="0" applyFont="1" applyBorder="1" applyAlignment="1" applyProtection="1"/>
    <xf numFmtId="39" fontId="2" fillId="3" borderId="0" xfId="0" applyNumberFormat="1" applyFont="1" applyFill="1" applyBorder="1" applyAlignment="1" applyProtection="1">
      <alignment horizontal="right"/>
      <protection locked="0"/>
    </xf>
    <xf numFmtId="0" fontId="4" fillId="0" borderId="97" xfId="0" applyFont="1" applyBorder="1" applyAlignment="1" applyProtection="1">
      <alignment horizontal="center"/>
    </xf>
    <xf numFmtId="0" fontId="4" fillId="0" borderId="98" xfId="0" applyFont="1" applyBorder="1" applyAlignment="1" applyProtection="1">
      <alignment horizontal="center"/>
    </xf>
    <xf numFmtId="0" fontId="7" fillId="0" borderId="98" xfId="0" applyFont="1" applyBorder="1" applyAlignment="1" applyProtection="1"/>
    <xf numFmtId="166" fontId="7" fillId="0" borderId="0" xfId="0" applyNumberFormat="1" applyFont="1" applyBorder="1" applyAlignment="1" applyProtection="1">
      <protection locked="0"/>
    </xf>
    <xf numFmtId="0" fontId="7" fillId="0" borderId="47" xfId="0" applyFont="1" applyBorder="1" applyAlignment="1" applyProtection="1"/>
    <xf numFmtId="0" fontId="7" fillId="0" borderId="0" xfId="0" applyFont="1" applyBorder="1" applyAlignment="1" applyProtection="1"/>
    <xf numFmtId="39" fontId="7" fillId="0" borderId="0" xfId="0" applyNumberFormat="1" applyFont="1" applyBorder="1" applyAlignment="1" applyProtection="1"/>
    <xf numFmtId="49" fontId="3" fillId="0" borderId="97" xfId="0" applyNumberFormat="1" applyFont="1" applyBorder="1" applyAlignment="1" applyProtection="1">
      <alignment horizontal="center"/>
    </xf>
    <xf numFmtId="49" fontId="4" fillId="0" borderId="98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center"/>
    </xf>
    <xf numFmtId="0" fontId="4" fillId="0" borderId="4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24" fillId="2" borderId="0" xfId="0" applyNumberFormat="1" applyFont="1" applyFill="1" applyBorder="1" applyAlignment="1" applyProtection="1">
      <alignment horizontal="left"/>
      <protection locked="0"/>
    </xf>
    <xf numFmtId="49" fontId="24" fillId="2" borderId="46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49" fontId="1" fillId="2" borderId="46" xfId="0" applyNumberFormat="1" applyFont="1" applyFill="1" applyBorder="1" applyAlignment="1" applyProtection="1">
      <alignment horizontal="left"/>
      <protection locked="0"/>
    </xf>
    <xf numFmtId="4" fontId="7" fillId="0" borderId="49" xfId="0" applyNumberFormat="1" applyFont="1" applyBorder="1" applyAlignment="1" applyProtection="1"/>
    <xf numFmtId="39" fontId="7" fillId="0" borderId="0" xfId="0" applyNumberFormat="1" applyFont="1" applyBorder="1" applyAlignment="1" applyProtection="1">
      <alignment horizontal="right"/>
      <protection locked="0"/>
    </xf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2" fillId="2" borderId="46" xfId="0" applyNumberFormat="1" applyFont="1" applyFill="1" applyBorder="1" applyAlignment="1" applyProtection="1">
      <alignment horizontal="left"/>
      <protection locked="0"/>
    </xf>
    <xf numFmtId="39" fontId="7" fillId="2" borderId="0" xfId="0" applyNumberFormat="1" applyFont="1" applyFill="1" applyBorder="1" applyAlignment="1" applyProtection="1">
      <protection locked="0"/>
    </xf>
    <xf numFmtId="0" fontId="3" fillId="0" borderId="47" xfId="0" applyFont="1" applyBorder="1" applyAlignment="1" applyProtection="1"/>
    <xf numFmtId="0" fontId="3" fillId="0" borderId="0" xfId="0" applyFont="1" applyBorder="1" applyAlignment="1" applyProtection="1"/>
    <xf numFmtId="39" fontId="7" fillId="3" borderId="0" xfId="0" applyNumberFormat="1" applyFont="1" applyFill="1" applyBorder="1" applyAlignment="1" applyProtection="1">
      <alignment horizontal="right"/>
      <protection locked="0"/>
    </xf>
    <xf numFmtId="39" fontId="7" fillId="0" borderId="0" xfId="0" applyNumberFormat="1" applyFont="1" applyBorder="1" applyAlignment="1" applyProtection="1">
      <alignment horizontal="right"/>
    </xf>
    <xf numFmtId="0" fontId="20" fillId="0" borderId="0" xfId="0" applyFont="1" applyFill="1" applyAlignment="1" applyProtection="1">
      <alignment horizontal="center"/>
      <protection locked="0"/>
    </xf>
    <xf numFmtId="44" fontId="0" fillId="0" borderId="58" xfId="0" applyNumberFormat="1" applyBorder="1" applyAlignment="1" applyProtection="1">
      <alignment horizontal="center"/>
      <protection locked="0"/>
    </xf>
    <xf numFmtId="44" fontId="0" fillId="0" borderId="60" xfId="0" applyNumberFormat="1" applyBorder="1" applyAlignment="1" applyProtection="1">
      <alignment horizontal="center"/>
      <protection locked="0"/>
    </xf>
    <xf numFmtId="49" fontId="4" fillId="0" borderId="97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</xf>
    <xf numFmtId="0" fontId="7" fillId="0" borderId="4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21" fillId="0" borderId="57" xfId="0" applyFont="1" applyBorder="1" applyAlignment="1">
      <alignment horizontal="center"/>
    </xf>
    <xf numFmtId="0" fontId="10" fillId="0" borderId="96" xfId="0" applyFont="1" applyBorder="1" applyAlignment="1" applyProtection="1">
      <alignment horizontal="left"/>
      <protection locked="0"/>
    </xf>
    <xf numFmtId="0" fontId="10" fillId="0" borderId="98" xfId="0" applyFont="1" applyBorder="1" applyAlignment="1">
      <alignment horizontal="center"/>
    </xf>
    <xf numFmtId="44" fontId="8" fillId="0" borderId="99" xfId="0" applyNumberFormat="1" applyFont="1" applyBorder="1" applyAlignment="1" applyProtection="1">
      <alignment horizontal="right"/>
    </xf>
    <xf numFmtId="44" fontId="8" fillId="0" borderId="100" xfId="0" applyNumberFormat="1" applyFont="1" applyBorder="1" applyAlignment="1" applyProtection="1">
      <alignment horizontal="right"/>
    </xf>
    <xf numFmtId="43" fontId="8" fillId="0" borderId="106" xfId="0" applyNumberFormat="1" applyFont="1" applyBorder="1" applyAlignment="1" applyProtection="1">
      <alignment horizontal="right"/>
      <protection locked="0"/>
    </xf>
    <xf numFmtId="43" fontId="8" fillId="0" borderId="107" xfId="0" applyNumberFormat="1" applyFont="1" applyBorder="1" applyAlignment="1" applyProtection="1">
      <alignment horizontal="right"/>
      <protection locked="0"/>
    </xf>
    <xf numFmtId="44" fontId="8" fillId="0" borderId="45" xfId="0" applyNumberFormat="1" applyFont="1" applyBorder="1" applyAlignment="1" applyProtection="1">
      <alignment horizontal="right"/>
    </xf>
    <xf numFmtId="44" fontId="8" fillId="0" borderId="51" xfId="0" applyNumberFormat="1" applyFont="1" applyBorder="1" applyAlignment="1" applyProtection="1">
      <alignment horizontal="right"/>
    </xf>
    <xf numFmtId="43" fontId="8" fillId="0" borderId="106" xfId="0" applyNumberFormat="1" applyFont="1" applyBorder="1" applyAlignment="1" applyProtection="1">
      <alignment horizontal="right"/>
    </xf>
    <xf numFmtId="43" fontId="8" fillId="0" borderId="107" xfId="0" applyNumberFormat="1" applyFont="1" applyBorder="1" applyAlignment="1" applyProtection="1">
      <alignment horizontal="right"/>
    </xf>
    <xf numFmtId="0" fontId="10" fillId="0" borderId="59" xfId="0" applyFont="1" applyBorder="1" applyAlignment="1">
      <alignment horizontal="center" shrinkToFit="1"/>
    </xf>
    <xf numFmtId="44" fontId="8" fillId="0" borderId="86" xfId="0" applyNumberFormat="1" applyFont="1" applyBorder="1" applyAlignment="1" applyProtection="1">
      <alignment horizontal="right" shrinkToFit="1"/>
    </xf>
    <xf numFmtId="44" fontId="8" fillId="0" borderId="108" xfId="0" applyNumberFormat="1" applyFont="1" applyBorder="1" applyAlignment="1" applyProtection="1">
      <alignment horizontal="right" shrinkToFit="1"/>
    </xf>
    <xf numFmtId="44" fontId="8" fillId="0" borderId="109" xfId="0" applyNumberFormat="1" applyFont="1" applyBorder="1" applyAlignment="1" applyProtection="1">
      <alignment horizontal="right" shrinkToFit="1"/>
    </xf>
    <xf numFmtId="44" fontId="8" fillId="0" borderId="110" xfId="0" applyNumberFormat="1" applyFont="1" applyBorder="1" applyAlignment="1" applyProtection="1">
      <alignment horizontal="right" shrinkToFit="1"/>
    </xf>
    <xf numFmtId="44" fontId="8" fillId="0" borderId="111" xfId="0" applyNumberFormat="1" applyFont="1" applyBorder="1" applyAlignment="1" applyProtection="1">
      <alignment horizontal="right" shrinkToFit="1"/>
    </xf>
    <xf numFmtId="44" fontId="8" fillId="0" borderId="112" xfId="0" applyNumberFormat="1" applyFont="1" applyBorder="1" applyAlignment="1" applyProtection="1">
      <alignment horizontal="right" shrinkToFit="1"/>
    </xf>
    <xf numFmtId="44" fontId="8" fillId="0" borderId="106" xfId="0" applyNumberFormat="1" applyFont="1" applyBorder="1" applyAlignment="1" applyProtection="1">
      <alignment horizontal="right" shrinkToFit="1"/>
    </xf>
    <xf numFmtId="44" fontId="8" fillId="0" borderId="113" xfId="0" applyNumberFormat="1" applyFont="1" applyBorder="1" applyAlignment="1" applyProtection="1">
      <alignment horizontal="right" shrinkToFit="1"/>
    </xf>
    <xf numFmtId="44" fontId="8" fillId="0" borderId="107" xfId="0" applyNumberFormat="1" applyFont="1" applyBorder="1" applyAlignment="1" applyProtection="1">
      <alignment horizontal="right" shrinkToFit="1"/>
    </xf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55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39" fontId="0" fillId="0" borderId="58" xfId="0" applyNumberFormat="1" applyBorder="1" applyAlignment="1" applyProtection="1">
      <alignment horizontal="center"/>
      <protection locked="0"/>
    </xf>
    <xf numFmtId="39" fontId="0" fillId="0" borderId="60" xfId="0" applyNumberFormat="1" applyBorder="1" applyAlignment="1" applyProtection="1">
      <alignment horizontal="center"/>
      <protection locked="0"/>
    </xf>
    <xf numFmtId="166" fontId="7" fillId="0" borderId="49" xfId="0" applyNumberFormat="1" applyFont="1" applyBorder="1" applyAlignment="1" applyProtection="1"/>
    <xf numFmtId="0" fontId="3" fillId="0" borderId="103" xfId="0" applyFont="1" applyBorder="1" applyAlignment="1" applyProtection="1">
      <alignment horizontal="center" shrinkToFit="1"/>
    </xf>
    <xf numFmtId="0" fontId="3" fillId="0" borderId="104" xfId="0" applyFont="1" applyBorder="1" applyAlignment="1" applyProtection="1">
      <alignment horizontal="center" shrinkToFit="1"/>
    </xf>
    <xf numFmtId="0" fontId="3" fillId="0" borderId="105" xfId="0" applyFont="1" applyBorder="1" applyAlignment="1" applyProtection="1">
      <alignment horizontal="center" shrinkToFit="1"/>
    </xf>
    <xf numFmtId="0" fontId="3" fillId="0" borderId="101" xfId="0" applyFont="1" applyBorder="1" applyAlignment="1" applyProtection="1">
      <alignment horizontal="center"/>
    </xf>
    <xf numFmtId="0" fontId="3" fillId="0" borderId="62" xfId="0" applyFont="1" applyBorder="1" applyAlignment="1" applyProtection="1">
      <alignment horizontal="center"/>
    </xf>
    <xf numFmtId="0" fontId="3" fillId="0" borderId="102" xfId="0" applyFont="1" applyBorder="1" applyAlignment="1" applyProtection="1">
      <alignment horizontal="center"/>
    </xf>
    <xf numFmtId="0" fontId="1" fillId="3" borderId="117" xfId="0" applyNumberFormat="1" applyFont="1" applyFill="1" applyBorder="1" applyAlignment="1" applyProtection="1">
      <alignment horizontal="left"/>
      <protection locked="0"/>
    </xf>
    <xf numFmtId="0" fontId="1" fillId="3" borderId="96" xfId="0" applyNumberFormat="1" applyFont="1" applyFill="1" applyBorder="1" applyAlignment="1" applyProtection="1">
      <alignment horizontal="left"/>
      <protection locked="0"/>
    </xf>
    <xf numFmtId="0" fontId="1" fillId="3" borderId="118" xfId="0" applyNumberFormat="1" applyFont="1" applyFill="1" applyBorder="1" applyAlignment="1" applyProtection="1">
      <alignment horizontal="left"/>
      <protection locked="0"/>
    </xf>
    <xf numFmtId="43" fontId="1" fillId="0" borderId="86" xfId="0" applyNumberFormat="1" applyFont="1" applyBorder="1" applyAlignment="1" applyProtection="1">
      <alignment horizontal="right"/>
    </xf>
    <xf numFmtId="43" fontId="1" fillId="0" borderId="119" xfId="0" applyNumberFormat="1" applyFont="1" applyBorder="1" applyAlignment="1" applyProtection="1">
      <alignment horizontal="right"/>
    </xf>
    <xf numFmtId="0" fontId="1" fillId="0" borderId="117" xfId="0" applyNumberFormat="1" applyFont="1" applyFill="1" applyBorder="1" applyAlignment="1" applyProtection="1">
      <alignment horizontal="left"/>
      <protection locked="0"/>
    </xf>
    <xf numFmtId="0" fontId="1" fillId="0" borderId="96" xfId="0" applyNumberFormat="1" applyFont="1" applyFill="1" applyBorder="1" applyAlignment="1" applyProtection="1">
      <alignment horizontal="left"/>
      <protection locked="0"/>
    </xf>
    <xf numFmtId="0" fontId="1" fillId="0" borderId="118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</xf>
    <xf numFmtId="0" fontId="6" fillId="0" borderId="76" xfId="0" applyFont="1" applyBorder="1" applyAlignment="1" applyProtection="1">
      <alignment horizontal="left"/>
    </xf>
    <xf numFmtId="0" fontId="6" fillId="0" borderId="114" xfId="0" applyFont="1" applyBorder="1" applyAlignment="1" applyProtection="1">
      <alignment horizontal="left"/>
    </xf>
    <xf numFmtId="0" fontId="6" fillId="0" borderId="115" xfId="0" applyFont="1" applyBorder="1" applyAlignment="1" applyProtection="1">
      <alignment horizontal="left"/>
    </xf>
    <xf numFmtId="0" fontId="6" fillId="0" borderId="114" xfId="0" applyFont="1" applyBorder="1" applyAlignment="1" applyProtection="1">
      <alignment horizontal="center"/>
    </xf>
    <xf numFmtId="0" fontId="6" fillId="0" borderId="116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6" fillId="0" borderId="46" xfId="0" applyFont="1" applyBorder="1" applyAlignment="1" applyProtection="1"/>
    <xf numFmtId="0" fontId="1" fillId="0" borderId="117" xfId="0" applyNumberFormat="1" applyFont="1" applyFill="1" applyBorder="1" applyAlignment="1" applyProtection="1">
      <alignment horizontal="left"/>
    </xf>
    <xf numFmtId="0" fontId="1" fillId="0" borderId="96" xfId="0" applyNumberFormat="1" applyFont="1" applyFill="1" applyBorder="1" applyAlignment="1" applyProtection="1">
      <alignment horizontal="left"/>
    </xf>
    <xf numFmtId="0" fontId="1" fillId="0" borderId="118" xfId="0" applyNumberFormat="1" applyFont="1" applyFill="1" applyBorder="1" applyAlignment="1" applyProtection="1">
      <alignment horizontal="left"/>
    </xf>
    <xf numFmtId="43" fontId="1" fillId="0" borderId="110" xfId="0" applyNumberFormat="1" applyFont="1" applyBorder="1" applyAlignment="1" applyProtection="1">
      <alignment horizontal="right"/>
    </xf>
    <xf numFmtId="43" fontId="1" fillId="0" borderId="120" xfId="0" applyNumberFormat="1" applyFont="1" applyBorder="1" applyAlignment="1" applyProtection="1">
      <alignment horizontal="right"/>
    </xf>
    <xf numFmtId="0" fontId="1" fillId="0" borderId="121" xfId="0" applyNumberFormat="1" applyFont="1" applyFill="1" applyBorder="1" applyAlignment="1" applyProtection="1">
      <alignment horizontal="left"/>
    </xf>
    <xf numFmtId="0" fontId="1" fillId="0" borderId="113" xfId="0" applyNumberFormat="1" applyFont="1" applyFill="1" applyBorder="1" applyAlignment="1" applyProtection="1">
      <alignment horizontal="left"/>
    </xf>
    <xf numFmtId="0" fontId="1" fillId="0" borderId="107" xfId="0" applyNumberFormat="1" applyFont="1" applyFill="1" applyBorder="1" applyAlignment="1" applyProtection="1">
      <alignment horizontal="left"/>
    </xf>
    <xf numFmtId="44" fontId="0" fillId="0" borderId="0" xfId="0" applyNumberFormat="1" applyBorder="1" applyAlignment="1" applyProtection="1">
      <alignment horizontal="center"/>
    </xf>
    <xf numFmtId="43" fontId="0" fillId="0" borderId="55" xfId="0" applyNumberFormat="1" applyBorder="1" applyAlignment="1" applyProtection="1">
      <alignment horizontal="center"/>
    </xf>
    <xf numFmtId="44" fontId="0" fillId="0" borderId="127" xfId="0" applyNumberFormat="1" applyBorder="1" applyAlignment="1" applyProtection="1">
      <alignment horizontal="center"/>
    </xf>
    <xf numFmtId="43" fontId="1" fillId="3" borderId="110" xfId="0" applyNumberFormat="1" applyFont="1" applyFill="1" applyBorder="1" applyAlignment="1" applyProtection="1">
      <alignment horizontal="right"/>
      <protection locked="0"/>
    </xf>
    <xf numFmtId="43" fontId="1" fillId="3" borderId="120" xfId="0" applyNumberFormat="1" applyFont="1" applyFill="1" applyBorder="1" applyAlignment="1" applyProtection="1">
      <alignment horizontal="right"/>
      <protection locked="0"/>
    </xf>
    <xf numFmtId="0" fontId="6" fillId="0" borderId="53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</xf>
    <xf numFmtId="0" fontId="6" fillId="0" borderId="50" xfId="0" applyFont="1" applyBorder="1" applyAlignment="1" applyProtection="1">
      <alignment horizontal="center"/>
    </xf>
    <xf numFmtId="44" fontId="6" fillId="0" borderId="122" xfId="0" applyNumberFormat="1" applyFont="1" applyBorder="1" applyAlignment="1" applyProtection="1">
      <alignment horizontal="right"/>
    </xf>
    <xf numFmtId="44" fontId="6" fillId="0" borderId="123" xfId="0" applyNumberFormat="1" applyFont="1" applyBorder="1" applyAlignment="1" applyProtection="1">
      <alignment horizontal="right"/>
    </xf>
    <xf numFmtId="0" fontId="6" fillId="0" borderId="124" xfId="0" applyFont="1" applyBorder="1" applyAlignment="1" applyProtection="1">
      <alignment horizontal="center"/>
    </xf>
    <xf numFmtId="0" fontId="6" fillId="0" borderId="125" xfId="0" applyFont="1" applyBorder="1" applyAlignment="1" applyProtection="1">
      <alignment horizontal="center"/>
    </xf>
    <xf numFmtId="0" fontId="6" fillId="0" borderId="126" xfId="0" applyFont="1" applyBorder="1" applyAlignment="1" applyProtection="1">
      <alignment horizontal="center"/>
    </xf>
    <xf numFmtId="43" fontId="0" fillId="0" borderId="0" xfId="0" applyNumberForma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73"/>
  <sheetViews>
    <sheetView showGridLines="0" tabSelected="1" workbookViewId="0">
      <selection activeCell="A2" sqref="A2"/>
    </sheetView>
  </sheetViews>
  <sheetFormatPr defaultColWidth="9.140625" defaultRowHeight="12.75" customHeight="1" x14ac:dyDescent="0.2"/>
  <cols>
    <col min="1" max="1" width="18.42578125" style="160" customWidth="1"/>
    <col min="2" max="256" width="9.140625" style="160"/>
    <col min="257" max="257" width="18.42578125" style="160" customWidth="1"/>
    <col min="258" max="512" width="9.140625" style="160"/>
    <col min="513" max="513" width="18.42578125" style="160" customWidth="1"/>
    <col min="514" max="768" width="9.140625" style="160"/>
    <col min="769" max="769" width="18.42578125" style="160" customWidth="1"/>
    <col min="770" max="1024" width="9.140625" style="160"/>
    <col min="1025" max="1025" width="18.42578125" style="160" customWidth="1"/>
    <col min="1026" max="1280" width="9.140625" style="160"/>
    <col min="1281" max="1281" width="18.42578125" style="160" customWidth="1"/>
    <col min="1282" max="1536" width="9.140625" style="160"/>
    <col min="1537" max="1537" width="18.42578125" style="160" customWidth="1"/>
    <col min="1538" max="1792" width="9.140625" style="160"/>
    <col min="1793" max="1793" width="18.42578125" style="160" customWidth="1"/>
    <col min="1794" max="2048" width="9.140625" style="160"/>
    <col min="2049" max="2049" width="18.42578125" style="160" customWidth="1"/>
    <col min="2050" max="2304" width="9.140625" style="160"/>
    <col min="2305" max="2305" width="18.42578125" style="160" customWidth="1"/>
    <col min="2306" max="2560" width="9.140625" style="160"/>
    <col min="2561" max="2561" width="18.42578125" style="160" customWidth="1"/>
    <col min="2562" max="2816" width="9.140625" style="160"/>
    <col min="2817" max="2817" width="18.42578125" style="160" customWidth="1"/>
    <col min="2818" max="3072" width="9.140625" style="160"/>
    <col min="3073" max="3073" width="18.42578125" style="160" customWidth="1"/>
    <col min="3074" max="3328" width="9.140625" style="160"/>
    <col min="3329" max="3329" width="18.42578125" style="160" customWidth="1"/>
    <col min="3330" max="3584" width="9.140625" style="160"/>
    <col min="3585" max="3585" width="18.42578125" style="160" customWidth="1"/>
    <col min="3586" max="3840" width="9.140625" style="160"/>
    <col min="3841" max="3841" width="18.42578125" style="160" customWidth="1"/>
    <col min="3842" max="4096" width="9.140625" style="160"/>
    <col min="4097" max="4097" width="18.42578125" style="160" customWidth="1"/>
    <col min="4098" max="4352" width="9.140625" style="160"/>
    <col min="4353" max="4353" width="18.42578125" style="160" customWidth="1"/>
    <col min="4354" max="4608" width="9.140625" style="160"/>
    <col min="4609" max="4609" width="18.42578125" style="160" customWidth="1"/>
    <col min="4610" max="4864" width="9.140625" style="160"/>
    <col min="4865" max="4865" width="18.42578125" style="160" customWidth="1"/>
    <col min="4866" max="5120" width="9.140625" style="160"/>
    <col min="5121" max="5121" width="18.42578125" style="160" customWidth="1"/>
    <col min="5122" max="5376" width="9.140625" style="160"/>
    <col min="5377" max="5377" width="18.42578125" style="160" customWidth="1"/>
    <col min="5378" max="5632" width="9.140625" style="160"/>
    <col min="5633" max="5633" width="18.42578125" style="160" customWidth="1"/>
    <col min="5634" max="5888" width="9.140625" style="160"/>
    <col min="5889" max="5889" width="18.42578125" style="160" customWidth="1"/>
    <col min="5890" max="6144" width="9.140625" style="160"/>
    <col min="6145" max="6145" width="18.42578125" style="160" customWidth="1"/>
    <col min="6146" max="6400" width="9.140625" style="160"/>
    <col min="6401" max="6401" width="18.42578125" style="160" customWidth="1"/>
    <col min="6402" max="6656" width="9.140625" style="160"/>
    <col min="6657" max="6657" width="18.42578125" style="160" customWidth="1"/>
    <col min="6658" max="6912" width="9.140625" style="160"/>
    <col min="6913" max="6913" width="18.42578125" style="160" customWidth="1"/>
    <col min="6914" max="7168" width="9.140625" style="160"/>
    <col min="7169" max="7169" width="18.42578125" style="160" customWidth="1"/>
    <col min="7170" max="7424" width="9.140625" style="160"/>
    <col min="7425" max="7425" width="18.42578125" style="160" customWidth="1"/>
    <col min="7426" max="7680" width="9.140625" style="160"/>
    <col min="7681" max="7681" width="18.42578125" style="160" customWidth="1"/>
    <col min="7682" max="7936" width="9.140625" style="160"/>
    <col min="7937" max="7937" width="18.42578125" style="160" customWidth="1"/>
    <col min="7938" max="8192" width="9.140625" style="160"/>
    <col min="8193" max="8193" width="18.42578125" style="160" customWidth="1"/>
    <col min="8194" max="8448" width="9.140625" style="160"/>
    <col min="8449" max="8449" width="18.42578125" style="160" customWidth="1"/>
    <col min="8450" max="8704" width="9.140625" style="160"/>
    <col min="8705" max="8705" width="18.42578125" style="160" customWidth="1"/>
    <col min="8706" max="8960" width="9.140625" style="160"/>
    <col min="8961" max="8961" width="18.42578125" style="160" customWidth="1"/>
    <col min="8962" max="9216" width="9.140625" style="160"/>
    <col min="9217" max="9217" width="18.42578125" style="160" customWidth="1"/>
    <col min="9218" max="9472" width="9.140625" style="160"/>
    <col min="9473" max="9473" width="18.42578125" style="160" customWidth="1"/>
    <col min="9474" max="9728" width="9.140625" style="160"/>
    <col min="9729" max="9729" width="18.42578125" style="160" customWidth="1"/>
    <col min="9730" max="9984" width="9.140625" style="160"/>
    <col min="9985" max="9985" width="18.42578125" style="160" customWidth="1"/>
    <col min="9986" max="10240" width="9.140625" style="160"/>
    <col min="10241" max="10241" width="18.42578125" style="160" customWidth="1"/>
    <col min="10242" max="10496" width="9.140625" style="160"/>
    <col min="10497" max="10497" width="18.42578125" style="160" customWidth="1"/>
    <col min="10498" max="10752" width="9.140625" style="160"/>
    <col min="10753" max="10753" width="18.42578125" style="160" customWidth="1"/>
    <col min="10754" max="11008" width="9.140625" style="160"/>
    <col min="11009" max="11009" width="18.42578125" style="160" customWidth="1"/>
    <col min="11010" max="11264" width="9.140625" style="160"/>
    <col min="11265" max="11265" width="18.42578125" style="160" customWidth="1"/>
    <col min="11266" max="11520" width="9.140625" style="160"/>
    <col min="11521" max="11521" width="18.42578125" style="160" customWidth="1"/>
    <col min="11522" max="11776" width="9.140625" style="160"/>
    <col min="11777" max="11777" width="18.42578125" style="160" customWidth="1"/>
    <col min="11778" max="12032" width="9.140625" style="160"/>
    <col min="12033" max="12033" width="18.42578125" style="160" customWidth="1"/>
    <col min="12034" max="12288" width="9.140625" style="160"/>
    <col min="12289" max="12289" width="18.42578125" style="160" customWidth="1"/>
    <col min="12290" max="12544" width="9.140625" style="160"/>
    <col min="12545" max="12545" width="18.42578125" style="160" customWidth="1"/>
    <col min="12546" max="12800" width="9.140625" style="160"/>
    <col min="12801" max="12801" width="18.42578125" style="160" customWidth="1"/>
    <col min="12802" max="13056" width="9.140625" style="160"/>
    <col min="13057" max="13057" width="18.42578125" style="160" customWidth="1"/>
    <col min="13058" max="13312" width="9.140625" style="160"/>
    <col min="13313" max="13313" width="18.42578125" style="160" customWidth="1"/>
    <col min="13314" max="13568" width="9.140625" style="160"/>
    <col min="13569" max="13569" width="18.42578125" style="160" customWidth="1"/>
    <col min="13570" max="13824" width="9.140625" style="160"/>
    <col min="13825" max="13825" width="18.42578125" style="160" customWidth="1"/>
    <col min="13826" max="14080" width="9.140625" style="160"/>
    <col min="14081" max="14081" width="18.42578125" style="160" customWidth="1"/>
    <col min="14082" max="14336" width="9.140625" style="160"/>
    <col min="14337" max="14337" width="18.42578125" style="160" customWidth="1"/>
    <col min="14338" max="14592" width="9.140625" style="160"/>
    <col min="14593" max="14593" width="18.42578125" style="160" customWidth="1"/>
    <col min="14594" max="14848" width="9.140625" style="160"/>
    <col min="14849" max="14849" width="18.42578125" style="160" customWidth="1"/>
    <col min="14850" max="15104" width="9.140625" style="160"/>
    <col min="15105" max="15105" width="18.42578125" style="160" customWidth="1"/>
    <col min="15106" max="15360" width="9.140625" style="160"/>
    <col min="15361" max="15361" width="18.42578125" style="160" customWidth="1"/>
    <col min="15362" max="15616" width="9.140625" style="160"/>
    <col min="15617" max="15617" width="18.42578125" style="160" customWidth="1"/>
    <col min="15618" max="15872" width="9.140625" style="160"/>
    <col min="15873" max="15873" width="18.42578125" style="160" customWidth="1"/>
    <col min="15874" max="16128" width="9.140625" style="160"/>
    <col min="16129" max="16129" width="18.42578125" style="160" customWidth="1"/>
    <col min="16130" max="16384" width="9.140625" style="160"/>
  </cols>
  <sheetData>
    <row r="1" spans="1:256" ht="12.75" customHeight="1" x14ac:dyDescent="0.2">
      <c r="A1" s="439" t="s">
        <v>457</v>
      </c>
      <c r="B1" s="439"/>
      <c r="C1" s="439"/>
      <c r="D1" s="439"/>
      <c r="E1" s="439"/>
      <c r="F1" s="439"/>
      <c r="G1" s="439"/>
      <c r="H1" s="439"/>
      <c r="I1" s="439"/>
      <c r="J1" s="439"/>
    </row>
    <row r="3" spans="1:256" s="175" customFormat="1" ht="12.75" customHeight="1" x14ac:dyDescent="0.2">
      <c r="A3" s="395" t="s">
        <v>250</v>
      </c>
      <c r="B3" s="395" t="s">
        <v>480</v>
      </c>
      <c r="C3" s="395"/>
      <c r="D3" s="395"/>
      <c r="E3" s="395"/>
      <c r="F3" s="395"/>
      <c r="G3" s="395"/>
      <c r="H3" s="395"/>
      <c r="I3" s="395"/>
      <c r="J3" s="395"/>
    </row>
    <row r="4" spans="1:256" s="175" customFormat="1" ht="12.75" customHeight="1" x14ac:dyDescent="0.2">
      <c r="A4" s="395" t="s">
        <v>250</v>
      </c>
      <c r="B4" s="395" t="s">
        <v>481</v>
      </c>
      <c r="C4" s="395"/>
      <c r="D4" s="395"/>
      <c r="E4" s="395"/>
      <c r="F4" s="395"/>
      <c r="G4" s="395"/>
      <c r="H4" s="395"/>
      <c r="I4" s="395"/>
      <c r="J4" s="395"/>
    </row>
    <row r="5" spans="1:256" s="175" customFormat="1" ht="12.75" customHeight="1" x14ac:dyDescent="0.2">
      <c r="A5" s="395" t="s">
        <v>250</v>
      </c>
      <c r="B5" s="395" t="s">
        <v>482</v>
      </c>
      <c r="C5" s="395"/>
      <c r="D5" s="395"/>
      <c r="E5" s="395"/>
      <c r="F5" s="395"/>
      <c r="G5" s="395"/>
      <c r="H5" s="395"/>
      <c r="I5" s="395"/>
      <c r="J5" s="395"/>
    </row>
    <row r="6" spans="1:256" s="175" customFormat="1" ht="12.75" customHeight="1" x14ac:dyDescent="0.2">
      <c r="A6" s="395" t="s">
        <v>250</v>
      </c>
      <c r="B6" s="395" t="s">
        <v>483</v>
      </c>
      <c r="C6" s="395"/>
      <c r="D6" s="395"/>
      <c r="E6" s="395"/>
      <c r="F6" s="395"/>
      <c r="G6" s="395"/>
      <c r="H6" s="395"/>
      <c r="I6" s="395"/>
      <c r="J6" s="395"/>
    </row>
    <row r="7" spans="1:256" s="175" customFormat="1" ht="12.75" customHeight="1" x14ac:dyDescent="0.2">
      <c r="A7" s="395"/>
      <c r="B7" s="396" t="s">
        <v>254</v>
      </c>
      <c r="C7" s="396"/>
      <c r="D7" s="396"/>
      <c r="E7" s="396"/>
      <c r="F7" s="396"/>
      <c r="G7" s="396"/>
      <c r="H7" s="396"/>
      <c r="I7" s="396"/>
      <c r="J7" s="404"/>
    </row>
    <row r="8" spans="1:256" s="175" customFormat="1" ht="12.75" customHeight="1" x14ac:dyDescent="0.2">
      <c r="A8" s="395"/>
      <c r="B8" s="395" t="s">
        <v>484</v>
      </c>
      <c r="C8" s="395"/>
      <c r="D8" s="395"/>
      <c r="E8" s="395"/>
      <c r="F8" s="395"/>
      <c r="G8" s="395"/>
      <c r="H8" s="395"/>
      <c r="I8" s="395"/>
      <c r="J8" s="395"/>
    </row>
    <row r="9" spans="1:256" s="175" customFormat="1" ht="12.75" customHeight="1" x14ac:dyDescent="0.2">
      <c r="A9" s="395"/>
      <c r="B9" s="395" t="s">
        <v>485</v>
      </c>
      <c r="C9" s="395"/>
      <c r="D9" s="395"/>
      <c r="E9" s="395"/>
      <c r="F9" s="395"/>
      <c r="G9" s="395"/>
      <c r="H9" s="395"/>
      <c r="I9" s="395"/>
      <c r="J9" s="395"/>
    </row>
    <row r="10" spans="1:256" s="175" customFormat="1" ht="12.75" customHeight="1" x14ac:dyDescent="0.2">
      <c r="A10" s="395"/>
      <c r="B10" s="395" t="s">
        <v>486</v>
      </c>
      <c r="C10" s="395"/>
      <c r="D10" s="395"/>
      <c r="E10" s="395"/>
      <c r="F10" s="395"/>
      <c r="G10" s="395"/>
      <c r="H10" s="395"/>
      <c r="I10" s="395"/>
      <c r="J10" s="395"/>
    </row>
    <row r="11" spans="1:256" s="175" customFormat="1" ht="12.75" customHeight="1" x14ac:dyDescent="0.2">
      <c r="A11" s="395"/>
      <c r="B11" s="395" t="s">
        <v>487</v>
      </c>
      <c r="C11" s="395"/>
      <c r="D11" s="395"/>
      <c r="E11" s="395"/>
      <c r="F11" s="395"/>
      <c r="G11" s="395"/>
      <c r="H11" s="395"/>
      <c r="I11" s="395"/>
      <c r="J11" s="395"/>
    </row>
    <row r="12" spans="1:256" s="175" customFormat="1" ht="12.75" customHeight="1" x14ac:dyDescent="0.2">
      <c r="A12" s="395"/>
      <c r="B12" s="395" t="s">
        <v>488</v>
      </c>
      <c r="C12" s="395"/>
      <c r="D12" s="395"/>
      <c r="E12" s="395"/>
      <c r="F12" s="395"/>
      <c r="G12" s="395"/>
      <c r="H12" s="395"/>
      <c r="I12" s="395"/>
      <c r="J12" s="395"/>
    </row>
    <row r="13" spans="1:256" s="175" customFormat="1" ht="12.75" customHeight="1" x14ac:dyDescent="0.2">
      <c r="A13" s="395"/>
      <c r="B13" s="395"/>
      <c r="C13" s="395"/>
      <c r="D13" s="395"/>
      <c r="E13" s="395"/>
      <c r="F13" s="395"/>
      <c r="G13" s="395"/>
      <c r="H13" s="395"/>
      <c r="I13" s="395"/>
      <c r="J13" s="395"/>
    </row>
    <row r="14" spans="1:256" s="175" customFormat="1" ht="12.75" customHeight="1" x14ac:dyDescent="0.2">
      <c r="A14" s="395"/>
      <c r="B14" s="405" t="s">
        <v>363</v>
      </c>
      <c r="C14" s="395"/>
      <c r="D14" s="395"/>
      <c r="E14" s="395"/>
      <c r="F14" s="395"/>
      <c r="G14" s="395"/>
      <c r="H14" s="395"/>
      <c r="I14" s="395"/>
      <c r="J14" s="395"/>
    </row>
    <row r="15" spans="1:256" s="175" customFormat="1" ht="12.75" customHeight="1" x14ac:dyDescent="0.2">
      <c r="A15" s="395"/>
      <c r="B15" s="405" t="s">
        <v>364</v>
      </c>
      <c r="C15" s="395"/>
      <c r="D15" s="395"/>
      <c r="E15" s="395"/>
      <c r="F15" s="395"/>
      <c r="G15" s="395"/>
      <c r="H15" s="395"/>
      <c r="I15" s="395"/>
      <c r="J15" s="395"/>
    </row>
    <row r="16" spans="1:256" s="175" customFormat="1" ht="12.75" customHeight="1" x14ac:dyDescent="0.2">
      <c r="A16" s="395"/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5"/>
      <c r="AO16" s="395"/>
      <c r="AP16" s="395"/>
      <c r="AQ16" s="395"/>
      <c r="AR16" s="395"/>
      <c r="AS16" s="395"/>
      <c r="AT16" s="395"/>
      <c r="AU16" s="395"/>
      <c r="AV16" s="395"/>
      <c r="AW16" s="395"/>
      <c r="AX16" s="395"/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95"/>
      <c r="BQ16" s="395"/>
      <c r="BR16" s="395"/>
      <c r="BS16" s="395"/>
      <c r="BT16" s="395"/>
      <c r="BU16" s="395"/>
      <c r="BV16" s="395"/>
      <c r="BW16" s="395"/>
      <c r="BX16" s="395"/>
      <c r="BY16" s="395"/>
      <c r="BZ16" s="395"/>
      <c r="CA16" s="395"/>
      <c r="CB16" s="395"/>
      <c r="CC16" s="395"/>
      <c r="CD16" s="395"/>
      <c r="CE16" s="395"/>
      <c r="CF16" s="395"/>
      <c r="CG16" s="395"/>
      <c r="CH16" s="395"/>
      <c r="CI16" s="395"/>
      <c r="CJ16" s="395"/>
      <c r="CK16" s="395"/>
      <c r="CL16" s="395"/>
      <c r="CM16" s="395"/>
      <c r="CN16" s="395"/>
      <c r="CO16" s="395"/>
      <c r="CP16" s="395"/>
      <c r="CQ16" s="395"/>
      <c r="CR16" s="395"/>
      <c r="CS16" s="395"/>
      <c r="CT16" s="395"/>
      <c r="CU16" s="395"/>
      <c r="CV16" s="395"/>
      <c r="CW16" s="395"/>
      <c r="CX16" s="395"/>
      <c r="CY16" s="395"/>
      <c r="CZ16" s="395"/>
      <c r="DA16" s="395"/>
      <c r="DB16" s="395"/>
      <c r="DC16" s="395"/>
      <c r="DD16" s="395"/>
      <c r="DE16" s="395"/>
      <c r="DF16" s="395"/>
      <c r="DG16" s="395"/>
      <c r="DH16" s="395"/>
      <c r="DI16" s="395"/>
      <c r="DJ16" s="395"/>
      <c r="DK16" s="395"/>
      <c r="DL16" s="395"/>
      <c r="DM16" s="395"/>
      <c r="DN16" s="395"/>
      <c r="DO16" s="395"/>
      <c r="DP16" s="395"/>
      <c r="DQ16" s="395"/>
      <c r="DR16" s="395"/>
      <c r="DS16" s="395"/>
      <c r="DT16" s="395"/>
      <c r="DU16" s="395"/>
      <c r="DV16" s="395"/>
      <c r="DW16" s="395"/>
      <c r="DX16" s="395"/>
      <c r="DY16" s="395"/>
      <c r="DZ16" s="395"/>
      <c r="EA16" s="395"/>
      <c r="EB16" s="395"/>
      <c r="EC16" s="395"/>
      <c r="ED16" s="395"/>
      <c r="EE16" s="395"/>
      <c r="EF16" s="395"/>
      <c r="EG16" s="395"/>
      <c r="EH16" s="395"/>
      <c r="EI16" s="395"/>
      <c r="EJ16" s="395"/>
      <c r="EK16" s="395"/>
      <c r="EL16" s="395"/>
      <c r="EM16" s="395"/>
      <c r="EN16" s="395"/>
      <c r="EO16" s="395"/>
      <c r="EP16" s="395"/>
      <c r="EQ16" s="395"/>
      <c r="ER16" s="395"/>
      <c r="ES16" s="395"/>
      <c r="ET16" s="395"/>
      <c r="EU16" s="395"/>
      <c r="EV16" s="395"/>
      <c r="EW16" s="395"/>
      <c r="EX16" s="395"/>
      <c r="EY16" s="395"/>
      <c r="EZ16" s="395"/>
      <c r="FA16" s="395"/>
      <c r="FB16" s="395"/>
      <c r="FC16" s="395"/>
      <c r="FD16" s="395"/>
      <c r="FE16" s="395"/>
      <c r="FF16" s="395"/>
      <c r="FG16" s="395"/>
      <c r="FH16" s="395"/>
      <c r="FI16" s="395"/>
      <c r="FJ16" s="395"/>
      <c r="FK16" s="395"/>
      <c r="FL16" s="395"/>
      <c r="FM16" s="395"/>
      <c r="FN16" s="395"/>
      <c r="FO16" s="395"/>
      <c r="FP16" s="395"/>
      <c r="FQ16" s="395"/>
      <c r="FR16" s="395"/>
      <c r="FS16" s="395"/>
      <c r="FT16" s="395"/>
      <c r="FU16" s="395"/>
      <c r="FV16" s="395"/>
      <c r="FW16" s="395"/>
      <c r="FX16" s="395"/>
      <c r="FY16" s="395"/>
      <c r="FZ16" s="395"/>
      <c r="GA16" s="395"/>
      <c r="GB16" s="395"/>
      <c r="GC16" s="395"/>
      <c r="GD16" s="395"/>
      <c r="GE16" s="395"/>
      <c r="GF16" s="395"/>
      <c r="GG16" s="395"/>
      <c r="GH16" s="395"/>
      <c r="GI16" s="395"/>
      <c r="GJ16" s="395"/>
      <c r="GK16" s="395"/>
      <c r="GL16" s="395"/>
      <c r="GM16" s="395"/>
      <c r="GN16" s="395"/>
      <c r="GO16" s="395"/>
      <c r="GP16" s="395"/>
      <c r="GQ16" s="395"/>
      <c r="GR16" s="395"/>
      <c r="GS16" s="395"/>
      <c r="GT16" s="395"/>
      <c r="GU16" s="395"/>
      <c r="GV16" s="395"/>
      <c r="GW16" s="395"/>
      <c r="GX16" s="395"/>
      <c r="GY16" s="395"/>
      <c r="GZ16" s="395"/>
      <c r="HA16" s="395"/>
      <c r="HB16" s="395"/>
      <c r="HC16" s="395"/>
      <c r="HD16" s="395"/>
      <c r="HE16" s="395"/>
      <c r="HF16" s="395"/>
      <c r="HG16" s="395"/>
      <c r="HH16" s="395"/>
      <c r="HI16" s="395"/>
      <c r="HJ16" s="395"/>
      <c r="HK16" s="395"/>
      <c r="HL16" s="395"/>
      <c r="HM16" s="395"/>
      <c r="HN16" s="395"/>
      <c r="HO16" s="395"/>
      <c r="HP16" s="395"/>
      <c r="HQ16" s="395"/>
      <c r="HR16" s="395"/>
      <c r="HS16" s="395"/>
      <c r="HT16" s="395"/>
      <c r="HU16" s="395"/>
      <c r="HV16" s="395"/>
      <c r="HW16" s="395"/>
      <c r="HX16" s="395"/>
      <c r="HY16" s="395"/>
      <c r="HZ16" s="395"/>
      <c r="IA16" s="395"/>
      <c r="IB16" s="395"/>
      <c r="IC16" s="395"/>
      <c r="ID16" s="395"/>
      <c r="IE16" s="395"/>
      <c r="IF16" s="395"/>
      <c r="IG16" s="395"/>
      <c r="IH16" s="395"/>
      <c r="II16" s="395"/>
      <c r="IJ16" s="395"/>
      <c r="IK16" s="395"/>
      <c r="IL16" s="395"/>
      <c r="IM16" s="395"/>
      <c r="IN16" s="395"/>
      <c r="IO16" s="395"/>
      <c r="IP16" s="395"/>
      <c r="IQ16" s="395"/>
      <c r="IR16" s="395"/>
      <c r="IS16" s="395"/>
      <c r="IT16" s="395"/>
      <c r="IU16" s="395"/>
      <c r="IV16" s="395"/>
    </row>
    <row r="17" spans="1:256" s="175" customFormat="1" ht="12.75" customHeight="1" x14ac:dyDescent="0.2">
      <c r="A17" s="395" t="s">
        <v>262</v>
      </c>
      <c r="B17" s="399" t="s">
        <v>263</v>
      </c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  <c r="BS17" s="395"/>
      <c r="BT17" s="395"/>
      <c r="BU17" s="395"/>
      <c r="BV17" s="395"/>
      <c r="BW17" s="395"/>
      <c r="BX17" s="395"/>
      <c r="BY17" s="395"/>
      <c r="BZ17" s="395"/>
      <c r="CA17" s="395"/>
      <c r="CB17" s="395"/>
      <c r="CC17" s="395"/>
      <c r="CD17" s="395"/>
      <c r="CE17" s="395"/>
      <c r="CF17" s="395"/>
      <c r="CG17" s="395"/>
      <c r="CH17" s="395"/>
      <c r="CI17" s="395"/>
      <c r="CJ17" s="395"/>
      <c r="CK17" s="395"/>
      <c r="CL17" s="395"/>
      <c r="CM17" s="395"/>
      <c r="CN17" s="395"/>
      <c r="CO17" s="395"/>
      <c r="CP17" s="395"/>
      <c r="CQ17" s="395"/>
      <c r="CR17" s="395"/>
      <c r="CS17" s="395"/>
      <c r="CT17" s="395"/>
      <c r="CU17" s="395"/>
      <c r="CV17" s="395"/>
      <c r="CW17" s="395"/>
      <c r="CX17" s="395"/>
      <c r="CY17" s="395"/>
      <c r="CZ17" s="395"/>
      <c r="DA17" s="395"/>
      <c r="DB17" s="395"/>
      <c r="DC17" s="395"/>
      <c r="DD17" s="395"/>
      <c r="DE17" s="395"/>
      <c r="DF17" s="395"/>
      <c r="DG17" s="395"/>
      <c r="DH17" s="395"/>
      <c r="DI17" s="395"/>
      <c r="DJ17" s="395"/>
      <c r="DK17" s="395"/>
      <c r="DL17" s="395"/>
      <c r="DM17" s="395"/>
      <c r="DN17" s="395"/>
      <c r="DO17" s="395"/>
      <c r="DP17" s="395"/>
      <c r="DQ17" s="395"/>
      <c r="DR17" s="395"/>
      <c r="DS17" s="395"/>
      <c r="DT17" s="395"/>
      <c r="DU17" s="395"/>
      <c r="DV17" s="395"/>
      <c r="DW17" s="395"/>
      <c r="DX17" s="395"/>
      <c r="DY17" s="395"/>
      <c r="DZ17" s="395"/>
      <c r="EA17" s="395"/>
      <c r="EB17" s="395"/>
      <c r="EC17" s="395"/>
      <c r="ED17" s="395"/>
      <c r="EE17" s="395"/>
      <c r="EF17" s="395"/>
      <c r="EG17" s="395"/>
      <c r="EH17" s="395"/>
      <c r="EI17" s="395"/>
      <c r="EJ17" s="395"/>
      <c r="EK17" s="395"/>
      <c r="EL17" s="395"/>
      <c r="EM17" s="395"/>
      <c r="EN17" s="395"/>
      <c r="EO17" s="395"/>
      <c r="EP17" s="395"/>
      <c r="EQ17" s="395"/>
      <c r="ER17" s="395"/>
      <c r="ES17" s="395"/>
      <c r="ET17" s="395"/>
      <c r="EU17" s="395"/>
      <c r="EV17" s="395"/>
      <c r="EW17" s="395"/>
      <c r="EX17" s="395"/>
      <c r="EY17" s="395"/>
      <c r="EZ17" s="395"/>
      <c r="FA17" s="395"/>
      <c r="FB17" s="395"/>
      <c r="FC17" s="395"/>
      <c r="FD17" s="395"/>
      <c r="FE17" s="395"/>
      <c r="FF17" s="395"/>
      <c r="FG17" s="395"/>
      <c r="FH17" s="395"/>
      <c r="FI17" s="395"/>
      <c r="FJ17" s="395"/>
      <c r="FK17" s="395"/>
      <c r="FL17" s="395"/>
      <c r="FM17" s="395"/>
      <c r="FN17" s="395"/>
      <c r="FO17" s="395"/>
      <c r="FP17" s="395"/>
      <c r="FQ17" s="395"/>
      <c r="FR17" s="395"/>
      <c r="FS17" s="395"/>
      <c r="FT17" s="395"/>
      <c r="FU17" s="395"/>
      <c r="FV17" s="395"/>
      <c r="FW17" s="395"/>
      <c r="FX17" s="395"/>
      <c r="FY17" s="395"/>
      <c r="FZ17" s="395"/>
      <c r="GA17" s="395"/>
      <c r="GB17" s="395"/>
      <c r="GC17" s="395"/>
      <c r="GD17" s="395"/>
      <c r="GE17" s="395"/>
      <c r="GF17" s="395"/>
      <c r="GG17" s="395"/>
      <c r="GH17" s="395"/>
      <c r="GI17" s="395"/>
      <c r="GJ17" s="395"/>
      <c r="GK17" s="395"/>
      <c r="GL17" s="395"/>
      <c r="GM17" s="395"/>
      <c r="GN17" s="395"/>
      <c r="GO17" s="395"/>
      <c r="GP17" s="395"/>
      <c r="GQ17" s="395"/>
      <c r="GR17" s="395"/>
      <c r="GS17" s="395"/>
      <c r="GT17" s="395"/>
      <c r="GU17" s="395"/>
      <c r="GV17" s="395"/>
      <c r="GW17" s="395"/>
      <c r="GX17" s="395"/>
      <c r="GY17" s="395"/>
      <c r="GZ17" s="395"/>
      <c r="HA17" s="395"/>
      <c r="HB17" s="395"/>
      <c r="HC17" s="395"/>
      <c r="HD17" s="395"/>
      <c r="HE17" s="395"/>
      <c r="HF17" s="395"/>
      <c r="HG17" s="395"/>
      <c r="HH17" s="395"/>
      <c r="HI17" s="395"/>
      <c r="HJ17" s="395"/>
      <c r="HK17" s="395"/>
      <c r="HL17" s="395"/>
      <c r="HM17" s="395"/>
      <c r="HN17" s="395"/>
      <c r="HO17" s="395"/>
      <c r="HP17" s="395"/>
      <c r="HQ17" s="395"/>
      <c r="HR17" s="395"/>
      <c r="HS17" s="395"/>
      <c r="HT17" s="395"/>
      <c r="HU17" s="395"/>
      <c r="HV17" s="395"/>
      <c r="HW17" s="395"/>
      <c r="HX17" s="395"/>
      <c r="HY17" s="395"/>
      <c r="HZ17" s="395"/>
      <c r="IA17" s="395"/>
      <c r="IB17" s="395"/>
      <c r="IC17" s="395"/>
      <c r="ID17" s="395"/>
      <c r="IE17" s="395"/>
      <c r="IF17" s="395"/>
      <c r="IG17" s="395"/>
      <c r="IH17" s="395"/>
      <c r="II17" s="395"/>
      <c r="IJ17" s="395"/>
      <c r="IK17" s="395"/>
      <c r="IL17" s="395"/>
      <c r="IM17" s="395"/>
      <c r="IN17" s="395"/>
      <c r="IO17" s="395"/>
      <c r="IP17" s="395"/>
      <c r="IQ17" s="395"/>
      <c r="IR17" s="395"/>
      <c r="IS17" s="395"/>
      <c r="IT17" s="395"/>
      <c r="IU17" s="395"/>
      <c r="IV17" s="395"/>
    </row>
    <row r="18" spans="1:256" s="175" customFormat="1" ht="12.75" customHeight="1" x14ac:dyDescent="0.2">
      <c r="A18" s="400"/>
      <c r="B18" s="395" t="s">
        <v>264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395"/>
      <c r="BS18" s="395"/>
      <c r="BT18" s="395"/>
      <c r="BU18" s="395"/>
      <c r="BV18" s="395"/>
      <c r="BW18" s="395"/>
      <c r="BX18" s="395"/>
      <c r="BY18" s="395"/>
      <c r="BZ18" s="395"/>
      <c r="CA18" s="395"/>
      <c r="CB18" s="395"/>
      <c r="CC18" s="395"/>
      <c r="CD18" s="395"/>
      <c r="CE18" s="395"/>
      <c r="CF18" s="395"/>
      <c r="CG18" s="395"/>
      <c r="CH18" s="395"/>
      <c r="CI18" s="395"/>
      <c r="CJ18" s="395"/>
      <c r="CK18" s="395"/>
      <c r="CL18" s="395"/>
      <c r="CM18" s="395"/>
      <c r="CN18" s="395"/>
      <c r="CO18" s="395"/>
      <c r="CP18" s="395"/>
      <c r="CQ18" s="395"/>
      <c r="CR18" s="395"/>
      <c r="CS18" s="395"/>
      <c r="CT18" s="395"/>
      <c r="CU18" s="395"/>
      <c r="CV18" s="395"/>
      <c r="CW18" s="395"/>
      <c r="CX18" s="395"/>
      <c r="CY18" s="395"/>
      <c r="CZ18" s="395"/>
      <c r="DA18" s="395"/>
      <c r="DB18" s="395"/>
      <c r="DC18" s="395"/>
      <c r="DD18" s="395"/>
      <c r="DE18" s="395"/>
      <c r="DF18" s="395"/>
      <c r="DG18" s="395"/>
      <c r="DH18" s="395"/>
      <c r="DI18" s="395"/>
      <c r="DJ18" s="395"/>
      <c r="DK18" s="395"/>
      <c r="DL18" s="395"/>
      <c r="DM18" s="395"/>
      <c r="DN18" s="395"/>
      <c r="DO18" s="395"/>
      <c r="DP18" s="395"/>
      <c r="DQ18" s="395"/>
      <c r="DR18" s="395"/>
      <c r="DS18" s="395"/>
      <c r="DT18" s="395"/>
      <c r="DU18" s="395"/>
      <c r="DV18" s="395"/>
      <c r="DW18" s="395"/>
      <c r="DX18" s="395"/>
      <c r="DY18" s="395"/>
      <c r="DZ18" s="395"/>
      <c r="EA18" s="395"/>
      <c r="EB18" s="395"/>
      <c r="EC18" s="395"/>
      <c r="ED18" s="395"/>
      <c r="EE18" s="395"/>
      <c r="EF18" s="395"/>
      <c r="EG18" s="395"/>
      <c r="EH18" s="395"/>
      <c r="EI18" s="395"/>
      <c r="EJ18" s="395"/>
      <c r="EK18" s="395"/>
      <c r="EL18" s="395"/>
      <c r="EM18" s="395"/>
      <c r="EN18" s="395"/>
      <c r="EO18" s="395"/>
      <c r="EP18" s="395"/>
      <c r="EQ18" s="395"/>
      <c r="ER18" s="395"/>
      <c r="ES18" s="395"/>
      <c r="ET18" s="395"/>
      <c r="EU18" s="395"/>
      <c r="EV18" s="395"/>
      <c r="EW18" s="395"/>
      <c r="EX18" s="395"/>
      <c r="EY18" s="395"/>
      <c r="EZ18" s="395"/>
      <c r="FA18" s="395"/>
      <c r="FB18" s="395"/>
      <c r="FC18" s="395"/>
      <c r="FD18" s="395"/>
      <c r="FE18" s="395"/>
      <c r="FF18" s="395"/>
      <c r="FG18" s="395"/>
      <c r="FH18" s="395"/>
      <c r="FI18" s="395"/>
      <c r="FJ18" s="395"/>
      <c r="FK18" s="395"/>
      <c r="FL18" s="395"/>
      <c r="FM18" s="395"/>
      <c r="FN18" s="395"/>
      <c r="FO18" s="395"/>
      <c r="FP18" s="395"/>
      <c r="FQ18" s="395"/>
      <c r="FR18" s="395"/>
      <c r="FS18" s="395"/>
      <c r="FT18" s="395"/>
      <c r="FU18" s="395"/>
      <c r="FV18" s="395"/>
      <c r="FW18" s="395"/>
      <c r="FX18" s="395"/>
      <c r="FY18" s="395"/>
      <c r="FZ18" s="395"/>
      <c r="GA18" s="395"/>
      <c r="GB18" s="395"/>
      <c r="GC18" s="395"/>
      <c r="GD18" s="395"/>
      <c r="GE18" s="395"/>
      <c r="GF18" s="395"/>
      <c r="GG18" s="395"/>
      <c r="GH18" s="395"/>
      <c r="GI18" s="395"/>
      <c r="GJ18" s="395"/>
      <c r="GK18" s="395"/>
      <c r="GL18" s="395"/>
      <c r="GM18" s="395"/>
      <c r="GN18" s="395"/>
      <c r="GO18" s="395"/>
      <c r="GP18" s="395"/>
      <c r="GQ18" s="395"/>
      <c r="GR18" s="395"/>
      <c r="GS18" s="395"/>
      <c r="GT18" s="395"/>
      <c r="GU18" s="395"/>
      <c r="GV18" s="395"/>
      <c r="GW18" s="395"/>
      <c r="GX18" s="395"/>
      <c r="GY18" s="395"/>
      <c r="GZ18" s="395"/>
      <c r="HA18" s="395"/>
      <c r="HB18" s="395"/>
      <c r="HC18" s="395"/>
      <c r="HD18" s="395"/>
      <c r="HE18" s="395"/>
      <c r="HF18" s="395"/>
      <c r="HG18" s="395"/>
      <c r="HH18" s="395"/>
      <c r="HI18" s="395"/>
      <c r="HJ18" s="395"/>
      <c r="HK18" s="395"/>
      <c r="HL18" s="395"/>
      <c r="HM18" s="395"/>
      <c r="HN18" s="395"/>
      <c r="HO18" s="395"/>
      <c r="HP18" s="395"/>
      <c r="HQ18" s="395"/>
      <c r="HR18" s="395"/>
      <c r="HS18" s="395"/>
      <c r="HT18" s="395"/>
      <c r="HU18" s="395"/>
      <c r="HV18" s="395"/>
      <c r="HW18" s="395"/>
      <c r="HX18" s="395"/>
      <c r="HY18" s="395"/>
      <c r="HZ18" s="395"/>
      <c r="IA18" s="395"/>
      <c r="IB18" s="395"/>
      <c r="IC18" s="395"/>
      <c r="ID18" s="395"/>
      <c r="IE18" s="395"/>
      <c r="IF18" s="395"/>
      <c r="IG18" s="395"/>
      <c r="IH18" s="395"/>
      <c r="II18" s="395"/>
      <c r="IJ18" s="395"/>
      <c r="IK18" s="395"/>
      <c r="IL18" s="395"/>
      <c r="IM18" s="395"/>
      <c r="IN18" s="395"/>
      <c r="IO18" s="395"/>
      <c r="IP18" s="395"/>
      <c r="IQ18" s="395"/>
      <c r="IR18" s="395"/>
      <c r="IS18" s="395"/>
      <c r="IT18" s="395"/>
      <c r="IU18" s="395"/>
      <c r="IV18" s="395"/>
    </row>
    <row r="19" spans="1:256" s="175" customFormat="1" ht="12.75" customHeight="1" x14ac:dyDescent="0.2">
      <c r="A19" s="395"/>
      <c r="B19" s="395" t="s">
        <v>390</v>
      </c>
      <c r="C19" s="395"/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5"/>
      <c r="AO19" s="395"/>
      <c r="AP19" s="395"/>
      <c r="AQ19" s="395"/>
      <c r="AR19" s="395"/>
      <c r="AS19" s="395"/>
      <c r="AT19" s="395"/>
      <c r="AU19" s="395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395"/>
      <c r="BS19" s="395"/>
      <c r="BT19" s="395"/>
      <c r="BU19" s="395"/>
      <c r="BV19" s="395"/>
      <c r="BW19" s="395"/>
      <c r="BX19" s="395"/>
      <c r="BY19" s="395"/>
      <c r="BZ19" s="395"/>
      <c r="CA19" s="395"/>
      <c r="CB19" s="395"/>
      <c r="CC19" s="395"/>
      <c r="CD19" s="395"/>
      <c r="CE19" s="395"/>
      <c r="CF19" s="395"/>
      <c r="CG19" s="395"/>
      <c r="CH19" s="395"/>
      <c r="CI19" s="395"/>
      <c r="CJ19" s="395"/>
      <c r="CK19" s="395"/>
      <c r="CL19" s="395"/>
      <c r="CM19" s="395"/>
      <c r="CN19" s="395"/>
      <c r="CO19" s="395"/>
      <c r="CP19" s="395"/>
      <c r="CQ19" s="395"/>
      <c r="CR19" s="395"/>
      <c r="CS19" s="395"/>
      <c r="CT19" s="395"/>
      <c r="CU19" s="395"/>
      <c r="CV19" s="395"/>
      <c r="CW19" s="395"/>
      <c r="CX19" s="395"/>
      <c r="CY19" s="395"/>
      <c r="CZ19" s="395"/>
      <c r="DA19" s="395"/>
      <c r="DB19" s="395"/>
      <c r="DC19" s="395"/>
      <c r="DD19" s="395"/>
      <c r="DE19" s="395"/>
      <c r="DF19" s="395"/>
      <c r="DG19" s="395"/>
      <c r="DH19" s="395"/>
      <c r="DI19" s="395"/>
      <c r="DJ19" s="395"/>
      <c r="DK19" s="395"/>
      <c r="DL19" s="395"/>
      <c r="DM19" s="395"/>
      <c r="DN19" s="395"/>
      <c r="DO19" s="395"/>
      <c r="DP19" s="395"/>
      <c r="DQ19" s="395"/>
      <c r="DR19" s="395"/>
      <c r="DS19" s="395"/>
      <c r="DT19" s="395"/>
      <c r="DU19" s="395"/>
      <c r="DV19" s="395"/>
      <c r="DW19" s="395"/>
      <c r="DX19" s="395"/>
      <c r="DY19" s="395"/>
      <c r="DZ19" s="395"/>
      <c r="EA19" s="395"/>
      <c r="EB19" s="395"/>
      <c r="EC19" s="395"/>
      <c r="ED19" s="395"/>
      <c r="EE19" s="395"/>
      <c r="EF19" s="395"/>
      <c r="EG19" s="395"/>
      <c r="EH19" s="395"/>
      <c r="EI19" s="395"/>
      <c r="EJ19" s="395"/>
      <c r="EK19" s="395"/>
      <c r="EL19" s="395"/>
      <c r="EM19" s="395"/>
      <c r="EN19" s="395"/>
      <c r="EO19" s="395"/>
      <c r="EP19" s="395"/>
      <c r="EQ19" s="395"/>
      <c r="ER19" s="395"/>
      <c r="ES19" s="395"/>
      <c r="ET19" s="395"/>
      <c r="EU19" s="395"/>
      <c r="EV19" s="395"/>
      <c r="EW19" s="395"/>
      <c r="EX19" s="395"/>
      <c r="EY19" s="395"/>
      <c r="EZ19" s="395"/>
      <c r="FA19" s="395"/>
      <c r="FB19" s="395"/>
      <c r="FC19" s="395"/>
      <c r="FD19" s="395"/>
      <c r="FE19" s="395"/>
      <c r="FF19" s="395"/>
      <c r="FG19" s="395"/>
      <c r="FH19" s="395"/>
      <c r="FI19" s="395"/>
      <c r="FJ19" s="395"/>
      <c r="FK19" s="395"/>
      <c r="FL19" s="395"/>
      <c r="FM19" s="395"/>
      <c r="FN19" s="395"/>
      <c r="FO19" s="395"/>
      <c r="FP19" s="395"/>
      <c r="FQ19" s="395"/>
      <c r="FR19" s="395"/>
      <c r="FS19" s="395"/>
      <c r="FT19" s="395"/>
      <c r="FU19" s="395"/>
      <c r="FV19" s="395"/>
      <c r="FW19" s="395"/>
      <c r="FX19" s="395"/>
      <c r="FY19" s="395"/>
      <c r="FZ19" s="395"/>
      <c r="GA19" s="395"/>
      <c r="GB19" s="395"/>
      <c r="GC19" s="395"/>
      <c r="GD19" s="395"/>
      <c r="GE19" s="395"/>
      <c r="GF19" s="395"/>
      <c r="GG19" s="395"/>
      <c r="GH19" s="395"/>
      <c r="GI19" s="395"/>
      <c r="GJ19" s="395"/>
      <c r="GK19" s="395"/>
      <c r="GL19" s="395"/>
      <c r="GM19" s="395"/>
      <c r="GN19" s="395"/>
      <c r="GO19" s="395"/>
      <c r="GP19" s="395"/>
      <c r="GQ19" s="395"/>
      <c r="GR19" s="395"/>
      <c r="GS19" s="395"/>
      <c r="GT19" s="395"/>
      <c r="GU19" s="395"/>
      <c r="GV19" s="395"/>
      <c r="GW19" s="395"/>
      <c r="GX19" s="395"/>
      <c r="GY19" s="395"/>
      <c r="GZ19" s="395"/>
      <c r="HA19" s="395"/>
      <c r="HB19" s="395"/>
      <c r="HC19" s="395"/>
      <c r="HD19" s="395"/>
      <c r="HE19" s="395"/>
      <c r="HF19" s="395"/>
      <c r="HG19" s="395"/>
      <c r="HH19" s="395"/>
      <c r="HI19" s="395"/>
      <c r="HJ19" s="395"/>
      <c r="HK19" s="395"/>
      <c r="HL19" s="395"/>
      <c r="HM19" s="395"/>
      <c r="HN19" s="395"/>
      <c r="HO19" s="395"/>
      <c r="HP19" s="395"/>
      <c r="HQ19" s="395"/>
      <c r="HR19" s="395"/>
      <c r="HS19" s="395"/>
      <c r="HT19" s="395"/>
      <c r="HU19" s="395"/>
      <c r="HV19" s="395"/>
      <c r="HW19" s="395"/>
      <c r="HX19" s="395"/>
      <c r="HY19" s="395"/>
      <c r="HZ19" s="395"/>
      <c r="IA19" s="395"/>
      <c r="IB19" s="395"/>
      <c r="IC19" s="395"/>
      <c r="ID19" s="395"/>
      <c r="IE19" s="395"/>
      <c r="IF19" s="395"/>
      <c r="IG19" s="395"/>
      <c r="IH19" s="395"/>
      <c r="II19" s="395"/>
      <c r="IJ19" s="395"/>
      <c r="IK19" s="395"/>
      <c r="IL19" s="395"/>
      <c r="IM19" s="395"/>
      <c r="IN19" s="395"/>
      <c r="IO19" s="395"/>
      <c r="IP19" s="395"/>
      <c r="IQ19" s="395"/>
      <c r="IR19" s="395"/>
      <c r="IS19" s="395"/>
      <c r="IT19" s="395"/>
      <c r="IU19" s="395"/>
      <c r="IV19" s="395"/>
    </row>
    <row r="20" spans="1:256" ht="12.75" customHeight="1" x14ac:dyDescent="0.2">
      <c r="A20" s="401" t="s">
        <v>265</v>
      </c>
      <c r="B20" s="397" t="s">
        <v>266</v>
      </c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  <c r="HW20" s="394"/>
      <c r="HX20" s="394"/>
      <c r="HY20" s="394"/>
      <c r="HZ20" s="394"/>
      <c r="IA20" s="394"/>
      <c r="IB20" s="394"/>
      <c r="IC20" s="394"/>
      <c r="ID20" s="394"/>
      <c r="IE20" s="394"/>
      <c r="IF20" s="394"/>
      <c r="IG20" s="394"/>
      <c r="IH20" s="394"/>
      <c r="II20" s="394"/>
      <c r="IJ20" s="394"/>
      <c r="IK20" s="394"/>
      <c r="IL20" s="394"/>
      <c r="IM20" s="394"/>
      <c r="IN20" s="394"/>
      <c r="IO20" s="394"/>
      <c r="IP20" s="394"/>
      <c r="IQ20" s="394"/>
      <c r="IR20" s="394"/>
      <c r="IS20" s="394"/>
      <c r="IT20" s="394"/>
      <c r="IU20" s="394"/>
      <c r="IV20" s="394"/>
    </row>
    <row r="21" spans="1:256" ht="12.75" customHeight="1" x14ac:dyDescent="0.2">
      <c r="A21" s="394"/>
      <c r="B21" s="397" t="s">
        <v>267</v>
      </c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394"/>
      <c r="AJ21" s="394"/>
      <c r="AK21" s="394"/>
      <c r="AL21" s="394"/>
      <c r="AM21" s="394"/>
      <c r="AN21" s="394"/>
      <c r="AO21" s="394"/>
      <c r="AP21" s="394"/>
      <c r="AQ21" s="394"/>
      <c r="AR21" s="394"/>
      <c r="AS21" s="39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394"/>
      <c r="BH21" s="394"/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4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4"/>
      <c r="CR21" s="394"/>
      <c r="CS21" s="394"/>
      <c r="CT21" s="394"/>
      <c r="CU21" s="394"/>
      <c r="CV21" s="394"/>
      <c r="CW21" s="394"/>
      <c r="CX21" s="394"/>
      <c r="CY21" s="394"/>
      <c r="CZ21" s="394"/>
      <c r="DA21" s="394"/>
      <c r="DB21" s="394"/>
      <c r="DC21" s="394"/>
      <c r="DD21" s="394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394"/>
      <c r="EE21" s="394"/>
      <c r="EF21" s="394"/>
      <c r="EG21" s="394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4"/>
      <c r="FL21" s="394"/>
      <c r="FM21" s="394"/>
      <c r="FN21" s="394"/>
      <c r="FO21" s="394"/>
      <c r="FP21" s="394"/>
      <c r="FQ21" s="394"/>
      <c r="FR21" s="394"/>
      <c r="FS21" s="394"/>
      <c r="FT21" s="394"/>
      <c r="FU21" s="394"/>
      <c r="FV21" s="394"/>
      <c r="FW21" s="394"/>
      <c r="FX21" s="394"/>
      <c r="FY21" s="394"/>
      <c r="FZ21" s="394"/>
      <c r="GA21" s="394"/>
      <c r="GB21" s="394"/>
      <c r="GC21" s="394"/>
      <c r="GD21" s="394"/>
      <c r="GE21" s="394"/>
      <c r="GF21" s="394"/>
      <c r="GG21" s="394"/>
      <c r="GH21" s="394"/>
      <c r="GI21" s="394"/>
      <c r="GJ21" s="394"/>
      <c r="GK21" s="394"/>
      <c r="GL21" s="394"/>
      <c r="GM21" s="394"/>
      <c r="GN21" s="394"/>
      <c r="GO21" s="394"/>
      <c r="GP21" s="394"/>
      <c r="GQ21" s="394"/>
      <c r="GR21" s="394"/>
      <c r="GS21" s="394"/>
      <c r="GT21" s="394"/>
      <c r="GU21" s="394"/>
      <c r="GV21" s="394"/>
      <c r="GW21" s="394"/>
      <c r="GX21" s="394"/>
      <c r="GY21" s="394"/>
      <c r="GZ21" s="394"/>
      <c r="HA21" s="394"/>
      <c r="HB21" s="394"/>
      <c r="HC21" s="394"/>
      <c r="HD21" s="394"/>
      <c r="HE21" s="394"/>
      <c r="HF21" s="394"/>
      <c r="HG21" s="394"/>
      <c r="HH21" s="394"/>
      <c r="HI21" s="394"/>
      <c r="HJ21" s="394"/>
      <c r="HK21" s="394"/>
      <c r="HL21" s="394"/>
      <c r="HM21" s="394"/>
      <c r="HN21" s="394"/>
      <c r="HO21" s="394"/>
      <c r="HP21" s="394"/>
      <c r="HQ21" s="394"/>
      <c r="HR21" s="394"/>
      <c r="HS21" s="394"/>
      <c r="HT21" s="394"/>
      <c r="HU21" s="394"/>
      <c r="HV21" s="394"/>
      <c r="HW21" s="394"/>
      <c r="HX21" s="394"/>
      <c r="HY21" s="394"/>
      <c r="HZ21" s="394"/>
      <c r="IA21" s="394"/>
      <c r="IB21" s="394"/>
      <c r="IC21" s="394"/>
      <c r="ID21" s="394"/>
      <c r="IE21" s="394"/>
      <c r="IF21" s="394"/>
      <c r="IG21" s="394"/>
      <c r="IH21" s="394"/>
      <c r="II21" s="394"/>
      <c r="IJ21" s="394"/>
      <c r="IK21" s="394"/>
      <c r="IL21" s="394"/>
      <c r="IM21" s="394"/>
      <c r="IN21" s="394"/>
      <c r="IO21" s="394"/>
      <c r="IP21" s="394"/>
      <c r="IQ21" s="394"/>
      <c r="IR21" s="394"/>
      <c r="IS21" s="394"/>
      <c r="IT21" s="394"/>
      <c r="IU21" s="394"/>
      <c r="IV21" s="394"/>
    </row>
    <row r="22" spans="1:256" customFormat="1" ht="12.75" customHeight="1" x14ac:dyDescent="0.2">
      <c r="A22" s="402" t="s">
        <v>268</v>
      </c>
      <c r="B22" s="403" t="s">
        <v>269</v>
      </c>
      <c r="C22" s="397"/>
      <c r="D22" s="406"/>
      <c r="E22" s="406"/>
      <c r="F22" s="406"/>
      <c r="G22" s="406"/>
      <c r="H22" s="406"/>
      <c r="I22" s="406"/>
      <c r="J22" s="406"/>
      <c r="K22" s="406"/>
      <c r="L22" s="406"/>
      <c r="M22" s="397"/>
      <c r="N22" s="397"/>
      <c r="O22" s="397"/>
      <c r="P22" s="397"/>
      <c r="Q22" s="397"/>
      <c r="R22" s="397"/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397"/>
      <c r="AG22" s="397"/>
      <c r="AH22" s="397"/>
      <c r="AI22" s="397"/>
      <c r="AJ22" s="397"/>
      <c r="AK22" s="397"/>
      <c r="AL22" s="397"/>
      <c r="AM22" s="397"/>
      <c r="AN22" s="397"/>
      <c r="AO22" s="397"/>
      <c r="AP22" s="397"/>
      <c r="AQ22" s="397"/>
      <c r="AR22" s="397"/>
      <c r="AS22" s="397"/>
      <c r="AT22" s="397"/>
      <c r="AU22" s="397"/>
      <c r="AV22" s="397"/>
      <c r="AW22" s="397"/>
      <c r="AX22" s="397"/>
      <c r="AY22" s="397"/>
      <c r="AZ22" s="397"/>
      <c r="BA22" s="397"/>
      <c r="BB22" s="397"/>
      <c r="BC22" s="397"/>
      <c r="BD22" s="397"/>
      <c r="BE22" s="397"/>
      <c r="BF22" s="397"/>
      <c r="BG22" s="397"/>
      <c r="BH22" s="397"/>
      <c r="BI22" s="397"/>
      <c r="BJ22" s="397"/>
      <c r="BK22" s="397"/>
      <c r="BL22" s="397"/>
      <c r="BM22" s="397"/>
      <c r="BN22" s="397"/>
      <c r="BO22" s="397"/>
      <c r="BP22" s="397"/>
      <c r="BQ22" s="397"/>
      <c r="BR22" s="397"/>
      <c r="BS22" s="397"/>
      <c r="BT22" s="397"/>
      <c r="BU22" s="397"/>
      <c r="BV22" s="397"/>
      <c r="BW22" s="397"/>
      <c r="BX22" s="397"/>
      <c r="BY22" s="397"/>
      <c r="BZ22" s="397"/>
      <c r="CA22" s="397"/>
      <c r="CB22" s="397"/>
      <c r="CC22" s="397"/>
      <c r="CD22" s="397"/>
      <c r="CE22" s="397"/>
      <c r="CF22" s="397"/>
      <c r="CG22" s="397"/>
      <c r="CH22" s="397"/>
      <c r="CI22" s="397"/>
      <c r="CJ22" s="397"/>
      <c r="CK22" s="397"/>
      <c r="CL22" s="397"/>
      <c r="CM22" s="397"/>
      <c r="CN22" s="397"/>
      <c r="CO22" s="397"/>
      <c r="CP22" s="397"/>
      <c r="CQ22" s="397"/>
      <c r="CR22" s="397"/>
      <c r="CS22" s="397"/>
      <c r="CT22" s="397"/>
      <c r="CU22" s="397"/>
      <c r="CV22" s="397"/>
      <c r="CW22" s="397"/>
      <c r="CX22" s="397"/>
      <c r="CY22" s="397"/>
      <c r="CZ22" s="397"/>
      <c r="DA22" s="397"/>
      <c r="DB22" s="397"/>
      <c r="DC22" s="397"/>
      <c r="DD22" s="397"/>
      <c r="DE22" s="397"/>
      <c r="DF22" s="397"/>
      <c r="DG22" s="397"/>
      <c r="DH22" s="397"/>
      <c r="DI22" s="397"/>
      <c r="DJ22" s="397"/>
      <c r="DK22" s="397"/>
      <c r="DL22" s="397"/>
      <c r="DM22" s="397"/>
      <c r="DN22" s="397"/>
      <c r="DO22" s="397"/>
      <c r="DP22" s="397"/>
      <c r="DQ22" s="397"/>
      <c r="DR22" s="397"/>
      <c r="DS22" s="397"/>
      <c r="DT22" s="397"/>
      <c r="DU22" s="397"/>
      <c r="DV22" s="397"/>
      <c r="DW22" s="397"/>
      <c r="DX22" s="397"/>
      <c r="DY22" s="397"/>
      <c r="DZ22" s="397"/>
      <c r="EA22" s="397"/>
      <c r="EB22" s="397"/>
      <c r="EC22" s="397"/>
      <c r="ED22" s="397"/>
      <c r="EE22" s="397"/>
      <c r="EF22" s="397"/>
      <c r="EG22" s="397"/>
      <c r="EH22" s="397"/>
      <c r="EI22" s="397"/>
      <c r="EJ22" s="397"/>
      <c r="EK22" s="397"/>
      <c r="EL22" s="397"/>
      <c r="EM22" s="397"/>
      <c r="EN22" s="397"/>
      <c r="EO22" s="397"/>
      <c r="EP22" s="397"/>
      <c r="EQ22" s="397"/>
      <c r="ER22" s="397"/>
      <c r="ES22" s="397"/>
      <c r="ET22" s="397"/>
      <c r="EU22" s="397"/>
      <c r="EV22" s="397"/>
      <c r="EW22" s="397"/>
      <c r="EX22" s="397"/>
      <c r="EY22" s="397"/>
      <c r="EZ22" s="397"/>
      <c r="FA22" s="397"/>
      <c r="FB22" s="397"/>
      <c r="FC22" s="397"/>
      <c r="FD22" s="397"/>
      <c r="FE22" s="397"/>
      <c r="FF22" s="397"/>
      <c r="FG22" s="397"/>
      <c r="FH22" s="397"/>
      <c r="FI22" s="397"/>
      <c r="FJ22" s="397"/>
      <c r="FK22" s="397"/>
      <c r="FL22" s="397"/>
      <c r="FM22" s="397"/>
      <c r="FN22" s="397"/>
      <c r="FO22" s="397"/>
      <c r="FP22" s="397"/>
      <c r="FQ22" s="397"/>
      <c r="FR22" s="397"/>
      <c r="FS22" s="397"/>
      <c r="FT22" s="397"/>
      <c r="FU22" s="397"/>
      <c r="FV22" s="397"/>
      <c r="FW22" s="397"/>
      <c r="FX22" s="397"/>
      <c r="FY22" s="397"/>
      <c r="FZ22" s="397"/>
      <c r="GA22" s="397"/>
      <c r="GB22" s="397"/>
      <c r="GC22" s="397"/>
      <c r="GD22" s="397"/>
      <c r="GE22" s="397"/>
      <c r="GF22" s="397"/>
      <c r="GG22" s="397"/>
      <c r="GH22" s="397"/>
      <c r="GI22" s="397"/>
      <c r="GJ22" s="397"/>
      <c r="GK22" s="397"/>
      <c r="GL22" s="397"/>
      <c r="GM22" s="397"/>
      <c r="GN22" s="397"/>
      <c r="GO22" s="397"/>
      <c r="GP22" s="397"/>
      <c r="GQ22" s="397"/>
      <c r="GR22" s="397"/>
      <c r="GS22" s="397"/>
      <c r="GT22" s="397"/>
      <c r="GU22" s="397"/>
      <c r="GV22" s="397"/>
      <c r="GW22" s="397"/>
      <c r="GX22" s="397"/>
      <c r="GY22" s="397"/>
      <c r="GZ22" s="397"/>
      <c r="HA22" s="397"/>
      <c r="HB22" s="397"/>
      <c r="HC22" s="397"/>
      <c r="HD22" s="397"/>
      <c r="HE22" s="397"/>
      <c r="HF22" s="397"/>
      <c r="HG22" s="397"/>
      <c r="HH22" s="397"/>
      <c r="HI22" s="397"/>
      <c r="HJ22" s="397"/>
      <c r="HK22" s="397"/>
      <c r="HL22" s="397"/>
      <c r="HM22" s="397"/>
      <c r="HN22" s="397"/>
      <c r="HO22" s="397"/>
      <c r="HP22" s="397"/>
      <c r="HQ22" s="397"/>
      <c r="HR22" s="397"/>
      <c r="HS22" s="397"/>
      <c r="HT22" s="397"/>
      <c r="HU22" s="397"/>
      <c r="HV22" s="397"/>
      <c r="HW22" s="397"/>
      <c r="HX22" s="397"/>
      <c r="HY22" s="397"/>
      <c r="HZ22" s="397"/>
      <c r="IA22" s="397"/>
      <c r="IB22" s="397"/>
      <c r="IC22" s="397"/>
      <c r="ID22" s="397"/>
      <c r="IE22" s="397"/>
      <c r="IF22" s="397"/>
      <c r="IG22" s="397"/>
      <c r="IH22" s="397"/>
      <c r="II22" s="397"/>
      <c r="IJ22" s="397"/>
      <c r="IK22" s="397"/>
      <c r="IL22" s="397"/>
      <c r="IM22" s="397"/>
      <c r="IN22" s="397"/>
      <c r="IO22" s="397"/>
      <c r="IP22" s="397"/>
      <c r="IQ22" s="397"/>
      <c r="IR22" s="397"/>
      <c r="IS22" s="397"/>
      <c r="IT22" s="397"/>
      <c r="IU22" s="397"/>
      <c r="IV22" s="397"/>
    </row>
    <row r="23" spans="1:256" customFormat="1" ht="12.75" customHeight="1" x14ac:dyDescent="0.2">
      <c r="A23" s="402" t="s">
        <v>388</v>
      </c>
      <c r="B23" s="397" t="s">
        <v>450</v>
      </c>
      <c r="C23" s="397"/>
      <c r="D23" s="406"/>
      <c r="E23" s="406"/>
      <c r="F23" s="406"/>
      <c r="G23" s="406"/>
      <c r="H23" s="406"/>
      <c r="I23" s="406"/>
      <c r="J23" s="406"/>
      <c r="K23" s="406"/>
      <c r="L23" s="406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397"/>
      <c r="AP23" s="397"/>
      <c r="AQ23" s="397"/>
      <c r="AR23" s="397"/>
      <c r="AS23" s="397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  <c r="BE23" s="397"/>
      <c r="BF23" s="397"/>
      <c r="BG23" s="397"/>
      <c r="BH23" s="397"/>
      <c r="BI23" s="397"/>
      <c r="BJ23" s="397"/>
      <c r="BK23" s="397"/>
      <c r="BL23" s="397"/>
      <c r="BM23" s="397"/>
      <c r="BN23" s="397"/>
      <c r="BO23" s="397"/>
      <c r="BP23" s="397"/>
      <c r="BQ23" s="397"/>
      <c r="BR23" s="397"/>
      <c r="BS23" s="397"/>
      <c r="BT23" s="397"/>
      <c r="BU23" s="397"/>
      <c r="BV23" s="397"/>
      <c r="BW23" s="397"/>
      <c r="BX23" s="397"/>
      <c r="BY23" s="397"/>
      <c r="BZ23" s="397"/>
      <c r="CA23" s="397"/>
      <c r="CB23" s="397"/>
      <c r="CC23" s="397"/>
      <c r="CD23" s="397"/>
      <c r="CE23" s="397"/>
      <c r="CF23" s="397"/>
      <c r="CG23" s="397"/>
      <c r="CH23" s="397"/>
      <c r="CI23" s="397"/>
      <c r="CJ23" s="397"/>
      <c r="CK23" s="397"/>
      <c r="CL23" s="397"/>
      <c r="CM23" s="397"/>
      <c r="CN23" s="397"/>
      <c r="CO23" s="397"/>
      <c r="CP23" s="397"/>
      <c r="CQ23" s="397"/>
      <c r="CR23" s="397"/>
      <c r="CS23" s="397"/>
      <c r="CT23" s="397"/>
      <c r="CU23" s="397"/>
      <c r="CV23" s="397"/>
      <c r="CW23" s="397"/>
      <c r="CX23" s="397"/>
      <c r="CY23" s="397"/>
      <c r="CZ23" s="397"/>
      <c r="DA23" s="397"/>
      <c r="DB23" s="397"/>
      <c r="DC23" s="397"/>
      <c r="DD23" s="397"/>
      <c r="DE23" s="397"/>
      <c r="DF23" s="397"/>
      <c r="DG23" s="397"/>
      <c r="DH23" s="397"/>
      <c r="DI23" s="397"/>
      <c r="DJ23" s="397"/>
      <c r="DK23" s="397"/>
      <c r="DL23" s="397"/>
      <c r="DM23" s="397"/>
      <c r="DN23" s="397"/>
      <c r="DO23" s="397"/>
      <c r="DP23" s="397"/>
      <c r="DQ23" s="397"/>
      <c r="DR23" s="397"/>
      <c r="DS23" s="397"/>
      <c r="DT23" s="397"/>
      <c r="DU23" s="397"/>
      <c r="DV23" s="397"/>
      <c r="DW23" s="397"/>
      <c r="DX23" s="397"/>
      <c r="DY23" s="397"/>
      <c r="DZ23" s="397"/>
      <c r="EA23" s="397"/>
      <c r="EB23" s="397"/>
      <c r="EC23" s="397"/>
      <c r="ED23" s="397"/>
      <c r="EE23" s="397"/>
      <c r="EF23" s="397"/>
      <c r="EG23" s="397"/>
      <c r="EH23" s="397"/>
      <c r="EI23" s="397"/>
      <c r="EJ23" s="397"/>
      <c r="EK23" s="397"/>
      <c r="EL23" s="397"/>
      <c r="EM23" s="397"/>
      <c r="EN23" s="397"/>
      <c r="EO23" s="397"/>
      <c r="EP23" s="397"/>
      <c r="EQ23" s="397"/>
      <c r="ER23" s="397"/>
      <c r="ES23" s="397"/>
      <c r="ET23" s="397"/>
      <c r="EU23" s="397"/>
      <c r="EV23" s="397"/>
      <c r="EW23" s="397"/>
      <c r="EX23" s="397"/>
      <c r="EY23" s="397"/>
      <c r="EZ23" s="397"/>
      <c r="FA23" s="397"/>
      <c r="FB23" s="397"/>
      <c r="FC23" s="397"/>
      <c r="FD23" s="397"/>
      <c r="FE23" s="397"/>
      <c r="FF23" s="397"/>
      <c r="FG23" s="397"/>
      <c r="FH23" s="397"/>
      <c r="FI23" s="397"/>
      <c r="FJ23" s="397"/>
      <c r="FK23" s="397"/>
      <c r="FL23" s="397"/>
      <c r="FM23" s="397"/>
      <c r="FN23" s="397"/>
      <c r="FO23" s="397"/>
      <c r="FP23" s="397"/>
      <c r="FQ23" s="397"/>
      <c r="FR23" s="397"/>
      <c r="FS23" s="397"/>
      <c r="FT23" s="397"/>
      <c r="FU23" s="397"/>
      <c r="FV23" s="397"/>
      <c r="FW23" s="397"/>
      <c r="FX23" s="397"/>
      <c r="FY23" s="397"/>
      <c r="FZ23" s="397"/>
      <c r="GA23" s="397"/>
      <c r="GB23" s="397"/>
      <c r="GC23" s="397"/>
      <c r="GD23" s="397"/>
      <c r="GE23" s="397"/>
      <c r="GF23" s="397"/>
      <c r="GG23" s="397"/>
      <c r="GH23" s="397"/>
      <c r="GI23" s="397"/>
      <c r="GJ23" s="397"/>
      <c r="GK23" s="397"/>
      <c r="GL23" s="397"/>
      <c r="GM23" s="397"/>
      <c r="GN23" s="397"/>
      <c r="GO23" s="397"/>
      <c r="GP23" s="397"/>
      <c r="GQ23" s="397"/>
      <c r="GR23" s="397"/>
      <c r="GS23" s="397"/>
      <c r="GT23" s="397"/>
      <c r="GU23" s="397"/>
      <c r="GV23" s="397"/>
      <c r="GW23" s="397"/>
      <c r="GX23" s="397"/>
      <c r="GY23" s="397"/>
      <c r="GZ23" s="397"/>
      <c r="HA23" s="397"/>
      <c r="HB23" s="397"/>
      <c r="HC23" s="397"/>
      <c r="HD23" s="397"/>
      <c r="HE23" s="397"/>
      <c r="HF23" s="397"/>
      <c r="HG23" s="397"/>
      <c r="HH23" s="397"/>
      <c r="HI23" s="397"/>
      <c r="HJ23" s="397"/>
      <c r="HK23" s="397"/>
      <c r="HL23" s="397"/>
      <c r="HM23" s="397"/>
      <c r="HN23" s="397"/>
      <c r="HO23" s="397"/>
      <c r="HP23" s="397"/>
      <c r="HQ23" s="397"/>
      <c r="HR23" s="397"/>
      <c r="HS23" s="397"/>
      <c r="HT23" s="397"/>
      <c r="HU23" s="397"/>
      <c r="HV23" s="397"/>
      <c r="HW23" s="397"/>
      <c r="HX23" s="397"/>
      <c r="HY23" s="397"/>
      <c r="HZ23" s="397"/>
      <c r="IA23" s="397"/>
      <c r="IB23" s="397"/>
      <c r="IC23" s="397"/>
      <c r="ID23" s="397"/>
      <c r="IE23" s="397"/>
      <c r="IF23" s="397"/>
      <c r="IG23" s="397"/>
      <c r="IH23" s="397"/>
      <c r="II23" s="397"/>
      <c r="IJ23" s="397"/>
      <c r="IK23" s="397"/>
      <c r="IL23" s="397"/>
      <c r="IM23" s="397"/>
      <c r="IN23" s="397"/>
      <c r="IO23" s="397"/>
      <c r="IP23" s="397"/>
      <c r="IQ23" s="397"/>
      <c r="IR23" s="397"/>
      <c r="IS23" s="397"/>
      <c r="IT23" s="397"/>
      <c r="IU23" s="397"/>
      <c r="IV23" s="397"/>
    </row>
    <row r="24" spans="1:256" customFormat="1" ht="12.75" customHeight="1" x14ac:dyDescent="0.2">
      <c r="A24" s="395"/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  <c r="AM24" s="395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95"/>
      <c r="BQ24" s="395"/>
      <c r="BR24" s="395"/>
      <c r="BS24" s="395"/>
      <c r="BT24" s="395"/>
      <c r="BU24" s="395"/>
      <c r="BV24" s="395"/>
      <c r="BW24" s="395"/>
      <c r="BX24" s="395"/>
      <c r="BY24" s="395"/>
      <c r="BZ24" s="395"/>
      <c r="CA24" s="395"/>
      <c r="CB24" s="395"/>
      <c r="CC24" s="395"/>
      <c r="CD24" s="395"/>
      <c r="CE24" s="395"/>
      <c r="CF24" s="395"/>
      <c r="CG24" s="395"/>
      <c r="CH24" s="395"/>
      <c r="CI24" s="395"/>
      <c r="CJ24" s="395"/>
      <c r="CK24" s="395"/>
      <c r="CL24" s="395"/>
      <c r="CM24" s="395"/>
      <c r="CN24" s="395"/>
      <c r="CO24" s="395"/>
      <c r="CP24" s="395"/>
      <c r="CQ24" s="395"/>
      <c r="CR24" s="395"/>
      <c r="CS24" s="395"/>
      <c r="CT24" s="395"/>
      <c r="CU24" s="395"/>
      <c r="CV24" s="395"/>
      <c r="CW24" s="395"/>
      <c r="CX24" s="395"/>
      <c r="CY24" s="395"/>
      <c r="CZ24" s="395"/>
      <c r="DA24" s="395"/>
      <c r="DB24" s="395"/>
      <c r="DC24" s="395"/>
      <c r="DD24" s="395"/>
      <c r="DE24" s="395"/>
      <c r="DF24" s="395"/>
      <c r="DG24" s="395"/>
      <c r="DH24" s="395"/>
      <c r="DI24" s="395"/>
      <c r="DJ24" s="395"/>
      <c r="DK24" s="395"/>
      <c r="DL24" s="395"/>
      <c r="DM24" s="395"/>
      <c r="DN24" s="395"/>
      <c r="DO24" s="395"/>
      <c r="DP24" s="395"/>
      <c r="DQ24" s="395"/>
      <c r="DR24" s="395"/>
      <c r="DS24" s="395"/>
      <c r="DT24" s="395"/>
      <c r="DU24" s="395"/>
      <c r="DV24" s="395"/>
      <c r="DW24" s="395"/>
      <c r="DX24" s="395"/>
      <c r="DY24" s="395"/>
      <c r="DZ24" s="395"/>
      <c r="EA24" s="395"/>
      <c r="EB24" s="395"/>
      <c r="EC24" s="395"/>
      <c r="ED24" s="395"/>
      <c r="EE24" s="395"/>
      <c r="EF24" s="395"/>
      <c r="EG24" s="395"/>
      <c r="EH24" s="395"/>
      <c r="EI24" s="395"/>
      <c r="EJ24" s="395"/>
      <c r="EK24" s="395"/>
      <c r="EL24" s="395"/>
      <c r="EM24" s="395"/>
      <c r="EN24" s="395"/>
      <c r="EO24" s="395"/>
      <c r="EP24" s="395"/>
      <c r="EQ24" s="395"/>
      <c r="ER24" s="395"/>
      <c r="ES24" s="395"/>
      <c r="ET24" s="395"/>
      <c r="EU24" s="395"/>
      <c r="EV24" s="395"/>
      <c r="EW24" s="395"/>
      <c r="EX24" s="395"/>
      <c r="EY24" s="395"/>
      <c r="EZ24" s="395"/>
      <c r="FA24" s="395"/>
      <c r="FB24" s="395"/>
      <c r="FC24" s="395"/>
      <c r="FD24" s="395"/>
      <c r="FE24" s="395"/>
      <c r="FF24" s="395"/>
      <c r="FG24" s="395"/>
      <c r="FH24" s="395"/>
      <c r="FI24" s="395"/>
      <c r="FJ24" s="395"/>
      <c r="FK24" s="395"/>
      <c r="FL24" s="395"/>
      <c r="FM24" s="395"/>
      <c r="FN24" s="395"/>
      <c r="FO24" s="395"/>
      <c r="FP24" s="395"/>
      <c r="FQ24" s="395"/>
      <c r="FR24" s="395"/>
      <c r="FS24" s="395"/>
      <c r="FT24" s="395"/>
      <c r="FU24" s="395"/>
      <c r="FV24" s="395"/>
      <c r="FW24" s="395"/>
      <c r="FX24" s="395"/>
      <c r="FY24" s="395"/>
      <c r="FZ24" s="395"/>
      <c r="GA24" s="395"/>
      <c r="GB24" s="395"/>
      <c r="GC24" s="395"/>
      <c r="GD24" s="395"/>
      <c r="GE24" s="395"/>
      <c r="GF24" s="395"/>
      <c r="GG24" s="395"/>
      <c r="GH24" s="395"/>
      <c r="GI24" s="395"/>
      <c r="GJ24" s="395"/>
      <c r="GK24" s="395"/>
      <c r="GL24" s="395"/>
      <c r="GM24" s="395"/>
      <c r="GN24" s="395"/>
      <c r="GO24" s="395"/>
      <c r="GP24" s="395"/>
      <c r="GQ24" s="395"/>
      <c r="GR24" s="395"/>
      <c r="GS24" s="395"/>
      <c r="GT24" s="395"/>
      <c r="GU24" s="395"/>
      <c r="GV24" s="395"/>
      <c r="GW24" s="395"/>
      <c r="GX24" s="395"/>
      <c r="GY24" s="395"/>
      <c r="GZ24" s="395"/>
      <c r="HA24" s="395"/>
      <c r="HB24" s="395"/>
      <c r="HC24" s="395"/>
      <c r="HD24" s="395"/>
      <c r="HE24" s="395"/>
      <c r="HF24" s="395"/>
      <c r="HG24" s="395"/>
      <c r="HH24" s="395"/>
      <c r="HI24" s="395"/>
      <c r="HJ24" s="395"/>
      <c r="HK24" s="395"/>
      <c r="HL24" s="395"/>
      <c r="HM24" s="395"/>
      <c r="HN24" s="395"/>
      <c r="HO24" s="395"/>
      <c r="HP24" s="395"/>
      <c r="HQ24" s="395"/>
      <c r="HR24" s="395"/>
      <c r="HS24" s="395"/>
      <c r="HT24" s="395"/>
      <c r="HU24" s="395"/>
      <c r="HV24" s="395"/>
      <c r="HW24" s="395"/>
      <c r="HX24" s="395"/>
      <c r="HY24" s="395"/>
      <c r="HZ24" s="395"/>
      <c r="IA24" s="395"/>
      <c r="IB24" s="395"/>
      <c r="IC24" s="395"/>
      <c r="ID24" s="395"/>
      <c r="IE24" s="395"/>
      <c r="IF24" s="395"/>
      <c r="IG24" s="395"/>
      <c r="IH24" s="395"/>
      <c r="II24" s="395"/>
      <c r="IJ24" s="395"/>
      <c r="IK24" s="395"/>
      <c r="IL24" s="395"/>
      <c r="IM24" s="395"/>
      <c r="IN24" s="395"/>
      <c r="IO24" s="395"/>
      <c r="IP24" s="395"/>
      <c r="IQ24" s="395"/>
      <c r="IR24" s="395"/>
      <c r="IS24" s="395"/>
      <c r="IT24" s="395"/>
      <c r="IU24" s="395"/>
      <c r="IV24" s="395"/>
    </row>
    <row r="25" spans="1:256" s="175" customFormat="1" ht="12.75" customHeight="1" x14ac:dyDescent="0.2">
      <c r="A25" s="397" t="s">
        <v>270</v>
      </c>
      <c r="B25" s="397" t="s">
        <v>451</v>
      </c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  <c r="HW25" s="394"/>
      <c r="HX25" s="394"/>
      <c r="HY25" s="394"/>
      <c r="HZ25" s="394"/>
      <c r="IA25" s="394"/>
      <c r="IB25" s="394"/>
      <c r="IC25" s="394"/>
      <c r="ID25" s="394"/>
      <c r="IE25" s="394"/>
      <c r="IF25" s="394"/>
      <c r="IG25" s="394"/>
      <c r="IH25" s="394"/>
      <c r="II25" s="394"/>
      <c r="IJ25" s="394"/>
      <c r="IK25" s="394"/>
      <c r="IL25" s="394"/>
      <c r="IM25" s="394"/>
      <c r="IN25" s="394"/>
      <c r="IO25" s="394"/>
      <c r="IP25" s="394"/>
      <c r="IQ25" s="394"/>
      <c r="IR25" s="394"/>
      <c r="IS25" s="394"/>
      <c r="IT25" s="394"/>
      <c r="IU25" s="394"/>
      <c r="IV25" s="394"/>
    </row>
    <row r="26" spans="1:256" ht="12.75" customHeight="1" x14ac:dyDescent="0.2">
      <c r="A26" s="394"/>
      <c r="B26" s="397" t="s">
        <v>452</v>
      </c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  <c r="HW26" s="394"/>
      <c r="HX26" s="394"/>
      <c r="HY26" s="394"/>
      <c r="HZ26" s="394"/>
      <c r="IA26" s="394"/>
      <c r="IB26" s="394"/>
      <c r="IC26" s="394"/>
      <c r="ID26" s="394"/>
      <c r="IE26" s="394"/>
      <c r="IF26" s="394"/>
      <c r="IG26" s="394"/>
      <c r="IH26" s="394"/>
      <c r="II26" s="394"/>
      <c r="IJ26" s="394"/>
      <c r="IK26" s="394"/>
      <c r="IL26" s="394"/>
      <c r="IM26" s="394"/>
      <c r="IN26" s="394"/>
      <c r="IO26" s="394"/>
      <c r="IP26" s="394"/>
      <c r="IQ26" s="394"/>
      <c r="IR26" s="394"/>
      <c r="IS26" s="394"/>
      <c r="IT26" s="394"/>
      <c r="IU26" s="394"/>
      <c r="IV26" s="394"/>
    </row>
    <row r="27" spans="1:256" ht="12.75" customHeight="1" x14ac:dyDescent="0.2">
      <c r="A27" s="394"/>
      <c r="B27" s="398" t="s">
        <v>193</v>
      </c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  <c r="HW27" s="394"/>
      <c r="HX27" s="394"/>
      <c r="HY27" s="394"/>
      <c r="HZ27" s="394"/>
      <c r="IA27" s="394"/>
      <c r="IB27" s="394"/>
      <c r="IC27" s="394"/>
      <c r="ID27" s="394"/>
      <c r="IE27" s="394"/>
      <c r="IF27" s="394"/>
      <c r="IG27" s="394"/>
      <c r="IH27" s="394"/>
      <c r="II27" s="394"/>
      <c r="IJ27" s="394"/>
      <c r="IK27" s="394"/>
      <c r="IL27" s="394"/>
      <c r="IM27" s="394"/>
      <c r="IN27" s="394"/>
      <c r="IO27" s="394"/>
      <c r="IP27" s="394"/>
      <c r="IQ27" s="394"/>
      <c r="IR27" s="394"/>
      <c r="IS27" s="394"/>
      <c r="IT27" s="394"/>
      <c r="IU27" s="394"/>
      <c r="IV27" s="394"/>
    </row>
    <row r="28" spans="1:256" ht="12.75" customHeight="1" x14ac:dyDescent="0.2">
      <c r="A28" s="394"/>
      <c r="B28" s="397" t="s">
        <v>194</v>
      </c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  <c r="HW28" s="394"/>
      <c r="HX28" s="394"/>
      <c r="HY28" s="394"/>
      <c r="HZ28" s="394"/>
      <c r="IA28" s="394"/>
      <c r="IB28" s="394"/>
      <c r="IC28" s="394"/>
      <c r="ID28" s="394"/>
      <c r="IE28" s="394"/>
      <c r="IF28" s="394"/>
      <c r="IG28" s="394"/>
      <c r="IH28" s="394"/>
      <c r="II28" s="394"/>
      <c r="IJ28" s="394"/>
      <c r="IK28" s="394"/>
      <c r="IL28" s="394"/>
      <c r="IM28" s="394"/>
      <c r="IN28" s="394"/>
      <c r="IO28" s="394"/>
      <c r="IP28" s="394"/>
      <c r="IQ28" s="394"/>
      <c r="IR28" s="394"/>
      <c r="IS28" s="394"/>
      <c r="IT28" s="394"/>
      <c r="IU28" s="394"/>
      <c r="IV28" s="394"/>
    </row>
    <row r="30" spans="1:256" ht="12.75" customHeight="1" x14ac:dyDescent="0.2">
      <c r="A30" s="397" t="s">
        <v>391</v>
      </c>
      <c r="B30" s="394"/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394"/>
      <c r="AQ30" s="394"/>
      <c r="AR30" s="394"/>
      <c r="AS30" s="394"/>
      <c r="AT30" s="394"/>
      <c r="AU30" s="394"/>
      <c r="AV30" s="394"/>
      <c r="AW30" s="394"/>
      <c r="AX30" s="394"/>
      <c r="AY30" s="394"/>
      <c r="AZ30" s="394"/>
      <c r="BA30" s="394"/>
      <c r="BB30" s="394"/>
      <c r="BC30" s="394"/>
      <c r="BD30" s="394"/>
      <c r="BE30" s="394"/>
      <c r="BF30" s="394"/>
      <c r="BG30" s="394"/>
      <c r="BH30" s="394"/>
      <c r="BI30" s="394"/>
      <c r="BJ30" s="394"/>
      <c r="BK30" s="394"/>
      <c r="BL30" s="394"/>
      <c r="BM30" s="394"/>
      <c r="BN30" s="394"/>
      <c r="BO30" s="394"/>
      <c r="BP30" s="394"/>
      <c r="BQ30" s="394"/>
      <c r="BR30" s="394"/>
      <c r="BS30" s="394"/>
      <c r="BT30" s="394"/>
      <c r="BU30" s="394"/>
      <c r="BV30" s="394"/>
      <c r="BW30" s="394"/>
      <c r="BX30" s="394"/>
      <c r="BY30" s="394"/>
      <c r="BZ30" s="394"/>
      <c r="CA30" s="394"/>
      <c r="CB30" s="394"/>
      <c r="CC30" s="394"/>
      <c r="CD30" s="394"/>
      <c r="CE30" s="394"/>
      <c r="CF30" s="394"/>
      <c r="CG30" s="394"/>
      <c r="CH30" s="394"/>
      <c r="CI30" s="394"/>
      <c r="CJ30" s="394"/>
      <c r="CK30" s="394"/>
      <c r="CL30" s="394"/>
      <c r="CM30" s="394"/>
      <c r="CN30" s="394"/>
      <c r="CO30" s="394"/>
      <c r="CP30" s="394"/>
      <c r="CQ30" s="394"/>
      <c r="CR30" s="394"/>
      <c r="CS30" s="394"/>
      <c r="CT30" s="394"/>
      <c r="CU30" s="394"/>
      <c r="CV30" s="394"/>
      <c r="CW30" s="394"/>
      <c r="CX30" s="394"/>
      <c r="CY30" s="394"/>
      <c r="CZ30" s="394"/>
      <c r="DA30" s="394"/>
      <c r="DB30" s="394"/>
      <c r="DC30" s="394"/>
      <c r="DD30" s="394"/>
      <c r="DE30" s="394"/>
      <c r="DF30" s="394"/>
      <c r="DG30" s="394"/>
      <c r="DH30" s="394"/>
      <c r="DI30" s="394"/>
      <c r="DJ30" s="394"/>
      <c r="DK30" s="394"/>
      <c r="DL30" s="394"/>
      <c r="DM30" s="394"/>
      <c r="DN30" s="394"/>
      <c r="DO30" s="394"/>
      <c r="DP30" s="394"/>
      <c r="DQ30" s="394"/>
      <c r="DR30" s="394"/>
      <c r="DS30" s="394"/>
      <c r="DT30" s="394"/>
      <c r="DU30" s="394"/>
      <c r="DV30" s="394"/>
      <c r="DW30" s="394"/>
      <c r="DX30" s="394"/>
      <c r="DY30" s="394"/>
      <c r="DZ30" s="394"/>
      <c r="EA30" s="394"/>
      <c r="EB30" s="394"/>
      <c r="EC30" s="394"/>
      <c r="ED30" s="394"/>
      <c r="EE30" s="394"/>
      <c r="EF30" s="394"/>
      <c r="EG30" s="394"/>
      <c r="EH30" s="394"/>
      <c r="EI30" s="394"/>
      <c r="EJ30" s="394"/>
      <c r="EK30" s="394"/>
      <c r="EL30" s="394"/>
      <c r="EM30" s="394"/>
      <c r="EN30" s="394"/>
      <c r="EO30" s="394"/>
      <c r="EP30" s="394"/>
      <c r="EQ30" s="394"/>
      <c r="ER30" s="394"/>
      <c r="ES30" s="394"/>
      <c r="ET30" s="394"/>
      <c r="EU30" s="394"/>
      <c r="EV30" s="394"/>
      <c r="EW30" s="394"/>
      <c r="EX30" s="394"/>
      <c r="EY30" s="394"/>
      <c r="EZ30" s="394"/>
      <c r="FA30" s="394"/>
      <c r="FB30" s="394"/>
      <c r="FC30" s="394"/>
      <c r="FD30" s="394"/>
      <c r="FE30" s="394"/>
      <c r="FF30" s="394"/>
      <c r="FG30" s="394"/>
      <c r="FH30" s="394"/>
      <c r="FI30" s="394"/>
      <c r="FJ30" s="394"/>
      <c r="FK30" s="394"/>
      <c r="FL30" s="394"/>
      <c r="FM30" s="394"/>
      <c r="FN30" s="394"/>
      <c r="FO30" s="394"/>
      <c r="FP30" s="394"/>
      <c r="FQ30" s="394"/>
      <c r="FR30" s="394"/>
      <c r="FS30" s="394"/>
      <c r="FT30" s="394"/>
      <c r="FU30" s="394"/>
      <c r="FV30" s="394"/>
      <c r="FW30" s="394"/>
      <c r="FX30" s="394"/>
      <c r="FY30" s="394"/>
      <c r="FZ30" s="394"/>
      <c r="GA30" s="394"/>
      <c r="GB30" s="394"/>
      <c r="GC30" s="394"/>
      <c r="GD30" s="394"/>
      <c r="GE30" s="394"/>
      <c r="GF30" s="394"/>
      <c r="GG30" s="394"/>
      <c r="GH30" s="394"/>
      <c r="GI30" s="394"/>
      <c r="GJ30" s="394"/>
      <c r="GK30" s="394"/>
      <c r="GL30" s="394"/>
      <c r="GM30" s="394"/>
      <c r="GN30" s="394"/>
      <c r="GO30" s="394"/>
      <c r="GP30" s="394"/>
      <c r="GQ30" s="394"/>
      <c r="GR30" s="394"/>
      <c r="GS30" s="394"/>
      <c r="GT30" s="394"/>
      <c r="GU30" s="394"/>
      <c r="GV30" s="394"/>
      <c r="GW30" s="394"/>
      <c r="GX30" s="394"/>
      <c r="GY30" s="394"/>
      <c r="GZ30" s="394"/>
      <c r="HA30" s="394"/>
      <c r="HB30" s="394"/>
      <c r="HC30" s="394"/>
      <c r="HD30" s="394"/>
      <c r="HE30" s="394"/>
      <c r="HF30" s="394"/>
      <c r="HG30" s="394"/>
      <c r="HH30" s="394"/>
      <c r="HI30" s="394"/>
      <c r="HJ30" s="394"/>
      <c r="HK30" s="394"/>
      <c r="HL30" s="394"/>
      <c r="HM30" s="394"/>
      <c r="HN30" s="394"/>
      <c r="HO30" s="394"/>
      <c r="HP30" s="394"/>
      <c r="HQ30" s="394"/>
      <c r="HR30" s="394"/>
      <c r="HS30" s="394"/>
      <c r="HT30" s="394"/>
      <c r="HU30" s="394"/>
      <c r="HV30" s="394"/>
      <c r="HW30" s="394"/>
      <c r="HX30" s="394"/>
      <c r="HY30" s="394"/>
      <c r="HZ30" s="394"/>
      <c r="IA30" s="394"/>
      <c r="IB30" s="394"/>
      <c r="IC30" s="394"/>
      <c r="ID30" s="394"/>
      <c r="IE30" s="394"/>
      <c r="IF30" s="394"/>
      <c r="IG30" s="394"/>
      <c r="IH30" s="394"/>
      <c r="II30" s="394"/>
      <c r="IJ30" s="394"/>
      <c r="IK30" s="394"/>
      <c r="IL30" s="394"/>
      <c r="IM30" s="394"/>
      <c r="IN30" s="394"/>
      <c r="IO30" s="394"/>
      <c r="IP30" s="394"/>
      <c r="IQ30" s="394"/>
      <c r="IR30" s="394"/>
      <c r="IS30" s="394"/>
      <c r="IT30" s="394"/>
      <c r="IU30" s="394"/>
      <c r="IV30" s="394"/>
    </row>
    <row r="31" spans="1:256" ht="12.75" customHeight="1" x14ac:dyDescent="0.2">
      <c r="A31" s="395" t="s">
        <v>250</v>
      </c>
      <c r="B31" s="396" t="s">
        <v>453</v>
      </c>
      <c r="C31" s="396"/>
      <c r="D31" s="396"/>
      <c r="E31" s="396"/>
      <c r="F31" s="396"/>
      <c r="G31" s="396"/>
      <c r="H31" s="396"/>
      <c r="I31" s="396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4"/>
      <c r="AM31" s="394"/>
      <c r="AN31" s="394"/>
      <c r="AO31" s="394"/>
      <c r="AP31" s="394"/>
      <c r="AQ31" s="394"/>
      <c r="AR31" s="394"/>
      <c r="AS31" s="394"/>
      <c r="AT31" s="394"/>
      <c r="AU31" s="394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  <c r="BK31" s="394"/>
      <c r="BL31" s="394"/>
      <c r="BM31" s="394"/>
      <c r="BN31" s="394"/>
      <c r="BO31" s="394"/>
      <c r="BP31" s="394"/>
      <c r="BQ31" s="394"/>
      <c r="BR31" s="394"/>
      <c r="BS31" s="394"/>
      <c r="BT31" s="394"/>
      <c r="BU31" s="394"/>
      <c r="BV31" s="394"/>
      <c r="BW31" s="394"/>
      <c r="BX31" s="394"/>
      <c r="BY31" s="394"/>
      <c r="BZ31" s="394"/>
      <c r="CA31" s="394"/>
      <c r="CB31" s="394"/>
      <c r="CC31" s="394"/>
      <c r="CD31" s="394"/>
      <c r="CE31" s="394"/>
      <c r="CF31" s="394"/>
      <c r="CG31" s="394"/>
      <c r="CH31" s="394"/>
      <c r="CI31" s="394"/>
      <c r="CJ31" s="394"/>
      <c r="CK31" s="394"/>
      <c r="CL31" s="394"/>
      <c r="CM31" s="394"/>
      <c r="CN31" s="394"/>
      <c r="CO31" s="394"/>
      <c r="CP31" s="394"/>
      <c r="CQ31" s="394"/>
      <c r="CR31" s="394"/>
      <c r="CS31" s="394"/>
      <c r="CT31" s="394"/>
      <c r="CU31" s="394"/>
      <c r="CV31" s="394"/>
      <c r="CW31" s="394"/>
      <c r="CX31" s="394"/>
      <c r="CY31" s="394"/>
      <c r="CZ31" s="394"/>
      <c r="DA31" s="394"/>
      <c r="DB31" s="394"/>
      <c r="DC31" s="394"/>
      <c r="DD31" s="394"/>
      <c r="DE31" s="394"/>
      <c r="DF31" s="394"/>
      <c r="DG31" s="394"/>
      <c r="DH31" s="394"/>
      <c r="DI31" s="394"/>
      <c r="DJ31" s="394"/>
      <c r="DK31" s="394"/>
      <c r="DL31" s="394"/>
      <c r="DM31" s="394"/>
      <c r="DN31" s="394"/>
      <c r="DO31" s="394"/>
      <c r="DP31" s="394"/>
      <c r="DQ31" s="394"/>
      <c r="DR31" s="394"/>
      <c r="DS31" s="394"/>
      <c r="DT31" s="394"/>
      <c r="DU31" s="394"/>
      <c r="DV31" s="394"/>
      <c r="DW31" s="394"/>
      <c r="DX31" s="394"/>
      <c r="DY31" s="394"/>
      <c r="DZ31" s="394"/>
      <c r="EA31" s="394"/>
      <c r="EB31" s="394"/>
      <c r="EC31" s="394"/>
      <c r="ED31" s="394"/>
      <c r="EE31" s="394"/>
      <c r="EF31" s="394"/>
      <c r="EG31" s="394"/>
      <c r="EH31" s="394"/>
      <c r="EI31" s="394"/>
      <c r="EJ31" s="394"/>
      <c r="EK31" s="394"/>
      <c r="EL31" s="394"/>
      <c r="EM31" s="394"/>
      <c r="EN31" s="394"/>
      <c r="EO31" s="394"/>
      <c r="EP31" s="394"/>
      <c r="EQ31" s="394"/>
      <c r="ER31" s="394"/>
      <c r="ES31" s="394"/>
      <c r="ET31" s="394"/>
      <c r="EU31" s="394"/>
      <c r="EV31" s="394"/>
      <c r="EW31" s="394"/>
      <c r="EX31" s="394"/>
      <c r="EY31" s="394"/>
      <c r="EZ31" s="394"/>
      <c r="FA31" s="394"/>
      <c r="FB31" s="394"/>
      <c r="FC31" s="394"/>
      <c r="FD31" s="394"/>
      <c r="FE31" s="394"/>
      <c r="FF31" s="394"/>
      <c r="FG31" s="394"/>
      <c r="FH31" s="394"/>
      <c r="FI31" s="394"/>
      <c r="FJ31" s="394"/>
      <c r="FK31" s="394"/>
      <c r="FL31" s="394"/>
      <c r="FM31" s="394"/>
      <c r="FN31" s="394"/>
      <c r="FO31" s="394"/>
      <c r="FP31" s="394"/>
      <c r="FQ31" s="394"/>
      <c r="FR31" s="394"/>
      <c r="FS31" s="394"/>
      <c r="FT31" s="394"/>
      <c r="FU31" s="394"/>
      <c r="FV31" s="394"/>
      <c r="FW31" s="394"/>
      <c r="FX31" s="394"/>
      <c r="FY31" s="394"/>
      <c r="FZ31" s="394"/>
      <c r="GA31" s="394"/>
      <c r="GB31" s="394"/>
      <c r="GC31" s="394"/>
      <c r="GD31" s="394"/>
      <c r="GE31" s="394"/>
      <c r="GF31" s="394"/>
      <c r="GG31" s="394"/>
      <c r="GH31" s="394"/>
      <c r="GI31" s="394"/>
      <c r="GJ31" s="394"/>
      <c r="GK31" s="394"/>
      <c r="GL31" s="394"/>
      <c r="GM31" s="394"/>
      <c r="GN31" s="394"/>
      <c r="GO31" s="394"/>
      <c r="GP31" s="394"/>
      <c r="GQ31" s="394"/>
      <c r="GR31" s="394"/>
      <c r="GS31" s="394"/>
      <c r="GT31" s="394"/>
      <c r="GU31" s="394"/>
      <c r="GV31" s="394"/>
      <c r="GW31" s="394"/>
      <c r="GX31" s="394"/>
      <c r="GY31" s="394"/>
      <c r="GZ31" s="394"/>
      <c r="HA31" s="394"/>
      <c r="HB31" s="394"/>
      <c r="HC31" s="394"/>
      <c r="HD31" s="394"/>
      <c r="HE31" s="394"/>
      <c r="HF31" s="394"/>
      <c r="HG31" s="394"/>
      <c r="HH31" s="394"/>
      <c r="HI31" s="394"/>
      <c r="HJ31" s="394"/>
      <c r="HK31" s="394"/>
      <c r="HL31" s="394"/>
      <c r="HM31" s="394"/>
      <c r="HN31" s="394"/>
      <c r="HO31" s="394"/>
      <c r="HP31" s="394"/>
      <c r="HQ31" s="394"/>
      <c r="HR31" s="394"/>
      <c r="HS31" s="394"/>
      <c r="HT31" s="394"/>
      <c r="HU31" s="394"/>
      <c r="HV31" s="394"/>
      <c r="HW31" s="394"/>
      <c r="HX31" s="394"/>
      <c r="HY31" s="394"/>
      <c r="HZ31" s="394"/>
      <c r="IA31" s="394"/>
      <c r="IB31" s="394"/>
      <c r="IC31" s="394"/>
      <c r="ID31" s="394"/>
      <c r="IE31" s="394"/>
      <c r="IF31" s="394"/>
      <c r="IG31" s="394"/>
      <c r="IH31" s="394"/>
      <c r="II31" s="394"/>
      <c r="IJ31" s="394"/>
      <c r="IK31" s="394"/>
      <c r="IL31" s="394"/>
      <c r="IM31" s="394"/>
      <c r="IN31" s="394"/>
      <c r="IO31" s="394"/>
      <c r="IP31" s="394"/>
      <c r="IQ31" s="394"/>
      <c r="IR31" s="394"/>
      <c r="IS31" s="394"/>
      <c r="IT31" s="394"/>
      <c r="IU31" s="394"/>
      <c r="IV31" s="394"/>
    </row>
    <row r="32" spans="1:256" ht="12.75" customHeight="1" x14ac:dyDescent="0.2">
      <c r="A32" s="394"/>
      <c r="B32" s="397" t="s">
        <v>392</v>
      </c>
      <c r="C32" s="394"/>
      <c r="D32" s="394"/>
      <c r="E32" s="394"/>
      <c r="F32" s="394"/>
      <c r="G32" s="404"/>
      <c r="H32" s="404"/>
      <c r="I32" s="404"/>
    </row>
    <row r="33" spans="1:9" ht="12.75" customHeight="1" x14ac:dyDescent="0.2">
      <c r="A33" s="394"/>
      <c r="B33" s="407" t="s">
        <v>454</v>
      </c>
      <c r="C33" s="394"/>
      <c r="D33" s="394"/>
      <c r="E33" s="394"/>
      <c r="F33" s="394"/>
      <c r="G33" s="394"/>
      <c r="H33" s="394"/>
      <c r="I33" s="394"/>
    </row>
    <row r="34" spans="1:9" ht="12.75" customHeight="1" x14ac:dyDescent="0.2">
      <c r="A34" s="394"/>
      <c r="B34" s="397" t="s">
        <v>393</v>
      </c>
      <c r="C34" s="394"/>
      <c r="D34" s="394"/>
      <c r="E34" s="394"/>
      <c r="F34" s="394"/>
      <c r="G34" s="394"/>
      <c r="H34" s="394"/>
      <c r="I34" s="394"/>
    </row>
    <row r="36" spans="1:9" ht="12.75" customHeight="1" x14ac:dyDescent="0.2">
      <c r="A36" s="394"/>
      <c r="B36" s="397" t="s">
        <v>394</v>
      </c>
      <c r="C36" s="394"/>
      <c r="D36" s="394"/>
      <c r="E36" s="394"/>
      <c r="F36" s="394"/>
      <c r="G36" s="394"/>
      <c r="H36" s="394"/>
      <c r="I36" s="394"/>
    </row>
    <row r="37" spans="1:9" ht="12.75" customHeight="1" x14ac:dyDescent="0.2">
      <c r="A37" s="394"/>
      <c r="B37" s="397" t="s">
        <v>395</v>
      </c>
      <c r="C37" s="394"/>
      <c r="D37" s="394"/>
      <c r="E37" s="394"/>
      <c r="F37" s="394"/>
      <c r="G37" s="394"/>
      <c r="H37" s="394"/>
      <c r="I37" s="394"/>
    </row>
    <row r="38" spans="1:9" ht="12.75" customHeight="1" x14ac:dyDescent="0.2">
      <c r="A38" s="394"/>
      <c r="B38" s="397" t="s">
        <v>396</v>
      </c>
      <c r="C38" s="394"/>
      <c r="D38" s="394"/>
      <c r="E38" s="394"/>
      <c r="F38" s="394"/>
      <c r="G38" s="394"/>
      <c r="H38" s="394"/>
      <c r="I38" s="394"/>
    </row>
    <row r="40" spans="1:9" ht="12.75" customHeight="1" x14ac:dyDescent="0.2">
      <c r="A40" s="394"/>
      <c r="B40" s="399" t="s">
        <v>455</v>
      </c>
      <c r="C40" s="394"/>
      <c r="D40" s="394"/>
      <c r="E40" s="394"/>
      <c r="F40" s="394"/>
      <c r="G40" s="394"/>
      <c r="H40" s="394"/>
      <c r="I40" s="394"/>
    </row>
    <row r="41" spans="1:9" ht="12.75" customHeight="1" x14ac:dyDescent="0.2">
      <c r="A41" s="394"/>
      <c r="B41" s="399" t="s">
        <v>397</v>
      </c>
      <c r="C41" s="394"/>
      <c r="D41" s="394"/>
      <c r="E41" s="394"/>
      <c r="F41" s="394"/>
      <c r="G41" s="394"/>
      <c r="H41" s="394"/>
      <c r="I41" s="394"/>
    </row>
    <row r="42" spans="1:9" ht="12.75" customHeight="1" x14ac:dyDescent="0.2">
      <c r="A42" s="394"/>
      <c r="B42" s="399" t="s">
        <v>398</v>
      </c>
      <c r="C42" s="394"/>
      <c r="D42" s="394"/>
      <c r="E42" s="394"/>
      <c r="F42" s="394"/>
      <c r="G42" s="394"/>
      <c r="H42" s="394"/>
      <c r="I42" s="394"/>
    </row>
    <row r="43" spans="1:9" ht="12.75" customHeight="1" x14ac:dyDescent="0.2">
      <c r="B43" s="179"/>
    </row>
    <row r="44" spans="1:9" ht="12.75" customHeight="1" x14ac:dyDescent="0.2">
      <c r="A44" s="397" t="s">
        <v>456</v>
      </c>
      <c r="B44" s="397" t="s">
        <v>357</v>
      </c>
      <c r="C44" s="394"/>
      <c r="D44" s="394"/>
      <c r="E44" s="394"/>
      <c r="F44" s="394"/>
      <c r="G44" s="394"/>
      <c r="H44" s="394"/>
      <c r="I44" s="394"/>
    </row>
    <row r="45" spans="1:9" ht="12.75" customHeight="1" x14ac:dyDescent="0.2">
      <c r="A45" s="394"/>
      <c r="B45" s="397" t="s">
        <v>358</v>
      </c>
      <c r="C45" s="394"/>
      <c r="D45" s="394"/>
      <c r="E45" s="394"/>
      <c r="F45" s="394"/>
      <c r="G45" s="394"/>
      <c r="H45" s="394"/>
      <c r="I45" s="394"/>
    </row>
    <row r="46" spans="1:9" ht="12.75" customHeight="1" x14ac:dyDescent="0.2">
      <c r="A46" s="394"/>
      <c r="B46" s="397" t="s">
        <v>260</v>
      </c>
      <c r="C46" s="394"/>
      <c r="D46" s="394"/>
      <c r="E46" s="394"/>
      <c r="F46" s="394"/>
      <c r="G46" s="394"/>
      <c r="H46" s="394"/>
      <c r="I46" s="394"/>
    </row>
    <row r="47" spans="1:9" ht="12.75" customHeight="1" x14ac:dyDescent="0.2">
      <c r="A47" s="394"/>
      <c r="B47" s="397" t="s">
        <v>195</v>
      </c>
      <c r="C47" s="394"/>
      <c r="D47" s="394"/>
      <c r="E47" s="394"/>
      <c r="F47" s="394"/>
      <c r="G47" s="394"/>
      <c r="H47" s="394"/>
      <c r="I47" s="394"/>
    </row>
    <row r="48" spans="1:9" ht="12.75" customHeight="1" x14ac:dyDescent="0.2">
      <c r="A48" s="394"/>
      <c r="B48" s="397" t="s">
        <v>196</v>
      </c>
    </row>
    <row r="49" spans="1:2" ht="12.75" customHeight="1" x14ac:dyDescent="0.2">
      <c r="A49" s="394"/>
      <c r="B49" s="397" t="s">
        <v>197</v>
      </c>
    </row>
    <row r="50" spans="1:2" ht="12.75" customHeight="1" x14ac:dyDescent="0.2">
      <c r="A50" s="394"/>
      <c r="B50" s="397" t="s">
        <v>399</v>
      </c>
    </row>
    <row r="51" spans="1:2" ht="12.75" customHeight="1" x14ac:dyDescent="0.2">
      <c r="A51" s="394"/>
      <c r="B51" s="397" t="s">
        <v>359</v>
      </c>
    </row>
    <row r="54" spans="1:2" ht="12.75" customHeight="1" x14ac:dyDescent="0.2">
      <c r="A54" s="397" t="s">
        <v>351</v>
      </c>
      <c r="B54" s="397" t="s">
        <v>353</v>
      </c>
    </row>
    <row r="55" spans="1:2" ht="12.75" customHeight="1" x14ac:dyDescent="0.2">
      <c r="A55" s="394"/>
      <c r="B55" s="397" t="s">
        <v>352</v>
      </c>
    </row>
    <row r="56" spans="1:2" ht="12.75" customHeight="1" x14ac:dyDescent="0.2">
      <c r="A56" s="394"/>
      <c r="B56" s="397" t="s">
        <v>354</v>
      </c>
    </row>
    <row r="58" spans="1:2" ht="12.75" customHeight="1" x14ac:dyDescent="0.2">
      <c r="A58" s="394"/>
      <c r="B58" s="397" t="s">
        <v>360</v>
      </c>
    </row>
    <row r="59" spans="1:2" ht="12.75" customHeight="1" x14ac:dyDescent="0.2">
      <c r="A59" s="394"/>
      <c r="B59" s="397" t="s">
        <v>361</v>
      </c>
    </row>
    <row r="60" spans="1:2" ht="12.75" customHeight="1" x14ac:dyDescent="0.2">
      <c r="A60" s="394"/>
      <c r="B60" s="397" t="s">
        <v>362</v>
      </c>
    </row>
    <row r="63" spans="1:2" ht="12.75" customHeight="1" x14ac:dyDescent="0.2">
      <c r="A63" s="397" t="s">
        <v>350</v>
      </c>
      <c r="B63" s="397" t="s">
        <v>353</v>
      </c>
    </row>
    <row r="64" spans="1:2" ht="12.75" customHeight="1" x14ac:dyDescent="0.2">
      <c r="A64" s="394"/>
      <c r="B64" s="397" t="s">
        <v>352</v>
      </c>
    </row>
    <row r="65" spans="1:2" ht="12.75" customHeight="1" x14ac:dyDescent="0.2">
      <c r="A65" s="394"/>
      <c r="B65" s="397" t="s">
        <v>354</v>
      </c>
    </row>
    <row r="66" spans="1:2" ht="12.75" customHeight="1" x14ac:dyDescent="0.2">
      <c r="A66" s="394"/>
      <c r="B66" s="397" t="s">
        <v>355</v>
      </c>
    </row>
    <row r="68" spans="1:2" ht="12.75" customHeight="1" x14ac:dyDescent="0.2">
      <c r="A68" s="394"/>
      <c r="B68" s="397" t="s">
        <v>344</v>
      </c>
    </row>
    <row r="69" spans="1:2" ht="12.75" customHeight="1" x14ac:dyDescent="0.2">
      <c r="A69" s="394"/>
      <c r="B69" s="397" t="s">
        <v>345</v>
      </c>
    </row>
    <row r="70" spans="1:2" ht="12.75" customHeight="1" x14ac:dyDescent="0.2">
      <c r="A70" s="394"/>
      <c r="B70" s="397" t="s">
        <v>346</v>
      </c>
    </row>
    <row r="71" spans="1:2" ht="12.75" customHeight="1" x14ac:dyDescent="0.2">
      <c r="A71" s="394"/>
      <c r="B71" s="397" t="s">
        <v>347</v>
      </c>
    </row>
    <row r="72" spans="1:2" ht="12.75" customHeight="1" x14ac:dyDescent="0.2">
      <c r="A72" s="394"/>
      <c r="B72" s="397" t="s">
        <v>348</v>
      </c>
    </row>
    <row r="73" spans="1:2" ht="12.75" customHeight="1" x14ac:dyDescent="0.2">
      <c r="A73" s="394"/>
      <c r="B73" s="397" t="s">
        <v>349</v>
      </c>
    </row>
  </sheetData>
  <sheetProtection algorithmName="SHA-512" hashValue="nvpPMt8DED3ZlubAr2pY+EjjGzHtwhbJABgdTNsUVu8gW6IRJ1gvPBYAcBqG+9BXqnZGTjxsP8MI2whXEBQ4Zg==" saltValue="TL80i9R9v1Z1WQ8m2UGK1g==" spinCount="100000" sheet="1" objects="1" scenarios="1" formatColumns="0" formatRows="0"/>
  <mergeCells count="1">
    <mergeCell ref="A1:J1"/>
  </mergeCells>
  <phoneticPr fontId="1" type="noConversion"/>
  <printOptions horizontalCentered="1"/>
  <pageMargins left="0" right="0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N242"/>
  <sheetViews>
    <sheetView zoomScaleNormal="100" workbookViewId="0">
      <pane ySplit="8" topLeftCell="A9" activePane="bottomLeft" state="frozen"/>
      <selection activeCell="J21" sqref="J21"/>
      <selection pane="bottomLeft" activeCell="J21" sqref="J21"/>
    </sheetView>
  </sheetViews>
  <sheetFormatPr defaultColWidth="9.140625" defaultRowHeight="12.75" customHeight="1" x14ac:dyDescent="0.2"/>
  <cols>
    <col min="1" max="1" width="3.42578125" style="64" bestFit="1" customWidth="1"/>
    <col min="2" max="7" width="9.140625" style="64" customWidth="1"/>
    <col min="8" max="8" width="30.42578125" style="64" customWidth="1"/>
    <col min="9" max="34" width="9.140625" style="64" customWidth="1"/>
    <col min="35" max="35" width="36.42578125" style="64" customWidth="1"/>
    <col min="36" max="37" width="9.140625" style="64" customWidth="1"/>
    <col min="38" max="38" width="2.5703125" style="64" customWidth="1"/>
    <col min="39" max="16384" width="9.140625" style="64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48" t="s">
        <v>127</v>
      </c>
      <c r="C2" s="449"/>
      <c r="D2" s="449"/>
      <c r="E2" s="450">
        <f>J190</f>
        <v>0</v>
      </c>
      <c r="F2" s="451"/>
      <c r="G2" s="24"/>
      <c r="H2" s="23"/>
      <c r="I2" s="144" t="s">
        <v>217</v>
      </c>
      <c r="J2" s="145"/>
      <c r="K2" s="326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4" customFormat="1" ht="12.75" customHeight="1" thickTop="1" x14ac:dyDescent="0.2">
      <c r="A4" s="10"/>
      <c r="B4" s="74" t="s">
        <v>4</v>
      </c>
      <c r="C4" s="75"/>
      <c r="D4" s="74" t="s">
        <v>201</v>
      </c>
      <c r="E4" s="166" t="s">
        <v>6</v>
      </c>
      <c r="F4" s="76" t="s">
        <v>7</v>
      </c>
      <c r="G4" s="161"/>
      <c r="H4" s="76"/>
      <c r="I4" s="89"/>
      <c r="J4" s="74"/>
      <c r="K4" s="76"/>
      <c r="L4" s="74" t="s">
        <v>458</v>
      </c>
      <c r="M4" s="74"/>
      <c r="N4" s="74" t="s">
        <v>257</v>
      </c>
      <c r="O4" s="166" t="s">
        <v>459</v>
      </c>
      <c r="P4" s="167"/>
      <c r="Q4" s="409" t="s">
        <v>8</v>
      </c>
      <c r="R4" s="76" t="s">
        <v>8</v>
      </c>
      <c r="S4" s="91"/>
      <c r="T4" s="92"/>
      <c r="U4" s="440" t="s">
        <v>9</v>
      </c>
      <c r="V4" s="441"/>
      <c r="W4" s="441"/>
      <c r="X4" s="441"/>
      <c r="Y4" s="442"/>
      <c r="Z4" s="74" t="s">
        <v>10</v>
      </c>
      <c r="AA4" s="74" t="s">
        <v>11</v>
      </c>
      <c r="AB4" s="74" t="s">
        <v>204</v>
      </c>
      <c r="AC4" s="74" t="s">
        <v>12</v>
      </c>
      <c r="AD4" s="74" t="s">
        <v>13</v>
      </c>
      <c r="AE4" s="74" t="s">
        <v>14</v>
      </c>
      <c r="AF4" s="74"/>
      <c r="AG4" s="74"/>
      <c r="AH4" s="80"/>
      <c r="AI4" s="90"/>
      <c r="AJ4" s="74" t="s">
        <v>15</v>
      </c>
      <c r="AK4" s="76" t="s">
        <v>7</v>
      </c>
      <c r="AL4" s="91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</row>
    <row r="5" spans="1:248" s="94" customFormat="1" ht="12.75" customHeight="1" x14ac:dyDescent="0.2">
      <c r="A5" s="10"/>
      <c r="B5" s="74" t="s">
        <v>8</v>
      </c>
      <c r="C5" s="74" t="s">
        <v>16</v>
      </c>
      <c r="D5" s="74" t="s">
        <v>202</v>
      </c>
      <c r="E5" s="169" t="s">
        <v>8</v>
      </c>
      <c r="F5" s="76" t="s">
        <v>18</v>
      </c>
      <c r="G5" s="161" t="s">
        <v>19</v>
      </c>
      <c r="H5" s="76" t="s">
        <v>20</v>
      </c>
      <c r="I5" s="89" t="s">
        <v>460</v>
      </c>
      <c r="J5" s="74" t="s">
        <v>21</v>
      </c>
      <c r="K5" s="76" t="s">
        <v>22</v>
      </c>
      <c r="L5" s="74" t="s">
        <v>461</v>
      </c>
      <c r="M5" s="74" t="s">
        <v>462</v>
      </c>
      <c r="N5" s="74" t="s">
        <v>258</v>
      </c>
      <c r="O5" s="169" t="s">
        <v>259</v>
      </c>
      <c r="P5" s="169" t="s">
        <v>23</v>
      </c>
      <c r="Q5" s="74" t="s">
        <v>24</v>
      </c>
      <c r="R5" s="76" t="s">
        <v>24</v>
      </c>
      <c r="S5" s="80" t="s">
        <v>135</v>
      </c>
      <c r="T5" s="76" t="s">
        <v>135</v>
      </c>
      <c r="U5" s="74" t="s">
        <v>25</v>
      </c>
      <c r="V5" s="74" t="s">
        <v>26</v>
      </c>
      <c r="W5" s="74" t="s">
        <v>27</v>
      </c>
      <c r="X5" s="74" t="s">
        <v>28</v>
      </c>
      <c r="Y5" s="74" t="s">
        <v>136</v>
      </c>
      <c r="Z5" s="74" t="s">
        <v>251</v>
      </c>
      <c r="AA5" s="74" t="s">
        <v>137</v>
      </c>
      <c r="AB5" s="74" t="s">
        <v>203</v>
      </c>
      <c r="AC5" s="74" t="s">
        <v>30</v>
      </c>
      <c r="AD5" s="74" t="s">
        <v>140</v>
      </c>
      <c r="AE5" s="74" t="s">
        <v>31</v>
      </c>
      <c r="AF5" s="74" t="s">
        <v>32</v>
      </c>
      <c r="AG5" s="74" t="s">
        <v>205</v>
      </c>
      <c r="AH5" s="80" t="s">
        <v>16</v>
      </c>
      <c r="AI5" s="77" t="s">
        <v>34</v>
      </c>
      <c r="AJ5" s="74" t="s">
        <v>35</v>
      </c>
      <c r="AK5" s="76" t="s">
        <v>18</v>
      </c>
      <c r="AL5" s="91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</row>
    <row r="6" spans="1:248" s="94" customFormat="1" ht="12.75" customHeight="1" thickBot="1" x14ac:dyDescent="0.25">
      <c r="A6" s="12"/>
      <c r="B6" s="82" t="s">
        <v>36</v>
      </c>
      <c r="C6" s="82" t="s">
        <v>37</v>
      </c>
      <c r="D6" s="82" t="s">
        <v>38</v>
      </c>
      <c r="E6" s="170" t="s">
        <v>39</v>
      </c>
      <c r="F6" s="83" t="s">
        <v>40</v>
      </c>
      <c r="G6" s="162"/>
      <c r="H6" s="83"/>
      <c r="I6" s="95" t="s">
        <v>41</v>
      </c>
      <c r="J6" s="82"/>
      <c r="K6" s="83"/>
      <c r="L6" s="82" t="s">
        <v>463</v>
      </c>
      <c r="M6" s="82"/>
      <c r="N6" s="82" t="s">
        <v>235</v>
      </c>
      <c r="O6" s="170" t="s">
        <v>235</v>
      </c>
      <c r="P6" s="171"/>
      <c r="Q6" s="264" t="s">
        <v>464</v>
      </c>
      <c r="R6" s="85" t="s">
        <v>271</v>
      </c>
      <c r="S6" s="84" t="s">
        <v>109</v>
      </c>
      <c r="T6" s="83" t="s">
        <v>186</v>
      </c>
      <c r="U6" s="82" t="s">
        <v>42</v>
      </c>
      <c r="V6" s="82" t="s">
        <v>43</v>
      </c>
      <c r="W6" s="82"/>
      <c r="X6" s="82" t="s">
        <v>44</v>
      </c>
      <c r="Y6" s="82" t="s">
        <v>30</v>
      </c>
      <c r="Z6" s="82" t="s">
        <v>30</v>
      </c>
      <c r="AA6" s="82" t="s">
        <v>138</v>
      </c>
      <c r="AB6" s="82" t="s">
        <v>15</v>
      </c>
      <c r="AC6" s="82" t="s">
        <v>139</v>
      </c>
      <c r="AD6" s="82" t="s">
        <v>141</v>
      </c>
      <c r="AE6" s="82" t="s">
        <v>47</v>
      </c>
      <c r="AF6" s="82" t="s">
        <v>48</v>
      </c>
      <c r="AG6" s="82" t="s">
        <v>15</v>
      </c>
      <c r="AH6" s="84" t="s">
        <v>30</v>
      </c>
      <c r="AI6" s="96"/>
      <c r="AJ6" s="82" t="s">
        <v>49</v>
      </c>
      <c r="AK6" s="83" t="s">
        <v>187</v>
      </c>
      <c r="AL6" s="97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</row>
    <row r="7" spans="1:248" s="112" customFormat="1" ht="12.75" customHeight="1" thickTop="1" x14ac:dyDescent="0.2">
      <c r="A7" s="61"/>
      <c r="B7" s="273">
        <f>B188</f>
        <v>0</v>
      </c>
      <c r="C7" s="273">
        <f>C188</f>
        <v>0</v>
      </c>
      <c r="D7" s="273">
        <f>D188</f>
        <v>0</v>
      </c>
      <c r="E7" s="274">
        <f>E188</f>
        <v>0</v>
      </c>
      <c r="F7" s="275">
        <f>F188</f>
        <v>0</v>
      </c>
      <c r="G7" s="355" t="str">
        <f>$C$11</f>
        <v>JANUARY</v>
      </c>
      <c r="H7" s="356"/>
      <c r="I7" s="357"/>
      <c r="J7" s="273">
        <f>J188-J21</f>
        <v>0</v>
      </c>
      <c r="K7" s="276">
        <f t="shared" ref="K7:R7" si="0">K188</f>
        <v>0</v>
      </c>
      <c r="L7" s="273">
        <f t="shared" si="0"/>
        <v>0</v>
      </c>
      <c r="M7" s="273">
        <f t="shared" si="0"/>
        <v>0</v>
      </c>
      <c r="N7" s="273">
        <f t="shared" si="0"/>
        <v>0</v>
      </c>
      <c r="O7" s="276">
        <f t="shared" si="0"/>
        <v>0</v>
      </c>
      <c r="P7" s="277">
        <f t="shared" si="0"/>
        <v>0</v>
      </c>
      <c r="Q7" s="273">
        <f t="shared" si="0"/>
        <v>0</v>
      </c>
      <c r="R7" s="276">
        <f t="shared" si="0"/>
        <v>0</v>
      </c>
      <c r="S7" s="278">
        <f>SUM(L7:R7)</f>
        <v>0</v>
      </c>
      <c r="T7" s="275">
        <f>SUM(U7:AK7)</f>
        <v>0</v>
      </c>
      <c r="U7" s="273">
        <f t="shared" ref="U7:AH7" si="1">U188</f>
        <v>0</v>
      </c>
      <c r="V7" s="273">
        <f t="shared" si="1"/>
        <v>0</v>
      </c>
      <c r="W7" s="273">
        <f t="shared" si="1"/>
        <v>0</v>
      </c>
      <c r="X7" s="273">
        <f t="shared" si="1"/>
        <v>0</v>
      </c>
      <c r="Y7" s="273">
        <f t="shared" si="1"/>
        <v>0</v>
      </c>
      <c r="Z7" s="273">
        <f t="shared" si="1"/>
        <v>0</v>
      </c>
      <c r="AA7" s="273">
        <f t="shared" si="1"/>
        <v>0</v>
      </c>
      <c r="AB7" s="273">
        <f t="shared" si="1"/>
        <v>0</v>
      </c>
      <c r="AC7" s="273">
        <f t="shared" si="1"/>
        <v>0</v>
      </c>
      <c r="AD7" s="273">
        <f t="shared" si="1"/>
        <v>0</v>
      </c>
      <c r="AE7" s="273">
        <f t="shared" si="1"/>
        <v>0</v>
      </c>
      <c r="AF7" s="273">
        <f t="shared" si="1"/>
        <v>0</v>
      </c>
      <c r="AG7" s="273">
        <f t="shared" si="1"/>
        <v>0</v>
      </c>
      <c r="AH7" s="276">
        <f t="shared" si="1"/>
        <v>0</v>
      </c>
      <c r="AI7" s="355"/>
      <c r="AJ7" s="273">
        <f>AJ188</f>
        <v>0</v>
      </c>
      <c r="AK7" s="276">
        <f>AK188</f>
        <v>0</v>
      </c>
      <c r="AL7" s="62"/>
    </row>
    <row r="8" spans="1:248" s="113" customFormat="1" ht="12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279">
        <f>SUM(K7:R7)-T7</f>
        <v>0</v>
      </c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248" ht="12.75" customHeight="1" x14ac:dyDescent="0.2">
      <c r="A9" s="23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453" t="s">
        <v>477</v>
      </c>
      <c r="H10" s="454"/>
      <c r="I10" s="454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401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3" t="s">
        <v>51</v>
      </c>
      <c r="C11" s="79" t="s">
        <v>142</v>
      </c>
      <c r="D11" s="143" t="s">
        <v>237</v>
      </c>
      <c r="E11" s="174"/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3"/>
      <c r="AJ11" s="79" t="str">
        <f>$C$11</f>
        <v>JANUARY</v>
      </c>
      <c r="AK11" s="44">
        <f>$E$11</f>
        <v>0</v>
      </c>
    </row>
    <row r="12" spans="1:248" ht="12.75" customHeight="1" x14ac:dyDescent="0.2">
      <c r="A12" s="23"/>
      <c r="B12" s="143" t="s">
        <v>52</v>
      </c>
      <c r="C12" s="176" t="s">
        <v>143</v>
      </c>
      <c r="D12" s="114"/>
      <c r="E12" s="114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3" t="str">
        <f>B12</f>
        <v>Page No.</v>
      </c>
      <c r="AJ12" s="272" t="str">
        <f>C12</f>
        <v>1</v>
      </c>
      <c r="AK12" s="143"/>
      <c r="AL12" s="172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4"/>
      <c r="AK13" s="63"/>
      <c r="AL13" s="3"/>
    </row>
    <row r="14" spans="1:248" s="313" customFormat="1" ht="12.75" customHeight="1" x14ac:dyDescent="0.2">
      <c r="A14" s="310"/>
      <c r="B14" s="310"/>
      <c r="C14" s="310"/>
      <c r="D14" s="310"/>
      <c r="E14" s="310"/>
      <c r="F14" s="310"/>
      <c r="G14" s="311"/>
      <c r="H14" s="310"/>
      <c r="I14" s="311"/>
      <c r="J14" s="310"/>
      <c r="K14" s="310"/>
      <c r="L14" s="311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  <c r="AF14" s="310"/>
      <c r="AG14" s="310"/>
      <c r="AH14" s="310"/>
      <c r="AI14" s="310"/>
      <c r="AJ14" s="312"/>
      <c r="AK14" s="310"/>
      <c r="AL14" s="310"/>
    </row>
    <row r="15" spans="1:248" s="397" customFormat="1" ht="12.75" customHeight="1" x14ac:dyDescent="0.2">
      <c r="A15" s="1"/>
      <c r="B15" s="3"/>
      <c r="C15" s="3" t="s">
        <v>55</v>
      </c>
      <c r="D15" s="3"/>
      <c r="E15" s="3"/>
      <c r="F15" s="13"/>
      <c r="G15" s="22"/>
      <c r="H15" s="2" t="s">
        <v>56</v>
      </c>
      <c r="I15" s="98"/>
      <c r="J15" s="443" t="s">
        <v>465</v>
      </c>
      <c r="K15" s="44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397" customFormat="1" ht="12.75" customHeight="1" x14ac:dyDescent="0.2">
      <c r="A16" s="1"/>
      <c r="B16" s="3"/>
      <c r="C16" s="3"/>
      <c r="D16" s="3"/>
      <c r="E16" s="3"/>
      <c r="F16" s="13"/>
      <c r="G16" s="22"/>
      <c r="H16" s="13"/>
      <c r="I16" s="9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397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31">
        <v>5</v>
      </c>
      <c r="G17" s="40">
        <v>6</v>
      </c>
      <c r="H17" s="29">
        <v>7</v>
      </c>
      <c r="I17" s="100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248" s="4" customFormat="1" ht="12.75" customHeight="1" thickTop="1" x14ac:dyDescent="0.2">
      <c r="A18" s="1"/>
      <c r="B18" s="87" t="s">
        <v>4</v>
      </c>
      <c r="C18" s="101"/>
      <c r="D18" s="87" t="s">
        <v>201</v>
      </c>
      <c r="E18" s="180" t="s">
        <v>6</v>
      </c>
      <c r="F18" s="86" t="s">
        <v>7</v>
      </c>
      <c r="G18" s="163"/>
      <c r="H18" s="86"/>
      <c r="I18" s="103"/>
      <c r="J18" s="87"/>
      <c r="K18" s="86"/>
      <c r="L18" s="87" t="s">
        <v>458</v>
      </c>
      <c r="M18" s="87"/>
      <c r="N18" s="87" t="s">
        <v>257</v>
      </c>
      <c r="O18" s="180" t="s">
        <v>459</v>
      </c>
      <c r="P18" s="265"/>
      <c r="Q18" s="410" t="s">
        <v>8</v>
      </c>
      <c r="R18" s="86" t="s">
        <v>8</v>
      </c>
      <c r="S18" s="106"/>
      <c r="T18" s="73"/>
      <c r="U18" s="445" t="s">
        <v>9</v>
      </c>
      <c r="V18" s="446"/>
      <c r="W18" s="446"/>
      <c r="X18" s="446"/>
      <c r="Y18" s="447"/>
      <c r="Z18" s="87" t="s">
        <v>10</v>
      </c>
      <c r="AA18" s="87" t="s">
        <v>11</v>
      </c>
      <c r="AB18" s="87" t="s">
        <v>204</v>
      </c>
      <c r="AC18" s="87" t="s">
        <v>12</v>
      </c>
      <c r="AD18" s="87" t="s">
        <v>13</v>
      </c>
      <c r="AE18" s="87" t="s">
        <v>14</v>
      </c>
      <c r="AF18" s="87"/>
      <c r="AG18" s="87"/>
      <c r="AH18" s="104"/>
      <c r="AI18" s="105"/>
      <c r="AJ18" s="87" t="s">
        <v>15</v>
      </c>
      <c r="AK18" s="86" t="s">
        <v>7</v>
      </c>
      <c r="AL18" s="106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11"/>
      <c r="BB18" s="411"/>
      <c r="BC18" s="411"/>
      <c r="BD18" s="411"/>
      <c r="BE18" s="411"/>
      <c r="BF18" s="411"/>
      <c r="BG18" s="411"/>
      <c r="BH18" s="411"/>
      <c r="BI18" s="411"/>
      <c r="BJ18" s="411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411"/>
      <c r="CL18" s="411"/>
      <c r="CM18" s="411"/>
      <c r="CN18" s="411"/>
      <c r="CO18" s="411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11"/>
      <c r="DT18" s="411"/>
      <c r="DU18" s="411"/>
      <c r="DV18" s="411"/>
      <c r="DW18" s="411"/>
      <c r="DX18" s="411"/>
      <c r="DY18" s="411"/>
      <c r="DZ18" s="411"/>
      <c r="EA18" s="411"/>
      <c r="EB18" s="411"/>
      <c r="EC18" s="411"/>
      <c r="ED18" s="411"/>
      <c r="EE18" s="411"/>
      <c r="EF18" s="411"/>
      <c r="EG18" s="411"/>
      <c r="EH18" s="411"/>
      <c r="EI18" s="411"/>
      <c r="EJ18" s="411"/>
      <c r="EK18" s="411"/>
      <c r="EL18" s="411"/>
      <c r="EM18" s="411"/>
      <c r="EN18" s="411"/>
      <c r="EO18" s="411"/>
      <c r="EP18" s="411"/>
      <c r="EQ18" s="411"/>
      <c r="ER18" s="411"/>
      <c r="ES18" s="411"/>
      <c r="ET18" s="411"/>
      <c r="EU18" s="411"/>
      <c r="EV18" s="411"/>
      <c r="EW18" s="411"/>
      <c r="EX18" s="411"/>
      <c r="EY18" s="411"/>
      <c r="EZ18" s="411"/>
      <c r="FA18" s="411"/>
      <c r="FB18" s="411"/>
      <c r="FC18" s="411"/>
      <c r="FD18" s="411"/>
      <c r="FE18" s="411"/>
      <c r="FF18" s="411"/>
      <c r="FG18" s="411"/>
      <c r="FH18" s="411"/>
      <c r="FI18" s="411"/>
      <c r="FJ18" s="411"/>
      <c r="FK18" s="411"/>
      <c r="FL18" s="411"/>
      <c r="FM18" s="411"/>
      <c r="FN18" s="411"/>
      <c r="FO18" s="411"/>
      <c r="FP18" s="411"/>
      <c r="FQ18" s="411"/>
      <c r="FR18" s="411"/>
      <c r="FS18" s="411"/>
      <c r="FT18" s="411"/>
      <c r="FU18" s="411"/>
      <c r="FV18" s="411"/>
      <c r="FW18" s="411"/>
      <c r="FX18" s="411"/>
      <c r="FY18" s="411"/>
      <c r="FZ18" s="411"/>
      <c r="GA18" s="411"/>
      <c r="GB18" s="411"/>
      <c r="GC18" s="411"/>
      <c r="GD18" s="411"/>
      <c r="GE18" s="411"/>
      <c r="GF18" s="411"/>
      <c r="GG18" s="411"/>
      <c r="GH18" s="411"/>
      <c r="GI18" s="411"/>
      <c r="GJ18" s="411"/>
      <c r="GK18" s="411"/>
      <c r="GL18" s="411"/>
      <c r="GM18" s="411"/>
      <c r="GN18" s="411"/>
      <c r="GO18" s="411"/>
      <c r="GP18" s="411"/>
      <c r="GQ18" s="411"/>
      <c r="GR18" s="411"/>
      <c r="GS18" s="411"/>
      <c r="GT18" s="411"/>
      <c r="GU18" s="411"/>
      <c r="GV18" s="411"/>
      <c r="GW18" s="411"/>
      <c r="GX18" s="411"/>
      <c r="GY18" s="411"/>
      <c r="GZ18" s="411"/>
      <c r="HA18" s="411"/>
      <c r="HB18" s="411"/>
      <c r="HC18" s="411"/>
      <c r="HD18" s="411"/>
      <c r="HE18" s="411"/>
      <c r="HF18" s="411"/>
      <c r="HG18" s="411"/>
      <c r="HH18" s="411"/>
      <c r="HI18" s="411"/>
      <c r="HJ18" s="411"/>
      <c r="HK18" s="411"/>
      <c r="HL18" s="411"/>
      <c r="HM18" s="411"/>
      <c r="HN18" s="411"/>
      <c r="HO18" s="411"/>
      <c r="HP18" s="411"/>
      <c r="HQ18" s="411"/>
      <c r="HR18" s="411"/>
      <c r="HS18" s="411"/>
      <c r="HT18" s="411"/>
      <c r="HU18" s="411"/>
      <c r="HV18" s="411"/>
      <c r="HW18" s="411"/>
      <c r="HX18" s="411"/>
      <c r="HY18" s="411"/>
      <c r="HZ18" s="411"/>
      <c r="IA18" s="411"/>
      <c r="IB18" s="411"/>
      <c r="IC18" s="411"/>
      <c r="ID18" s="411"/>
      <c r="IE18" s="411"/>
      <c r="IF18" s="411"/>
      <c r="IG18" s="411"/>
      <c r="IH18" s="411"/>
      <c r="II18" s="411"/>
      <c r="IJ18" s="411"/>
      <c r="IK18" s="411"/>
      <c r="IL18" s="411"/>
      <c r="IM18" s="411"/>
      <c r="IN18" s="411"/>
    </row>
    <row r="19" spans="1:248" s="4" customFormat="1" ht="12.75" customHeight="1" x14ac:dyDescent="0.2">
      <c r="A19" s="1"/>
      <c r="B19" s="87" t="s">
        <v>8</v>
      </c>
      <c r="C19" s="87" t="s">
        <v>16</v>
      </c>
      <c r="D19" s="87" t="s">
        <v>202</v>
      </c>
      <c r="E19" s="181" t="s">
        <v>8</v>
      </c>
      <c r="F19" s="86" t="s">
        <v>18</v>
      </c>
      <c r="G19" s="163" t="s">
        <v>19</v>
      </c>
      <c r="H19" s="86" t="s">
        <v>20</v>
      </c>
      <c r="I19" s="103" t="s">
        <v>460</v>
      </c>
      <c r="J19" s="87" t="s">
        <v>21</v>
      </c>
      <c r="K19" s="86" t="s">
        <v>22</v>
      </c>
      <c r="L19" s="87" t="s">
        <v>461</v>
      </c>
      <c r="M19" s="87" t="s">
        <v>462</v>
      </c>
      <c r="N19" s="87" t="s">
        <v>258</v>
      </c>
      <c r="O19" s="181" t="s">
        <v>259</v>
      </c>
      <c r="P19" s="181" t="s">
        <v>23</v>
      </c>
      <c r="Q19" s="87" t="s">
        <v>24</v>
      </c>
      <c r="R19" s="86" t="s">
        <v>24</v>
      </c>
      <c r="S19" s="104" t="s">
        <v>135</v>
      </c>
      <c r="T19" s="86" t="s">
        <v>135</v>
      </c>
      <c r="U19" s="87" t="s">
        <v>25</v>
      </c>
      <c r="V19" s="87" t="s">
        <v>26</v>
      </c>
      <c r="W19" s="87" t="s">
        <v>27</v>
      </c>
      <c r="X19" s="87" t="s">
        <v>28</v>
      </c>
      <c r="Y19" s="87" t="s">
        <v>136</v>
      </c>
      <c r="Z19" s="87" t="s">
        <v>251</v>
      </c>
      <c r="AA19" s="87" t="s">
        <v>137</v>
      </c>
      <c r="AB19" s="87" t="s">
        <v>203</v>
      </c>
      <c r="AC19" s="87" t="s">
        <v>30</v>
      </c>
      <c r="AD19" s="87" t="s">
        <v>140</v>
      </c>
      <c r="AE19" s="87" t="s">
        <v>31</v>
      </c>
      <c r="AF19" s="87" t="s">
        <v>32</v>
      </c>
      <c r="AG19" s="87" t="s">
        <v>205</v>
      </c>
      <c r="AH19" s="104" t="s">
        <v>16</v>
      </c>
      <c r="AI19" s="102" t="s">
        <v>34</v>
      </c>
      <c r="AJ19" s="87" t="s">
        <v>35</v>
      </c>
      <c r="AK19" s="86" t="s">
        <v>18</v>
      </c>
      <c r="AL19" s="106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1"/>
      <c r="BB19" s="411"/>
      <c r="BC19" s="411"/>
      <c r="BD19" s="411"/>
      <c r="BE19" s="411"/>
      <c r="BF19" s="411"/>
      <c r="BG19" s="411"/>
      <c r="BH19" s="411"/>
      <c r="BI19" s="411"/>
      <c r="BJ19" s="411"/>
      <c r="BK19" s="411"/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1"/>
      <c r="CF19" s="411"/>
      <c r="CG19" s="411"/>
      <c r="CH19" s="411"/>
      <c r="CI19" s="411"/>
      <c r="CJ19" s="411"/>
      <c r="CK19" s="411"/>
      <c r="CL19" s="411"/>
      <c r="CM19" s="411"/>
      <c r="CN19" s="411"/>
      <c r="CO19" s="411"/>
      <c r="CP19" s="411"/>
      <c r="CQ19" s="411"/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11"/>
      <c r="DD19" s="411"/>
      <c r="DE19" s="411"/>
      <c r="DF19" s="411"/>
      <c r="DG19" s="411"/>
      <c r="DH19" s="411"/>
      <c r="DI19" s="411"/>
      <c r="DJ19" s="411"/>
      <c r="DK19" s="411"/>
      <c r="DL19" s="411"/>
      <c r="DM19" s="411"/>
      <c r="DN19" s="411"/>
      <c r="DO19" s="411"/>
      <c r="DP19" s="411"/>
      <c r="DQ19" s="411"/>
      <c r="DR19" s="411"/>
      <c r="DS19" s="411"/>
      <c r="DT19" s="411"/>
      <c r="DU19" s="411"/>
      <c r="DV19" s="411"/>
      <c r="DW19" s="411"/>
      <c r="DX19" s="411"/>
      <c r="DY19" s="411"/>
      <c r="DZ19" s="411"/>
      <c r="EA19" s="411"/>
      <c r="EB19" s="411"/>
      <c r="EC19" s="411"/>
      <c r="ED19" s="411"/>
      <c r="EE19" s="411"/>
      <c r="EF19" s="411"/>
      <c r="EG19" s="411"/>
      <c r="EH19" s="411"/>
      <c r="EI19" s="411"/>
      <c r="EJ19" s="411"/>
      <c r="EK19" s="411"/>
      <c r="EL19" s="411"/>
      <c r="EM19" s="411"/>
      <c r="EN19" s="411"/>
      <c r="EO19" s="411"/>
      <c r="EP19" s="411"/>
      <c r="EQ19" s="411"/>
      <c r="ER19" s="411"/>
      <c r="ES19" s="411"/>
      <c r="ET19" s="411"/>
      <c r="EU19" s="411"/>
      <c r="EV19" s="411"/>
      <c r="EW19" s="411"/>
      <c r="EX19" s="411"/>
      <c r="EY19" s="411"/>
      <c r="EZ19" s="411"/>
      <c r="FA19" s="411"/>
      <c r="FB19" s="411"/>
      <c r="FC19" s="411"/>
      <c r="FD19" s="411"/>
      <c r="FE19" s="411"/>
      <c r="FF19" s="411"/>
      <c r="FG19" s="411"/>
      <c r="FH19" s="411"/>
      <c r="FI19" s="411"/>
      <c r="FJ19" s="411"/>
      <c r="FK19" s="411"/>
      <c r="FL19" s="411"/>
      <c r="FM19" s="411"/>
      <c r="FN19" s="411"/>
      <c r="FO19" s="411"/>
      <c r="FP19" s="411"/>
      <c r="FQ19" s="411"/>
      <c r="FR19" s="411"/>
      <c r="FS19" s="411"/>
      <c r="FT19" s="411"/>
      <c r="FU19" s="411"/>
      <c r="FV19" s="411"/>
      <c r="FW19" s="411"/>
      <c r="FX19" s="411"/>
      <c r="FY19" s="411"/>
      <c r="FZ19" s="411"/>
      <c r="GA19" s="411"/>
      <c r="GB19" s="411"/>
      <c r="GC19" s="411"/>
      <c r="GD19" s="411"/>
      <c r="GE19" s="411"/>
      <c r="GF19" s="411"/>
      <c r="GG19" s="411"/>
      <c r="GH19" s="411"/>
      <c r="GI19" s="411"/>
      <c r="GJ19" s="411"/>
      <c r="GK19" s="411"/>
      <c r="GL19" s="411"/>
      <c r="GM19" s="411"/>
      <c r="GN19" s="411"/>
      <c r="GO19" s="411"/>
      <c r="GP19" s="411"/>
      <c r="GQ19" s="411"/>
      <c r="GR19" s="411"/>
      <c r="GS19" s="411"/>
      <c r="GT19" s="411"/>
      <c r="GU19" s="411"/>
      <c r="GV19" s="411"/>
      <c r="GW19" s="411"/>
      <c r="GX19" s="411"/>
      <c r="GY19" s="411"/>
      <c r="GZ19" s="411"/>
      <c r="HA19" s="411"/>
      <c r="HB19" s="411"/>
      <c r="HC19" s="411"/>
      <c r="HD19" s="411"/>
      <c r="HE19" s="411"/>
      <c r="HF19" s="411"/>
      <c r="HG19" s="411"/>
      <c r="HH19" s="411"/>
      <c r="HI19" s="411"/>
      <c r="HJ19" s="411"/>
      <c r="HK19" s="411"/>
      <c r="HL19" s="411"/>
      <c r="HM19" s="411"/>
      <c r="HN19" s="411"/>
      <c r="HO19" s="411"/>
      <c r="HP19" s="411"/>
      <c r="HQ19" s="411"/>
      <c r="HR19" s="411"/>
      <c r="HS19" s="411"/>
      <c r="HT19" s="411"/>
      <c r="HU19" s="411"/>
      <c r="HV19" s="411"/>
      <c r="HW19" s="411"/>
      <c r="HX19" s="411"/>
      <c r="HY19" s="411"/>
      <c r="HZ19" s="411"/>
      <c r="IA19" s="411"/>
      <c r="IB19" s="411"/>
      <c r="IC19" s="411"/>
      <c r="ID19" s="411"/>
      <c r="IE19" s="411"/>
      <c r="IF19" s="411"/>
      <c r="IG19" s="411"/>
      <c r="IH19" s="411"/>
      <c r="II19" s="411"/>
      <c r="IJ19" s="411"/>
      <c r="IK19" s="411"/>
      <c r="IL19" s="411"/>
      <c r="IM19" s="411"/>
      <c r="IN19" s="411"/>
    </row>
    <row r="20" spans="1:248" s="4" customFormat="1" ht="12.75" customHeight="1" thickBot="1" x14ac:dyDescent="0.25">
      <c r="A20" s="6"/>
      <c r="B20" s="88" t="s">
        <v>36</v>
      </c>
      <c r="C20" s="88" t="s">
        <v>37</v>
      </c>
      <c r="D20" s="88" t="s">
        <v>38</v>
      </c>
      <c r="E20" s="182" t="s">
        <v>39</v>
      </c>
      <c r="F20" s="107" t="s">
        <v>40</v>
      </c>
      <c r="G20" s="164"/>
      <c r="H20" s="107"/>
      <c r="I20" s="108" t="s">
        <v>41</v>
      </c>
      <c r="J20" s="88"/>
      <c r="K20" s="107"/>
      <c r="L20" s="88" t="s">
        <v>463</v>
      </c>
      <c r="M20" s="88"/>
      <c r="N20" s="88" t="s">
        <v>235</v>
      </c>
      <c r="O20" s="182" t="s">
        <v>235</v>
      </c>
      <c r="P20" s="266"/>
      <c r="Q20" s="267" t="s">
        <v>464</v>
      </c>
      <c r="R20" s="268" t="s">
        <v>271</v>
      </c>
      <c r="S20" s="109" t="s">
        <v>109</v>
      </c>
      <c r="T20" s="107" t="s">
        <v>186</v>
      </c>
      <c r="U20" s="88" t="s">
        <v>42</v>
      </c>
      <c r="V20" s="88" t="s">
        <v>43</v>
      </c>
      <c r="W20" s="88"/>
      <c r="X20" s="88" t="s">
        <v>44</v>
      </c>
      <c r="Y20" s="88" t="s">
        <v>30</v>
      </c>
      <c r="Z20" s="88" t="s">
        <v>30</v>
      </c>
      <c r="AA20" s="88" t="s">
        <v>138</v>
      </c>
      <c r="AB20" s="88" t="s">
        <v>15</v>
      </c>
      <c r="AC20" s="88" t="s">
        <v>139</v>
      </c>
      <c r="AD20" s="88" t="s">
        <v>141</v>
      </c>
      <c r="AE20" s="88" t="s">
        <v>47</v>
      </c>
      <c r="AF20" s="88" t="s">
        <v>48</v>
      </c>
      <c r="AG20" s="88" t="s">
        <v>15</v>
      </c>
      <c r="AH20" s="109" t="s">
        <v>30</v>
      </c>
      <c r="AI20" s="110"/>
      <c r="AJ20" s="88" t="s">
        <v>49</v>
      </c>
      <c r="AK20" s="107" t="s">
        <v>187</v>
      </c>
      <c r="AL20" s="1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1"/>
      <c r="BW20" s="411"/>
      <c r="BX20" s="411"/>
      <c r="BY20" s="411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1"/>
      <c r="CL20" s="411"/>
      <c r="CM20" s="411"/>
      <c r="CN20" s="411"/>
      <c r="CO20" s="411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1"/>
      <c r="DV20" s="411"/>
      <c r="DW20" s="411"/>
      <c r="DX20" s="411"/>
      <c r="DY20" s="411"/>
      <c r="DZ20" s="411"/>
      <c r="EA20" s="411"/>
      <c r="EB20" s="411"/>
      <c r="EC20" s="411"/>
      <c r="ED20" s="411"/>
      <c r="EE20" s="411"/>
      <c r="EF20" s="411"/>
      <c r="EG20" s="411"/>
      <c r="EH20" s="411"/>
      <c r="EI20" s="411"/>
      <c r="EJ20" s="411"/>
      <c r="EK20" s="411"/>
      <c r="EL20" s="411"/>
      <c r="EM20" s="411"/>
      <c r="EN20" s="411"/>
      <c r="EO20" s="411"/>
      <c r="EP20" s="411"/>
      <c r="EQ20" s="411"/>
      <c r="ER20" s="411"/>
      <c r="ES20" s="411"/>
      <c r="ET20" s="411"/>
      <c r="EU20" s="411"/>
      <c r="EV20" s="411"/>
      <c r="EW20" s="411"/>
      <c r="EX20" s="411"/>
      <c r="EY20" s="411"/>
      <c r="EZ20" s="411"/>
      <c r="FA20" s="411"/>
      <c r="FB20" s="411"/>
      <c r="FC20" s="411"/>
      <c r="FD20" s="411"/>
      <c r="FE20" s="411"/>
      <c r="FF20" s="411"/>
      <c r="FG20" s="411"/>
      <c r="FH20" s="411"/>
      <c r="FI20" s="411"/>
      <c r="FJ20" s="411"/>
      <c r="FK20" s="411"/>
      <c r="FL20" s="411"/>
      <c r="FM20" s="411"/>
      <c r="FN20" s="411"/>
      <c r="FO20" s="411"/>
      <c r="FP20" s="411"/>
      <c r="FQ20" s="411"/>
      <c r="FR20" s="411"/>
      <c r="FS20" s="411"/>
      <c r="FT20" s="411"/>
      <c r="FU20" s="411"/>
      <c r="FV20" s="411"/>
      <c r="FW20" s="411"/>
      <c r="FX20" s="411"/>
      <c r="FY20" s="411"/>
      <c r="FZ20" s="411"/>
      <c r="GA20" s="411"/>
      <c r="GB20" s="411"/>
      <c r="GC20" s="411"/>
      <c r="GD20" s="411"/>
      <c r="GE20" s="411"/>
      <c r="GF20" s="411"/>
      <c r="GG20" s="411"/>
      <c r="GH20" s="411"/>
      <c r="GI20" s="411"/>
      <c r="GJ20" s="411"/>
      <c r="GK20" s="411"/>
      <c r="GL20" s="411"/>
      <c r="GM20" s="411"/>
      <c r="GN20" s="411"/>
      <c r="GO20" s="411"/>
      <c r="GP20" s="411"/>
      <c r="GQ20" s="411"/>
      <c r="GR20" s="411"/>
      <c r="GS20" s="411"/>
      <c r="GT20" s="411"/>
      <c r="GU20" s="411"/>
      <c r="GV20" s="411"/>
      <c r="GW20" s="411"/>
      <c r="GX20" s="411"/>
      <c r="GY20" s="411"/>
      <c r="GZ20" s="411"/>
      <c r="HA20" s="411"/>
      <c r="HB20" s="411"/>
      <c r="HC20" s="411"/>
      <c r="HD20" s="411"/>
      <c r="HE20" s="411"/>
      <c r="HF20" s="411"/>
      <c r="HG20" s="411"/>
      <c r="HH20" s="411"/>
      <c r="HI20" s="411"/>
      <c r="HJ20" s="411"/>
      <c r="HK20" s="411"/>
      <c r="HL20" s="411"/>
      <c r="HM20" s="411"/>
      <c r="HN20" s="411"/>
      <c r="HO20" s="411"/>
      <c r="HP20" s="411"/>
      <c r="HQ20" s="411"/>
      <c r="HR20" s="411"/>
      <c r="HS20" s="411"/>
      <c r="HT20" s="411"/>
      <c r="HU20" s="411"/>
      <c r="HV20" s="411"/>
      <c r="HW20" s="411"/>
      <c r="HX20" s="411"/>
      <c r="HY20" s="411"/>
      <c r="HZ20" s="411"/>
      <c r="IA20" s="411"/>
      <c r="IB20" s="411"/>
      <c r="IC20" s="411"/>
      <c r="ID20" s="411"/>
      <c r="IE20" s="411"/>
      <c r="IF20" s="411"/>
      <c r="IG20" s="411"/>
      <c r="IH20" s="411"/>
      <c r="II20" s="411"/>
      <c r="IJ20" s="411"/>
      <c r="IK20" s="411"/>
      <c r="IL20" s="411"/>
      <c r="IM20" s="411"/>
      <c r="IN20" s="411"/>
    </row>
    <row r="21" spans="1:248" s="23" customFormat="1" ht="12.75" customHeight="1" thickTop="1" x14ac:dyDescent="0.2">
      <c r="A21" s="8"/>
      <c r="B21" s="280"/>
      <c r="C21" s="280"/>
      <c r="D21" s="280"/>
      <c r="E21" s="296"/>
      <c r="F21" s="281"/>
      <c r="G21" s="14" t="str">
        <f>$C$11</f>
        <v>JANUARY</v>
      </c>
      <c r="H21" s="15" t="s">
        <v>58</v>
      </c>
      <c r="I21" s="16"/>
      <c r="J21" s="295"/>
      <c r="K21" s="281"/>
      <c r="L21" s="280"/>
      <c r="M21" s="280"/>
      <c r="N21" s="280"/>
      <c r="O21" s="296"/>
      <c r="P21" s="296"/>
      <c r="Q21" s="280"/>
      <c r="R21" s="281"/>
      <c r="S21" s="9"/>
      <c r="T21" s="8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90"/>
      <c r="AI21" s="305"/>
      <c r="AJ21" s="280"/>
      <c r="AK21" s="281"/>
      <c r="AL21" s="9"/>
    </row>
    <row r="22" spans="1:248" s="23" customFormat="1" ht="12.75" customHeight="1" x14ac:dyDescent="0.2">
      <c r="A22" s="8">
        <v>1</v>
      </c>
      <c r="B22" s="282"/>
      <c r="C22" s="282"/>
      <c r="D22" s="282"/>
      <c r="E22" s="282"/>
      <c r="F22" s="283"/>
      <c r="G22" s="415"/>
      <c r="H22" s="302"/>
      <c r="I22" s="416"/>
      <c r="J22" s="280">
        <f t="shared" ref="J22:J52" si="2">SUM(B22:F22)</f>
        <v>0</v>
      </c>
      <c r="K22" s="281">
        <f>SUM(U22:AK22)-SUM(L22:R22)</f>
        <v>0</v>
      </c>
      <c r="L22" s="282"/>
      <c r="M22" s="282"/>
      <c r="N22" s="282"/>
      <c r="O22" s="291"/>
      <c r="P22" s="297"/>
      <c r="Q22" s="282"/>
      <c r="R22" s="283"/>
      <c r="S22" s="17" t="s">
        <v>59</v>
      </c>
      <c r="T22" s="8">
        <v>1</v>
      </c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91"/>
      <c r="AI22" s="302"/>
      <c r="AJ22" s="282"/>
      <c r="AK22" s="283"/>
      <c r="AL22" s="17" t="s">
        <v>59</v>
      </c>
    </row>
    <row r="23" spans="1:248" s="23" customFormat="1" ht="12.75" customHeight="1" x14ac:dyDescent="0.2">
      <c r="A23" s="8">
        <v>2</v>
      </c>
      <c r="B23" s="282"/>
      <c r="C23" s="282"/>
      <c r="D23" s="282"/>
      <c r="E23" s="282"/>
      <c r="F23" s="283"/>
      <c r="G23" s="415"/>
      <c r="H23" s="302"/>
      <c r="I23" s="416"/>
      <c r="J23" s="280">
        <f t="shared" si="2"/>
        <v>0</v>
      </c>
      <c r="K23" s="281">
        <f t="shared" ref="K23:K52" si="3">SUM(U23:AK23)-SUM(L23:R23)</f>
        <v>0</v>
      </c>
      <c r="L23" s="282"/>
      <c r="M23" s="282"/>
      <c r="N23" s="282"/>
      <c r="O23" s="291"/>
      <c r="P23" s="297"/>
      <c r="Q23" s="282"/>
      <c r="R23" s="283"/>
      <c r="S23" s="17" t="s">
        <v>60</v>
      </c>
      <c r="T23" s="8">
        <v>2</v>
      </c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91"/>
      <c r="AI23" s="302"/>
      <c r="AJ23" s="282"/>
      <c r="AK23" s="283"/>
      <c r="AL23" s="17" t="s">
        <v>60</v>
      </c>
    </row>
    <row r="24" spans="1:248" s="23" customFormat="1" ht="12.75" customHeight="1" x14ac:dyDescent="0.2">
      <c r="A24" s="8">
        <v>3</v>
      </c>
      <c r="B24" s="282"/>
      <c r="C24" s="282"/>
      <c r="D24" s="282"/>
      <c r="E24" s="282"/>
      <c r="F24" s="283"/>
      <c r="G24" s="415"/>
      <c r="H24" s="302"/>
      <c r="I24" s="416"/>
      <c r="J24" s="280">
        <f t="shared" si="2"/>
        <v>0</v>
      </c>
      <c r="K24" s="281">
        <f t="shared" si="3"/>
        <v>0</v>
      </c>
      <c r="L24" s="282"/>
      <c r="M24" s="282"/>
      <c r="N24" s="282"/>
      <c r="O24" s="291"/>
      <c r="P24" s="297"/>
      <c r="Q24" s="282"/>
      <c r="R24" s="283"/>
      <c r="S24" s="17" t="s">
        <v>61</v>
      </c>
      <c r="T24" s="8">
        <v>3</v>
      </c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91"/>
      <c r="AI24" s="302"/>
      <c r="AJ24" s="282"/>
      <c r="AK24" s="283"/>
      <c r="AL24" s="17" t="s">
        <v>61</v>
      </c>
    </row>
    <row r="25" spans="1:248" s="23" customFormat="1" ht="12.75" customHeight="1" x14ac:dyDescent="0.2">
      <c r="A25" s="8">
        <v>4</v>
      </c>
      <c r="B25" s="282"/>
      <c r="C25" s="282"/>
      <c r="D25" s="282"/>
      <c r="E25" s="282"/>
      <c r="F25" s="283"/>
      <c r="G25" s="415"/>
      <c r="H25" s="302"/>
      <c r="I25" s="416"/>
      <c r="J25" s="280">
        <f t="shared" si="2"/>
        <v>0</v>
      </c>
      <c r="K25" s="281">
        <f t="shared" si="3"/>
        <v>0</v>
      </c>
      <c r="L25" s="282"/>
      <c r="M25" s="282"/>
      <c r="N25" s="282"/>
      <c r="O25" s="291"/>
      <c r="P25" s="297"/>
      <c r="Q25" s="282"/>
      <c r="R25" s="283"/>
      <c r="S25" s="17" t="s">
        <v>62</v>
      </c>
      <c r="T25" s="8">
        <v>4</v>
      </c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91"/>
      <c r="AI25" s="302"/>
      <c r="AJ25" s="282"/>
      <c r="AK25" s="283"/>
      <c r="AL25" s="17" t="s">
        <v>62</v>
      </c>
    </row>
    <row r="26" spans="1:248" s="23" customFormat="1" ht="12.75" customHeight="1" x14ac:dyDescent="0.2">
      <c r="A26" s="8">
        <v>5</v>
      </c>
      <c r="B26" s="282"/>
      <c r="C26" s="282"/>
      <c r="D26" s="282"/>
      <c r="E26" s="282"/>
      <c r="F26" s="283"/>
      <c r="G26" s="417"/>
      <c r="H26" s="302"/>
      <c r="I26" s="416"/>
      <c r="J26" s="280">
        <f t="shared" si="2"/>
        <v>0</v>
      </c>
      <c r="K26" s="281">
        <f t="shared" si="3"/>
        <v>0</v>
      </c>
      <c r="L26" s="282"/>
      <c r="M26" s="282"/>
      <c r="N26" s="282"/>
      <c r="O26" s="291"/>
      <c r="P26" s="297"/>
      <c r="Q26" s="282"/>
      <c r="R26" s="283"/>
      <c r="S26" s="17" t="s">
        <v>63</v>
      </c>
      <c r="T26" s="8">
        <v>5</v>
      </c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91"/>
      <c r="AI26" s="302"/>
      <c r="AJ26" s="282"/>
      <c r="AK26" s="283"/>
      <c r="AL26" s="17" t="s">
        <v>63</v>
      </c>
    </row>
    <row r="27" spans="1:248" s="23" customFormat="1" ht="12.75" customHeight="1" x14ac:dyDescent="0.2">
      <c r="A27" s="18">
        <v>6</v>
      </c>
      <c r="B27" s="284"/>
      <c r="C27" s="284"/>
      <c r="D27" s="284"/>
      <c r="E27" s="284"/>
      <c r="F27" s="285"/>
      <c r="G27" s="415"/>
      <c r="H27" s="303"/>
      <c r="I27" s="418"/>
      <c r="J27" s="280">
        <f t="shared" si="2"/>
        <v>0</v>
      </c>
      <c r="K27" s="281">
        <f t="shared" si="3"/>
        <v>0</v>
      </c>
      <c r="L27" s="284"/>
      <c r="M27" s="284"/>
      <c r="N27" s="284"/>
      <c r="O27" s="292"/>
      <c r="P27" s="298"/>
      <c r="Q27" s="284"/>
      <c r="R27" s="285"/>
      <c r="S27" s="19" t="s">
        <v>64</v>
      </c>
      <c r="T27" s="18">
        <v>6</v>
      </c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92"/>
      <c r="AI27" s="303"/>
      <c r="AJ27" s="284"/>
      <c r="AK27" s="285"/>
      <c r="AL27" s="19" t="s">
        <v>64</v>
      </c>
    </row>
    <row r="28" spans="1:248" s="23" customFormat="1" ht="12.75" customHeight="1" x14ac:dyDescent="0.2">
      <c r="A28" s="8">
        <v>7</v>
      </c>
      <c r="B28" s="282"/>
      <c r="C28" s="282"/>
      <c r="D28" s="282"/>
      <c r="E28" s="282"/>
      <c r="F28" s="283"/>
      <c r="G28" s="415"/>
      <c r="H28" s="302"/>
      <c r="I28" s="416"/>
      <c r="J28" s="280">
        <f t="shared" si="2"/>
        <v>0</v>
      </c>
      <c r="K28" s="281">
        <f t="shared" si="3"/>
        <v>0</v>
      </c>
      <c r="L28" s="282"/>
      <c r="M28" s="282"/>
      <c r="N28" s="282"/>
      <c r="O28" s="291"/>
      <c r="P28" s="297"/>
      <c r="Q28" s="282"/>
      <c r="R28" s="283"/>
      <c r="S28" s="17" t="s">
        <v>65</v>
      </c>
      <c r="T28" s="8">
        <v>7</v>
      </c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91"/>
      <c r="AI28" s="302"/>
      <c r="AJ28" s="282"/>
      <c r="AK28" s="283"/>
      <c r="AL28" s="17" t="s">
        <v>65</v>
      </c>
    </row>
    <row r="29" spans="1:248" s="23" customFormat="1" ht="12.75" customHeight="1" x14ac:dyDescent="0.2">
      <c r="A29" s="8">
        <v>8</v>
      </c>
      <c r="B29" s="282"/>
      <c r="C29" s="282"/>
      <c r="D29" s="282"/>
      <c r="E29" s="282"/>
      <c r="F29" s="283"/>
      <c r="G29" s="415"/>
      <c r="H29" s="302"/>
      <c r="I29" s="416"/>
      <c r="J29" s="280">
        <f t="shared" si="2"/>
        <v>0</v>
      </c>
      <c r="K29" s="281">
        <f t="shared" si="3"/>
        <v>0</v>
      </c>
      <c r="L29" s="282"/>
      <c r="M29" s="282"/>
      <c r="N29" s="282"/>
      <c r="O29" s="291"/>
      <c r="P29" s="297"/>
      <c r="Q29" s="282"/>
      <c r="R29" s="283"/>
      <c r="S29" s="17" t="s">
        <v>66</v>
      </c>
      <c r="T29" s="8">
        <v>8</v>
      </c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91"/>
      <c r="AI29" s="302"/>
      <c r="AJ29" s="282"/>
      <c r="AK29" s="283"/>
      <c r="AL29" s="17" t="s">
        <v>66</v>
      </c>
    </row>
    <row r="30" spans="1:248" s="23" customFormat="1" ht="12.75" customHeight="1" x14ac:dyDescent="0.2">
      <c r="A30" s="8">
        <v>9</v>
      </c>
      <c r="B30" s="282"/>
      <c r="C30" s="282"/>
      <c r="D30" s="282"/>
      <c r="E30" s="282"/>
      <c r="F30" s="283"/>
      <c r="G30" s="415"/>
      <c r="H30" s="302"/>
      <c r="I30" s="416"/>
      <c r="J30" s="280">
        <f t="shared" si="2"/>
        <v>0</v>
      </c>
      <c r="K30" s="281">
        <f t="shared" si="3"/>
        <v>0</v>
      </c>
      <c r="L30" s="282"/>
      <c r="M30" s="282"/>
      <c r="N30" s="282"/>
      <c r="O30" s="291"/>
      <c r="P30" s="297"/>
      <c r="Q30" s="282"/>
      <c r="R30" s="283"/>
      <c r="S30" s="17" t="s">
        <v>67</v>
      </c>
      <c r="T30" s="8">
        <v>9</v>
      </c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91"/>
      <c r="AI30" s="302"/>
      <c r="AJ30" s="282"/>
      <c r="AK30" s="283"/>
      <c r="AL30" s="17" t="s">
        <v>67</v>
      </c>
    </row>
    <row r="31" spans="1:248" s="23" customFormat="1" ht="12.75" customHeight="1" x14ac:dyDescent="0.2">
      <c r="A31" s="8">
        <v>10</v>
      </c>
      <c r="B31" s="282"/>
      <c r="C31" s="282"/>
      <c r="D31" s="282"/>
      <c r="E31" s="282"/>
      <c r="F31" s="283"/>
      <c r="G31" s="415"/>
      <c r="H31" s="302"/>
      <c r="I31" s="416"/>
      <c r="J31" s="280">
        <f t="shared" si="2"/>
        <v>0</v>
      </c>
      <c r="K31" s="281">
        <f t="shared" si="3"/>
        <v>0</v>
      </c>
      <c r="L31" s="282"/>
      <c r="M31" s="282"/>
      <c r="N31" s="282"/>
      <c r="O31" s="291"/>
      <c r="P31" s="297"/>
      <c r="Q31" s="282"/>
      <c r="R31" s="283"/>
      <c r="S31" s="17" t="s">
        <v>68</v>
      </c>
      <c r="T31" s="8">
        <v>10</v>
      </c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91"/>
      <c r="AI31" s="302"/>
      <c r="AJ31" s="282"/>
      <c r="AK31" s="283"/>
      <c r="AL31" s="17" t="s">
        <v>68</v>
      </c>
    </row>
    <row r="32" spans="1:248" s="23" customFormat="1" ht="12.75" customHeight="1" x14ac:dyDescent="0.2">
      <c r="A32" s="8">
        <v>11</v>
      </c>
      <c r="B32" s="282"/>
      <c r="C32" s="282"/>
      <c r="D32" s="282"/>
      <c r="E32" s="282"/>
      <c r="F32" s="283"/>
      <c r="G32" s="415"/>
      <c r="H32" s="302"/>
      <c r="I32" s="416"/>
      <c r="J32" s="280">
        <f t="shared" si="2"/>
        <v>0</v>
      </c>
      <c r="K32" s="281">
        <f t="shared" si="3"/>
        <v>0</v>
      </c>
      <c r="L32" s="282"/>
      <c r="M32" s="282"/>
      <c r="N32" s="282"/>
      <c r="O32" s="291"/>
      <c r="P32" s="297"/>
      <c r="Q32" s="282"/>
      <c r="R32" s="283"/>
      <c r="S32" s="17" t="s">
        <v>69</v>
      </c>
      <c r="T32" s="8">
        <v>11</v>
      </c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91"/>
      <c r="AI32" s="302"/>
      <c r="AJ32" s="282"/>
      <c r="AK32" s="283"/>
      <c r="AL32" s="17" t="s">
        <v>69</v>
      </c>
    </row>
    <row r="33" spans="1:38" s="23" customFormat="1" ht="12.75" customHeight="1" x14ac:dyDescent="0.2">
      <c r="A33" s="8">
        <v>12</v>
      </c>
      <c r="B33" s="282"/>
      <c r="C33" s="282"/>
      <c r="D33" s="282"/>
      <c r="E33" s="282"/>
      <c r="F33" s="283"/>
      <c r="G33" s="415"/>
      <c r="H33" s="302"/>
      <c r="I33" s="416"/>
      <c r="J33" s="280">
        <f t="shared" si="2"/>
        <v>0</v>
      </c>
      <c r="K33" s="281">
        <f t="shared" si="3"/>
        <v>0</v>
      </c>
      <c r="L33" s="282"/>
      <c r="M33" s="282"/>
      <c r="N33" s="282"/>
      <c r="O33" s="291"/>
      <c r="P33" s="297"/>
      <c r="Q33" s="282"/>
      <c r="R33" s="283"/>
      <c r="S33" s="17" t="s">
        <v>70</v>
      </c>
      <c r="T33" s="8">
        <v>12</v>
      </c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91"/>
      <c r="AI33" s="302"/>
      <c r="AJ33" s="282"/>
      <c r="AK33" s="283"/>
      <c r="AL33" s="17" t="s">
        <v>70</v>
      </c>
    </row>
    <row r="34" spans="1:38" s="23" customFormat="1" ht="12.75" customHeight="1" x14ac:dyDescent="0.2">
      <c r="A34" s="8">
        <v>13</v>
      </c>
      <c r="B34" s="282"/>
      <c r="C34" s="282"/>
      <c r="D34" s="282"/>
      <c r="E34" s="282"/>
      <c r="F34" s="283"/>
      <c r="G34" s="415"/>
      <c r="H34" s="302"/>
      <c r="I34" s="416"/>
      <c r="J34" s="280">
        <f t="shared" si="2"/>
        <v>0</v>
      </c>
      <c r="K34" s="281">
        <f t="shared" si="3"/>
        <v>0</v>
      </c>
      <c r="L34" s="282"/>
      <c r="M34" s="282"/>
      <c r="N34" s="282"/>
      <c r="O34" s="291"/>
      <c r="P34" s="297"/>
      <c r="Q34" s="282"/>
      <c r="R34" s="283"/>
      <c r="S34" s="17" t="s">
        <v>71</v>
      </c>
      <c r="T34" s="8">
        <v>13</v>
      </c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91"/>
      <c r="AI34" s="302"/>
      <c r="AJ34" s="282"/>
      <c r="AK34" s="283"/>
      <c r="AL34" s="17" t="s">
        <v>71</v>
      </c>
    </row>
    <row r="35" spans="1:38" s="23" customFormat="1" ht="12.75" customHeight="1" x14ac:dyDescent="0.2">
      <c r="A35" s="8">
        <v>14</v>
      </c>
      <c r="B35" s="282"/>
      <c r="C35" s="282"/>
      <c r="D35" s="282"/>
      <c r="E35" s="282"/>
      <c r="F35" s="283"/>
      <c r="G35" s="415"/>
      <c r="H35" s="302"/>
      <c r="I35" s="416"/>
      <c r="J35" s="280">
        <f t="shared" si="2"/>
        <v>0</v>
      </c>
      <c r="K35" s="281">
        <f t="shared" si="3"/>
        <v>0</v>
      </c>
      <c r="L35" s="282"/>
      <c r="M35" s="282"/>
      <c r="N35" s="282"/>
      <c r="O35" s="291"/>
      <c r="P35" s="297"/>
      <c r="Q35" s="282"/>
      <c r="R35" s="283"/>
      <c r="S35" s="17" t="s">
        <v>72</v>
      </c>
      <c r="T35" s="8">
        <v>14</v>
      </c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91"/>
      <c r="AI35" s="302"/>
      <c r="AJ35" s="282"/>
      <c r="AK35" s="283"/>
      <c r="AL35" s="17" t="s">
        <v>72</v>
      </c>
    </row>
    <row r="36" spans="1:38" s="23" customFormat="1" ht="12.75" customHeight="1" x14ac:dyDescent="0.2">
      <c r="A36" s="8">
        <v>15</v>
      </c>
      <c r="B36" s="282"/>
      <c r="C36" s="282"/>
      <c r="D36" s="282"/>
      <c r="E36" s="282"/>
      <c r="F36" s="283"/>
      <c r="G36" s="415"/>
      <c r="H36" s="302"/>
      <c r="I36" s="416"/>
      <c r="J36" s="280">
        <f t="shared" si="2"/>
        <v>0</v>
      </c>
      <c r="K36" s="281">
        <f t="shared" si="3"/>
        <v>0</v>
      </c>
      <c r="L36" s="282"/>
      <c r="M36" s="282"/>
      <c r="N36" s="282"/>
      <c r="O36" s="291"/>
      <c r="P36" s="297"/>
      <c r="Q36" s="282"/>
      <c r="R36" s="283"/>
      <c r="S36" s="17" t="s">
        <v>73</v>
      </c>
      <c r="T36" s="8">
        <v>15</v>
      </c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91"/>
      <c r="AI36" s="302"/>
      <c r="AJ36" s="282"/>
      <c r="AK36" s="283"/>
      <c r="AL36" s="17" t="s">
        <v>73</v>
      </c>
    </row>
    <row r="37" spans="1:38" s="23" customFormat="1" ht="12.75" customHeight="1" x14ac:dyDescent="0.2">
      <c r="A37" s="8">
        <v>16</v>
      </c>
      <c r="B37" s="282"/>
      <c r="C37" s="282"/>
      <c r="D37" s="282"/>
      <c r="E37" s="282"/>
      <c r="F37" s="283"/>
      <c r="G37" s="415"/>
      <c r="H37" s="302"/>
      <c r="I37" s="416"/>
      <c r="J37" s="280">
        <f t="shared" si="2"/>
        <v>0</v>
      </c>
      <c r="K37" s="281">
        <f t="shared" si="3"/>
        <v>0</v>
      </c>
      <c r="L37" s="282"/>
      <c r="M37" s="282"/>
      <c r="N37" s="282"/>
      <c r="O37" s="291"/>
      <c r="P37" s="297"/>
      <c r="Q37" s="282"/>
      <c r="R37" s="283"/>
      <c r="S37" s="17" t="s">
        <v>74</v>
      </c>
      <c r="T37" s="8">
        <v>16</v>
      </c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91"/>
      <c r="AI37" s="302"/>
      <c r="AJ37" s="282"/>
      <c r="AK37" s="283"/>
      <c r="AL37" s="17" t="s">
        <v>74</v>
      </c>
    </row>
    <row r="38" spans="1:38" s="23" customFormat="1" ht="12.75" customHeight="1" x14ac:dyDescent="0.2">
      <c r="A38" s="8">
        <v>17</v>
      </c>
      <c r="B38" s="282"/>
      <c r="C38" s="282"/>
      <c r="D38" s="282"/>
      <c r="E38" s="282"/>
      <c r="F38" s="283"/>
      <c r="G38" s="415"/>
      <c r="H38" s="302"/>
      <c r="I38" s="416"/>
      <c r="J38" s="280">
        <f t="shared" si="2"/>
        <v>0</v>
      </c>
      <c r="K38" s="281">
        <f t="shared" si="3"/>
        <v>0</v>
      </c>
      <c r="L38" s="282"/>
      <c r="M38" s="282"/>
      <c r="N38" s="282"/>
      <c r="O38" s="291"/>
      <c r="P38" s="297"/>
      <c r="Q38" s="282"/>
      <c r="R38" s="283"/>
      <c r="S38" s="17" t="s">
        <v>75</v>
      </c>
      <c r="T38" s="8">
        <v>17</v>
      </c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91"/>
      <c r="AI38" s="302"/>
      <c r="AJ38" s="282"/>
      <c r="AK38" s="283"/>
      <c r="AL38" s="17" t="s">
        <v>75</v>
      </c>
    </row>
    <row r="39" spans="1:38" s="23" customFormat="1" ht="12.75" customHeight="1" x14ac:dyDescent="0.2">
      <c r="A39" s="8">
        <v>18</v>
      </c>
      <c r="B39" s="282"/>
      <c r="C39" s="282"/>
      <c r="D39" s="282"/>
      <c r="E39" s="282"/>
      <c r="F39" s="283"/>
      <c r="G39" s="415"/>
      <c r="H39" s="302"/>
      <c r="I39" s="416"/>
      <c r="J39" s="280">
        <f t="shared" si="2"/>
        <v>0</v>
      </c>
      <c r="K39" s="281">
        <f t="shared" si="3"/>
        <v>0</v>
      </c>
      <c r="L39" s="282"/>
      <c r="M39" s="282"/>
      <c r="N39" s="282"/>
      <c r="O39" s="291"/>
      <c r="P39" s="297"/>
      <c r="Q39" s="282"/>
      <c r="R39" s="283"/>
      <c r="S39" s="17" t="s">
        <v>76</v>
      </c>
      <c r="T39" s="8">
        <v>18</v>
      </c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91"/>
      <c r="AI39" s="302"/>
      <c r="AJ39" s="282"/>
      <c r="AK39" s="283"/>
      <c r="AL39" s="17" t="s">
        <v>76</v>
      </c>
    </row>
    <row r="40" spans="1:38" s="23" customFormat="1" ht="12.75" customHeight="1" x14ac:dyDescent="0.2">
      <c r="A40" s="8">
        <v>19</v>
      </c>
      <c r="B40" s="282"/>
      <c r="C40" s="282"/>
      <c r="D40" s="282"/>
      <c r="E40" s="282"/>
      <c r="F40" s="283"/>
      <c r="G40" s="415"/>
      <c r="H40" s="302"/>
      <c r="I40" s="416"/>
      <c r="J40" s="280">
        <f t="shared" si="2"/>
        <v>0</v>
      </c>
      <c r="K40" s="281">
        <f t="shared" si="3"/>
        <v>0</v>
      </c>
      <c r="L40" s="282"/>
      <c r="M40" s="282"/>
      <c r="N40" s="282"/>
      <c r="O40" s="291"/>
      <c r="P40" s="297"/>
      <c r="Q40" s="282"/>
      <c r="R40" s="283"/>
      <c r="S40" s="17" t="s">
        <v>77</v>
      </c>
      <c r="T40" s="8">
        <v>19</v>
      </c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91"/>
      <c r="AI40" s="302"/>
      <c r="AJ40" s="282"/>
      <c r="AK40" s="283"/>
      <c r="AL40" s="17" t="s">
        <v>77</v>
      </c>
    </row>
    <row r="41" spans="1:38" s="23" customFormat="1" ht="12.75" customHeight="1" x14ac:dyDescent="0.2">
      <c r="A41" s="8">
        <v>20</v>
      </c>
      <c r="B41" s="282"/>
      <c r="C41" s="282"/>
      <c r="D41" s="282"/>
      <c r="E41" s="282"/>
      <c r="F41" s="283"/>
      <c r="G41" s="415"/>
      <c r="H41" s="302"/>
      <c r="I41" s="416"/>
      <c r="J41" s="280">
        <f t="shared" si="2"/>
        <v>0</v>
      </c>
      <c r="K41" s="281">
        <f t="shared" si="3"/>
        <v>0</v>
      </c>
      <c r="L41" s="282"/>
      <c r="M41" s="282"/>
      <c r="N41" s="282"/>
      <c r="O41" s="291"/>
      <c r="P41" s="297"/>
      <c r="Q41" s="282"/>
      <c r="R41" s="283"/>
      <c r="S41" s="17" t="s">
        <v>78</v>
      </c>
      <c r="T41" s="8">
        <v>20</v>
      </c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91"/>
      <c r="AI41" s="302"/>
      <c r="AJ41" s="282"/>
      <c r="AK41" s="283"/>
      <c r="AL41" s="17" t="s">
        <v>78</v>
      </c>
    </row>
    <row r="42" spans="1:38" s="23" customFormat="1" ht="12.75" customHeight="1" x14ac:dyDescent="0.2">
      <c r="A42" s="8">
        <v>21</v>
      </c>
      <c r="B42" s="282"/>
      <c r="C42" s="282"/>
      <c r="D42" s="282"/>
      <c r="E42" s="282"/>
      <c r="F42" s="283"/>
      <c r="G42" s="415"/>
      <c r="H42" s="302"/>
      <c r="I42" s="416"/>
      <c r="J42" s="280">
        <f t="shared" si="2"/>
        <v>0</v>
      </c>
      <c r="K42" s="281">
        <f t="shared" si="3"/>
        <v>0</v>
      </c>
      <c r="L42" s="282"/>
      <c r="M42" s="282"/>
      <c r="N42" s="282"/>
      <c r="O42" s="291"/>
      <c r="P42" s="297"/>
      <c r="Q42" s="282"/>
      <c r="R42" s="283"/>
      <c r="S42" s="17" t="s">
        <v>79</v>
      </c>
      <c r="T42" s="8">
        <v>21</v>
      </c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91"/>
      <c r="AI42" s="302"/>
      <c r="AJ42" s="282"/>
      <c r="AK42" s="283"/>
      <c r="AL42" s="17" t="s">
        <v>79</v>
      </c>
    </row>
    <row r="43" spans="1:38" s="23" customFormat="1" ht="12.75" customHeight="1" x14ac:dyDescent="0.2">
      <c r="A43" s="8">
        <v>22</v>
      </c>
      <c r="B43" s="282"/>
      <c r="C43" s="282"/>
      <c r="D43" s="282"/>
      <c r="E43" s="282"/>
      <c r="F43" s="283"/>
      <c r="G43" s="415"/>
      <c r="H43" s="302"/>
      <c r="I43" s="416"/>
      <c r="J43" s="280">
        <f t="shared" si="2"/>
        <v>0</v>
      </c>
      <c r="K43" s="281">
        <f t="shared" si="3"/>
        <v>0</v>
      </c>
      <c r="L43" s="282"/>
      <c r="M43" s="282"/>
      <c r="N43" s="282"/>
      <c r="O43" s="291"/>
      <c r="P43" s="297"/>
      <c r="Q43" s="282"/>
      <c r="R43" s="283"/>
      <c r="S43" s="17" t="s">
        <v>80</v>
      </c>
      <c r="T43" s="8">
        <v>22</v>
      </c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91"/>
      <c r="AI43" s="302"/>
      <c r="AJ43" s="282"/>
      <c r="AK43" s="283"/>
      <c r="AL43" s="17" t="s">
        <v>80</v>
      </c>
    </row>
    <row r="44" spans="1:38" s="23" customFormat="1" ht="12.75" customHeight="1" x14ac:dyDescent="0.2">
      <c r="A44" s="8">
        <v>23</v>
      </c>
      <c r="B44" s="282"/>
      <c r="C44" s="282"/>
      <c r="D44" s="282"/>
      <c r="E44" s="282"/>
      <c r="F44" s="283"/>
      <c r="G44" s="415"/>
      <c r="H44" s="302"/>
      <c r="I44" s="416"/>
      <c r="J44" s="280">
        <f t="shared" si="2"/>
        <v>0</v>
      </c>
      <c r="K44" s="281">
        <f t="shared" si="3"/>
        <v>0</v>
      </c>
      <c r="L44" s="282"/>
      <c r="M44" s="282"/>
      <c r="N44" s="282"/>
      <c r="O44" s="291"/>
      <c r="P44" s="297"/>
      <c r="Q44" s="282"/>
      <c r="R44" s="283"/>
      <c r="S44" s="17" t="s">
        <v>81</v>
      </c>
      <c r="T44" s="8">
        <v>23</v>
      </c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91"/>
      <c r="AI44" s="302"/>
      <c r="AJ44" s="282"/>
      <c r="AK44" s="283"/>
      <c r="AL44" s="17" t="s">
        <v>81</v>
      </c>
    </row>
    <row r="45" spans="1:38" s="23" customFormat="1" ht="12.75" customHeight="1" x14ac:dyDescent="0.2">
      <c r="A45" s="8">
        <v>24</v>
      </c>
      <c r="B45" s="282"/>
      <c r="C45" s="282"/>
      <c r="D45" s="282"/>
      <c r="E45" s="282"/>
      <c r="F45" s="283"/>
      <c r="G45" s="415"/>
      <c r="H45" s="302"/>
      <c r="I45" s="416"/>
      <c r="J45" s="280">
        <f t="shared" si="2"/>
        <v>0</v>
      </c>
      <c r="K45" s="281">
        <f t="shared" si="3"/>
        <v>0</v>
      </c>
      <c r="L45" s="282"/>
      <c r="M45" s="282"/>
      <c r="N45" s="282"/>
      <c r="O45" s="291"/>
      <c r="P45" s="297"/>
      <c r="Q45" s="282"/>
      <c r="R45" s="283"/>
      <c r="S45" s="17" t="s">
        <v>82</v>
      </c>
      <c r="T45" s="8">
        <v>24</v>
      </c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91"/>
      <c r="AI45" s="302"/>
      <c r="AJ45" s="282"/>
      <c r="AK45" s="283"/>
      <c r="AL45" s="17" t="s">
        <v>82</v>
      </c>
    </row>
    <row r="46" spans="1:38" s="23" customFormat="1" ht="12.75" customHeight="1" x14ac:dyDescent="0.2">
      <c r="A46" s="8">
        <v>25</v>
      </c>
      <c r="B46" s="282"/>
      <c r="C46" s="282"/>
      <c r="D46" s="282"/>
      <c r="E46" s="282"/>
      <c r="F46" s="283"/>
      <c r="G46" s="415"/>
      <c r="H46" s="302"/>
      <c r="I46" s="416"/>
      <c r="J46" s="280">
        <f t="shared" si="2"/>
        <v>0</v>
      </c>
      <c r="K46" s="281">
        <f t="shared" si="3"/>
        <v>0</v>
      </c>
      <c r="L46" s="282"/>
      <c r="M46" s="282"/>
      <c r="N46" s="282"/>
      <c r="O46" s="291"/>
      <c r="P46" s="297"/>
      <c r="Q46" s="282"/>
      <c r="R46" s="283"/>
      <c r="S46" s="17" t="s">
        <v>83</v>
      </c>
      <c r="T46" s="8">
        <v>25</v>
      </c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91"/>
      <c r="AI46" s="302"/>
      <c r="AJ46" s="282"/>
      <c r="AK46" s="283"/>
      <c r="AL46" s="17" t="s">
        <v>83</v>
      </c>
    </row>
    <row r="47" spans="1:38" s="23" customFormat="1" ht="12.75" customHeight="1" x14ac:dyDescent="0.2">
      <c r="A47" s="8">
        <v>26</v>
      </c>
      <c r="B47" s="282"/>
      <c r="C47" s="282"/>
      <c r="D47" s="282"/>
      <c r="E47" s="282"/>
      <c r="F47" s="283"/>
      <c r="G47" s="415"/>
      <c r="H47" s="302"/>
      <c r="I47" s="416"/>
      <c r="J47" s="280">
        <f t="shared" si="2"/>
        <v>0</v>
      </c>
      <c r="K47" s="281">
        <f t="shared" si="3"/>
        <v>0</v>
      </c>
      <c r="L47" s="282"/>
      <c r="M47" s="282"/>
      <c r="N47" s="282"/>
      <c r="O47" s="291"/>
      <c r="P47" s="297"/>
      <c r="Q47" s="282"/>
      <c r="R47" s="283"/>
      <c r="S47" s="17" t="s">
        <v>84</v>
      </c>
      <c r="T47" s="8">
        <v>26</v>
      </c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91"/>
      <c r="AI47" s="302"/>
      <c r="AJ47" s="282"/>
      <c r="AK47" s="283"/>
      <c r="AL47" s="17" t="s">
        <v>84</v>
      </c>
    </row>
    <row r="48" spans="1:38" s="23" customFormat="1" ht="12.75" customHeight="1" x14ac:dyDescent="0.2">
      <c r="A48" s="8">
        <v>27</v>
      </c>
      <c r="B48" s="282"/>
      <c r="C48" s="282"/>
      <c r="D48" s="282"/>
      <c r="E48" s="282"/>
      <c r="F48" s="283"/>
      <c r="G48" s="415"/>
      <c r="H48" s="302"/>
      <c r="I48" s="416"/>
      <c r="J48" s="280">
        <f t="shared" si="2"/>
        <v>0</v>
      </c>
      <c r="K48" s="281">
        <f t="shared" si="3"/>
        <v>0</v>
      </c>
      <c r="L48" s="282"/>
      <c r="M48" s="282"/>
      <c r="N48" s="282"/>
      <c r="O48" s="291"/>
      <c r="P48" s="297"/>
      <c r="Q48" s="282"/>
      <c r="R48" s="283"/>
      <c r="S48" s="17" t="s">
        <v>85</v>
      </c>
      <c r="T48" s="8">
        <v>27</v>
      </c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91"/>
      <c r="AI48" s="302"/>
      <c r="AJ48" s="282"/>
      <c r="AK48" s="283"/>
      <c r="AL48" s="17" t="s">
        <v>85</v>
      </c>
    </row>
    <row r="49" spans="1:248" s="23" customFormat="1" ht="12.75" customHeight="1" x14ac:dyDescent="0.2">
      <c r="A49" s="8">
        <v>28</v>
      </c>
      <c r="B49" s="282"/>
      <c r="C49" s="282"/>
      <c r="D49" s="282"/>
      <c r="E49" s="282"/>
      <c r="F49" s="283"/>
      <c r="G49" s="415"/>
      <c r="H49" s="302"/>
      <c r="I49" s="416"/>
      <c r="J49" s="280">
        <f t="shared" si="2"/>
        <v>0</v>
      </c>
      <c r="K49" s="281">
        <f t="shared" si="3"/>
        <v>0</v>
      </c>
      <c r="L49" s="282"/>
      <c r="M49" s="282"/>
      <c r="N49" s="282"/>
      <c r="O49" s="291"/>
      <c r="P49" s="297"/>
      <c r="Q49" s="282"/>
      <c r="R49" s="283"/>
      <c r="S49" s="17" t="s">
        <v>86</v>
      </c>
      <c r="T49" s="8">
        <v>28</v>
      </c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91"/>
      <c r="AI49" s="302"/>
      <c r="AJ49" s="282"/>
      <c r="AK49" s="283"/>
      <c r="AL49" s="17" t="s">
        <v>86</v>
      </c>
    </row>
    <row r="50" spans="1:248" s="23" customFormat="1" ht="12.75" customHeight="1" x14ac:dyDescent="0.2">
      <c r="A50" s="8">
        <v>29</v>
      </c>
      <c r="B50" s="282"/>
      <c r="C50" s="282"/>
      <c r="D50" s="282"/>
      <c r="E50" s="282"/>
      <c r="F50" s="283"/>
      <c r="G50" s="415"/>
      <c r="H50" s="302"/>
      <c r="I50" s="416"/>
      <c r="J50" s="280">
        <f t="shared" si="2"/>
        <v>0</v>
      </c>
      <c r="K50" s="281">
        <f t="shared" si="3"/>
        <v>0</v>
      </c>
      <c r="L50" s="282"/>
      <c r="M50" s="282"/>
      <c r="N50" s="282"/>
      <c r="O50" s="291"/>
      <c r="P50" s="297"/>
      <c r="Q50" s="282"/>
      <c r="R50" s="283"/>
      <c r="S50" s="17" t="s">
        <v>87</v>
      </c>
      <c r="T50" s="8">
        <v>29</v>
      </c>
      <c r="U50" s="282"/>
      <c r="V50" s="282"/>
      <c r="W50" s="282"/>
      <c r="X50" s="298"/>
      <c r="Y50" s="282"/>
      <c r="Z50" s="282"/>
      <c r="AA50" s="282"/>
      <c r="AB50" s="282"/>
      <c r="AC50" s="282"/>
      <c r="AD50" s="282"/>
      <c r="AE50" s="282"/>
      <c r="AF50" s="282"/>
      <c r="AG50" s="282"/>
      <c r="AH50" s="291"/>
      <c r="AI50" s="302"/>
      <c r="AJ50" s="282"/>
      <c r="AK50" s="283"/>
      <c r="AL50" s="17" t="s">
        <v>87</v>
      </c>
    </row>
    <row r="51" spans="1:248" s="23" customFormat="1" ht="12.75" customHeight="1" x14ac:dyDescent="0.2">
      <c r="A51" s="8">
        <v>30</v>
      </c>
      <c r="B51" s="282"/>
      <c r="C51" s="282"/>
      <c r="D51" s="282"/>
      <c r="E51" s="282"/>
      <c r="F51" s="283"/>
      <c r="G51" s="419"/>
      <c r="H51" s="302"/>
      <c r="I51" s="416"/>
      <c r="J51" s="280">
        <f t="shared" si="2"/>
        <v>0</v>
      </c>
      <c r="K51" s="281">
        <f t="shared" si="3"/>
        <v>0</v>
      </c>
      <c r="L51" s="282"/>
      <c r="M51" s="282"/>
      <c r="N51" s="282"/>
      <c r="O51" s="291"/>
      <c r="P51" s="297"/>
      <c r="Q51" s="282"/>
      <c r="R51" s="283"/>
      <c r="S51" s="17" t="s">
        <v>88</v>
      </c>
      <c r="T51" s="8">
        <v>30</v>
      </c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91"/>
      <c r="AI51" s="302"/>
      <c r="AJ51" s="282"/>
      <c r="AK51" s="283"/>
      <c r="AL51" s="17" t="s">
        <v>88</v>
      </c>
    </row>
    <row r="52" spans="1:248" s="23" customFormat="1" ht="12.75" customHeight="1" x14ac:dyDescent="0.2">
      <c r="A52" s="20">
        <v>31</v>
      </c>
      <c r="B52" s="286"/>
      <c r="C52" s="286"/>
      <c r="D52" s="286"/>
      <c r="E52" s="286"/>
      <c r="F52" s="287"/>
      <c r="G52" s="420"/>
      <c r="H52" s="304"/>
      <c r="I52" s="421"/>
      <c r="J52" s="422">
        <f t="shared" si="2"/>
        <v>0</v>
      </c>
      <c r="K52" s="299">
        <f t="shared" si="3"/>
        <v>0</v>
      </c>
      <c r="L52" s="286"/>
      <c r="M52" s="286"/>
      <c r="N52" s="286"/>
      <c r="O52" s="293"/>
      <c r="P52" s="300"/>
      <c r="Q52" s="286"/>
      <c r="R52" s="287"/>
      <c r="S52" s="21" t="s">
        <v>89</v>
      </c>
      <c r="T52" s="20">
        <v>31</v>
      </c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93"/>
      <c r="AI52" s="304"/>
      <c r="AJ52" s="286"/>
      <c r="AK52" s="287"/>
      <c r="AL52" s="21" t="s">
        <v>89</v>
      </c>
    </row>
    <row r="53" spans="1:248" s="57" customFormat="1" ht="12.75" customHeight="1" thickBot="1" x14ac:dyDescent="0.25">
      <c r="A53" s="53"/>
      <c r="B53" s="288">
        <f>SUM(B22:B52)</f>
        <v>0</v>
      </c>
      <c r="C53" s="288">
        <f>SUM(C22:C52)</f>
        <v>0</v>
      </c>
      <c r="D53" s="288">
        <f>SUM(D22:D52)</f>
        <v>0</v>
      </c>
      <c r="E53" s="301">
        <f>SUM(E22:E52)</f>
        <v>0</v>
      </c>
      <c r="F53" s="294">
        <f>SUM(F22:F52)</f>
        <v>0</v>
      </c>
      <c r="G53" s="308"/>
      <c r="H53" s="54" t="s">
        <v>90</v>
      </c>
      <c r="I53" s="309">
        <f>COUNTA(I22:I52)</f>
        <v>0</v>
      </c>
      <c r="J53" s="288">
        <f>SUM(J21:J52)</f>
        <v>0</v>
      </c>
      <c r="K53" s="288">
        <f t="shared" ref="K53:R53" si="4">SUM(K22:K52)</f>
        <v>0</v>
      </c>
      <c r="L53" s="288">
        <f t="shared" si="4"/>
        <v>0</v>
      </c>
      <c r="M53" s="288">
        <f t="shared" si="4"/>
        <v>0</v>
      </c>
      <c r="N53" s="288">
        <f t="shared" si="4"/>
        <v>0</v>
      </c>
      <c r="O53" s="301">
        <f t="shared" si="4"/>
        <v>0</v>
      </c>
      <c r="P53" s="301">
        <f t="shared" si="4"/>
        <v>0</v>
      </c>
      <c r="Q53" s="288">
        <f t="shared" si="4"/>
        <v>0</v>
      </c>
      <c r="R53" s="289">
        <f t="shared" si="4"/>
        <v>0</v>
      </c>
      <c r="S53" s="59"/>
      <c r="T53" s="53"/>
      <c r="U53" s="288">
        <f t="shared" ref="U53:AH53" si="5">SUM(U22:U52)</f>
        <v>0</v>
      </c>
      <c r="V53" s="288">
        <f t="shared" si="5"/>
        <v>0</v>
      </c>
      <c r="W53" s="288">
        <f t="shared" si="5"/>
        <v>0</v>
      </c>
      <c r="X53" s="288">
        <f t="shared" si="5"/>
        <v>0</v>
      </c>
      <c r="Y53" s="288">
        <f t="shared" si="5"/>
        <v>0</v>
      </c>
      <c r="Z53" s="288">
        <f t="shared" si="5"/>
        <v>0</v>
      </c>
      <c r="AA53" s="288">
        <f t="shared" si="5"/>
        <v>0</v>
      </c>
      <c r="AB53" s="288">
        <f t="shared" si="5"/>
        <v>0</v>
      </c>
      <c r="AC53" s="288">
        <f t="shared" si="5"/>
        <v>0</v>
      </c>
      <c r="AD53" s="288">
        <f t="shared" si="5"/>
        <v>0</v>
      </c>
      <c r="AE53" s="288">
        <f t="shared" si="5"/>
        <v>0</v>
      </c>
      <c r="AF53" s="288">
        <f t="shared" si="5"/>
        <v>0</v>
      </c>
      <c r="AG53" s="288">
        <f t="shared" si="5"/>
        <v>0</v>
      </c>
      <c r="AH53" s="294">
        <f t="shared" si="5"/>
        <v>0</v>
      </c>
      <c r="AI53" s="306"/>
      <c r="AJ53" s="288">
        <f>SUM(AJ22:AJ52)</f>
        <v>0</v>
      </c>
      <c r="AK53" s="289">
        <f>SUM(AK22:AK52)</f>
        <v>0</v>
      </c>
      <c r="AL53" s="59"/>
    </row>
    <row r="54" spans="1:24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248" ht="12.75" customHeight="1" x14ac:dyDescent="0.2">
      <c r="A55" s="23"/>
      <c r="B55" s="23"/>
      <c r="C55" s="23"/>
      <c r="D55" s="23"/>
      <c r="E55" s="23"/>
      <c r="F55" s="23"/>
      <c r="G55" s="452" t="str">
        <f>G$10</f>
        <v>UNITED STEELWORKERS - LOCAL UNION</v>
      </c>
      <c r="H55" s="452"/>
      <c r="I55" s="452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248" ht="12.75" customHeight="1" x14ac:dyDescent="0.2">
      <c r="A56" s="23"/>
      <c r="B56" s="143" t="str">
        <f>$B$11</f>
        <v>Month</v>
      </c>
      <c r="C56" s="79" t="str">
        <f>$C$11</f>
        <v>JANUARY</v>
      </c>
      <c r="D56" s="143" t="str">
        <f>$D$11</f>
        <v>Year</v>
      </c>
      <c r="E56" s="44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3"/>
      <c r="AJ56" s="79" t="str">
        <f>$C$11</f>
        <v>JANUARY</v>
      </c>
      <c r="AK56" s="44">
        <f>$E$11</f>
        <v>0</v>
      </c>
    </row>
    <row r="57" spans="1:248" ht="12.75" customHeight="1" x14ac:dyDescent="0.2">
      <c r="A57" s="23"/>
      <c r="B57" s="143" t="str">
        <f>$B$12</f>
        <v>Page No.</v>
      </c>
      <c r="C57" s="176">
        <f>C12+1</f>
        <v>2</v>
      </c>
      <c r="D57" s="114"/>
      <c r="E57" s="114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3" t="str">
        <f>$B$12</f>
        <v>Page No.</v>
      </c>
      <c r="AJ57" s="272">
        <f>AJ12+1</f>
        <v>2</v>
      </c>
      <c r="AK57" s="143"/>
      <c r="AL57" s="172"/>
    </row>
    <row r="58" spans="1:24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248" s="397" customFormat="1" ht="12.75" customHeight="1" x14ac:dyDescent="0.2">
      <c r="A60" s="1"/>
      <c r="B60" s="3"/>
      <c r="C60" s="3" t="s">
        <v>55</v>
      </c>
      <c r="D60" s="3"/>
      <c r="E60" s="3"/>
      <c r="F60" s="13"/>
      <c r="G60" s="22"/>
      <c r="H60" s="2" t="s">
        <v>56</v>
      </c>
      <c r="I60" s="98"/>
      <c r="J60" s="443" t="s">
        <v>465</v>
      </c>
      <c r="K60" s="444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397" customFormat="1" ht="12.75" customHeight="1" x14ac:dyDescent="0.2">
      <c r="A61" s="1"/>
      <c r="B61" s="3"/>
      <c r="C61" s="3"/>
      <c r="D61" s="3"/>
      <c r="E61" s="3"/>
      <c r="F61" s="13"/>
      <c r="G61" s="22"/>
      <c r="H61" s="13"/>
      <c r="I61" s="99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397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31">
        <v>5</v>
      </c>
      <c r="G62" s="40">
        <v>6</v>
      </c>
      <c r="H62" s="29">
        <v>7</v>
      </c>
      <c r="I62" s="100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248" s="4" customFormat="1" ht="12.75" customHeight="1" thickTop="1" x14ac:dyDescent="0.2">
      <c r="A63" s="1"/>
      <c r="B63" s="87" t="s">
        <v>4</v>
      </c>
      <c r="C63" s="101"/>
      <c r="D63" s="87" t="s">
        <v>201</v>
      </c>
      <c r="E63" s="180" t="s">
        <v>6</v>
      </c>
      <c r="F63" s="86" t="s">
        <v>7</v>
      </c>
      <c r="G63" s="163"/>
      <c r="H63" s="86"/>
      <c r="I63" s="103"/>
      <c r="J63" s="87"/>
      <c r="K63" s="86"/>
      <c r="L63" s="87" t="s">
        <v>458</v>
      </c>
      <c r="M63" s="87"/>
      <c r="N63" s="87" t="s">
        <v>257</v>
      </c>
      <c r="O63" s="180" t="s">
        <v>459</v>
      </c>
      <c r="P63" s="265"/>
      <c r="Q63" s="410" t="s">
        <v>8</v>
      </c>
      <c r="R63" s="86" t="s">
        <v>8</v>
      </c>
      <c r="S63" s="106"/>
      <c r="T63" s="73"/>
      <c r="U63" s="445" t="s">
        <v>9</v>
      </c>
      <c r="V63" s="446"/>
      <c r="W63" s="446"/>
      <c r="X63" s="446"/>
      <c r="Y63" s="447"/>
      <c r="Z63" s="87" t="s">
        <v>10</v>
      </c>
      <c r="AA63" s="87" t="s">
        <v>11</v>
      </c>
      <c r="AB63" s="87" t="s">
        <v>204</v>
      </c>
      <c r="AC63" s="87" t="s">
        <v>12</v>
      </c>
      <c r="AD63" s="87" t="s">
        <v>13</v>
      </c>
      <c r="AE63" s="87" t="s">
        <v>14</v>
      </c>
      <c r="AF63" s="87"/>
      <c r="AG63" s="87"/>
      <c r="AH63" s="104"/>
      <c r="AI63" s="105"/>
      <c r="AJ63" s="87" t="s">
        <v>15</v>
      </c>
      <c r="AK63" s="86" t="s">
        <v>7</v>
      </c>
      <c r="AL63" s="106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1"/>
      <c r="AZ63" s="411"/>
      <c r="BA63" s="411"/>
      <c r="BB63" s="411"/>
      <c r="BC63" s="411"/>
      <c r="BD63" s="411"/>
      <c r="BE63" s="411"/>
      <c r="BF63" s="411"/>
      <c r="BG63" s="411"/>
      <c r="BH63" s="411"/>
      <c r="BI63" s="411"/>
      <c r="BJ63" s="411"/>
      <c r="BK63" s="411"/>
      <c r="BL63" s="411"/>
      <c r="BM63" s="411"/>
      <c r="BN63" s="411"/>
      <c r="BO63" s="411"/>
      <c r="BP63" s="411"/>
      <c r="BQ63" s="411"/>
      <c r="BR63" s="411"/>
      <c r="BS63" s="411"/>
      <c r="BT63" s="411"/>
      <c r="BU63" s="411"/>
      <c r="BV63" s="411"/>
      <c r="BW63" s="411"/>
      <c r="BX63" s="411"/>
      <c r="BY63" s="411"/>
      <c r="BZ63" s="411"/>
      <c r="CA63" s="411"/>
      <c r="CB63" s="411"/>
      <c r="CC63" s="411"/>
      <c r="CD63" s="411"/>
      <c r="CE63" s="411"/>
      <c r="CF63" s="411"/>
      <c r="CG63" s="411"/>
      <c r="CH63" s="411"/>
      <c r="CI63" s="411"/>
      <c r="CJ63" s="411"/>
      <c r="CK63" s="411"/>
      <c r="CL63" s="411"/>
      <c r="CM63" s="411"/>
      <c r="CN63" s="411"/>
      <c r="CO63" s="411"/>
      <c r="CP63" s="411"/>
      <c r="CQ63" s="411"/>
      <c r="CR63" s="411"/>
      <c r="CS63" s="411"/>
      <c r="CT63" s="411"/>
      <c r="CU63" s="411"/>
      <c r="CV63" s="411"/>
      <c r="CW63" s="411"/>
      <c r="CX63" s="411"/>
      <c r="CY63" s="411"/>
      <c r="CZ63" s="411"/>
      <c r="DA63" s="411"/>
      <c r="DB63" s="411"/>
      <c r="DC63" s="411"/>
      <c r="DD63" s="411"/>
      <c r="DE63" s="411"/>
      <c r="DF63" s="411"/>
      <c r="DG63" s="411"/>
      <c r="DH63" s="411"/>
      <c r="DI63" s="411"/>
      <c r="DJ63" s="411"/>
      <c r="DK63" s="411"/>
      <c r="DL63" s="411"/>
      <c r="DM63" s="411"/>
      <c r="DN63" s="411"/>
      <c r="DO63" s="411"/>
      <c r="DP63" s="411"/>
      <c r="DQ63" s="411"/>
      <c r="DR63" s="411"/>
      <c r="DS63" s="411"/>
      <c r="DT63" s="411"/>
      <c r="DU63" s="411"/>
      <c r="DV63" s="411"/>
      <c r="DW63" s="411"/>
      <c r="DX63" s="411"/>
      <c r="DY63" s="411"/>
      <c r="DZ63" s="411"/>
      <c r="EA63" s="411"/>
      <c r="EB63" s="411"/>
      <c r="EC63" s="411"/>
      <c r="ED63" s="411"/>
      <c r="EE63" s="411"/>
      <c r="EF63" s="411"/>
      <c r="EG63" s="411"/>
      <c r="EH63" s="411"/>
      <c r="EI63" s="411"/>
      <c r="EJ63" s="411"/>
      <c r="EK63" s="411"/>
      <c r="EL63" s="411"/>
      <c r="EM63" s="411"/>
      <c r="EN63" s="411"/>
      <c r="EO63" s="411"/>
      <c r="EP63" s="411"/>
      <c r="EQ63" s="411"/>
      <c r="ER63" s="411"/>
      <c r="ES63" s="411"/>
      <c r="ET63" s="411"/>
      <c r="EU63" s="411"/>
      <c r="EV63" s="411"/>
      <c r="EW63" s="411"/>
      <c r="EX63" s="411"/>
      <c r="EY63" s="411"/>
      <c r="EZ63" s="411"/>
      <c r="FA63" s="411"/>
      <c r="FB63" s="411"/>
      <c r="FC63" s="411"/>
      <c r="FD63" s="411"/>
      <c r="FE63" s="411"/>
      <c r="FF63" s="411"/>
      <c r="FG63" s="411"/>
      <c r="FH63" s="411"/>
      <c r="FI63" s="411"/>
      <c r="FJ63" s="411"/>
      <c r="FK63" s="411"/>
      <c r="FL63" s="411"/>
      <c r="FM63" s="411"/>
      <c r="FN63" s="411"/>
      <c r="FO63" s="411"/>
      <c r="FP63" s="411"/>
      <c r="FQ63" s="411"/>
      <c r="FR63" s="411"/>
      <c r="FS63" s="411"/>
      <c r="FT63" s="411"/>
      <c r="FU63" s="411"/>
      <c r="FV63" s="411"/>
      <c r="FW63" s="411"/>
      <c r="FX63" s="411"/>
      <c r="FY63" s="411"/>
      <c r="FZ63" s="411"/>
      <c r="GA63" s="411"/>
      <c r="GB63" s="411"/>
      <c r="GC63" s="411"/>
      <c r="GD63" s="411"/>
      <c r="GE63" s="411"/>
      <c r="GF63" s="411"/>
      <c r="GG63" s="411"/>
      <c r="GH63" s="411"/>
      <c r="GI63" s="411"/>
      <c r="GJ63" s="411"/>
      <c r="GK63" s="411"/>
      <c r="GL63" s="411"/>
      <c r="GM63" s="411"/>
      <c r="GN63" s="411"/>
      <c r="GO63" s="411"/>
      <c r="GP63" s="411"/>
      <c r="GQ63" s="411"/>
      <c r="GR63" s="411"/>
      <c r="GS63" s="411"/>
      <c r="GT63" s="411"/>
      <c r="GU63" s="411"/>
      <c r="GV63" s="411"/>
      <c r="GW63" s="411"/>
      <c r="GX63" s="411"/>
      <c r="GY63" s="411"/>
      <c r="GZ63" s="411"/>
      <c r="HA63" s="411"/>
      <c r="HB63" s="411"/>
      <c r="HC63" s="411"/>
      <c r="HD63" s="411"/>
      <c r="HE63" s="411"/>
      <c r="HF63" s="411"/>
      <c r="HG63" s="411"/>
      <c r="HH63" s="411"/>
      <c r="HI63" s="411"/>
      <c r="HJ63" s="411"/>
      <c r="HK63" s="411"/>
      <c r="HL63" s="411"/>
      <c r="HM63" s="411"/>
      <c r="HN63" s="411"/>
      <c r="HO63" s="411"/>
      <c r="HP63" s="411"/>
      <c r="HQ63" s="411"/>
      <c r="HR63" s="411"/>
      <c r="HS63" s="411"/>
      <c r="HT63" s="411"/>
      <c r="HU63" s="411"/>
      <c r="HV63" s="411"/>
      <c r="HW63" s="411"/>
      <c r="HX63" s="411"/>
      <c r="HY63" s="411"/>
      <c r="HZ63" s="411"/>
      <c r="IA63" s="411"/>
      <c r="IB63" s="411"/>
      <c r="IC63" s="411"/>
      <c r="ID63" s="411"/>
      <c r="IE63" s="411"/>
      <c r="IF63" s="411"/>
      <c r="IG63" s="411"/>
      <c r="IH63" s="411"/>
      <c r="II63" s="411"/>
      <c r="IJ63" s="411"/>
      <c r="IK63" s="411"/>
      <c r="IL63" s="411"/>
      <c r="IM63" s="411"/>
      <c r="IN63" s="411"/>
    </row>
    <row r="64" spans="1:248" s="4" customFormat="1" ht="12.75" customHeight="1" x14ac:dyDescent="0.2">
      <c r="A64" s="1"/>
      <c r="B64" s="87" t="s">
        <v>8</v>
      </c>
      <c r="C64" s="87" t="s">
        <v>16</v>
      </c>
      <c r="D64" s="87" t="s">
        <v>202</v>
      </c>
      <c r="E64" s="181" t="s">
        <v>8</v>
      </c>
      <c r="F64" s="86" t="s">
        <v>18</v>
      </c>
      <c r="G64" s="163" t="s">
        <v>19</v>
      </c>
      <c r="H64" s="86" t="s">
        <v>20</v>
      </c>
      <c r="I64" s="103" t="s">
        <v>460</v>
      </c>
      <c r="J64" s="87" t="s">
        <v>21</v>
      </c>
      <c r="K64" s="86" t="s">
        <v>22</v>
      </c>
      <c r="L64" s="87" t="s">
        <v>461</v>
      </c>
      <c r="M64" s="87" t="s">
        <v>462</v>
      </c>
      <c r="N64" s="87" t="s">
        <v>258</v>
      </c>
      <c r="O64" s="181" t="s">
        <v>259</v>
      </c>
      <c r="P64" s="181" t="s">
        <v>23</v>
      </c>
      <c r="Q64" s="87" t="s">
        <v>24</v>
      </c>
      <c r="R64" s="86" t="s">
        <v>24</v>
      </c>
      <c r="S64" s="104" t="s">
        <v>135</v>
      </c>
      <c r="T64" s="86" t="s">
        <v>135</v>
      </c>
      <c r="U64" s="87" t="s">
        <v>25</v>
      </c>
      <c r="V64" s="87" t="s">
        <v>26</v>
      </c>
      <c r="W64" s="87" t="s">
        <v>27</v>
      </c>
      <c r="X64" s="87" t="s">
        <v>28</v>
      </c>
      <c r="Y64" s="87" t="s">
        <v>136</v>
      </c>
      <c r="Z64" s="87" t="s">
        <v>251</v>
      </c>
      <c r="AA64" s="87" t="s">
        <v>137</v>
      </c>
      <c r="AB64" s="87" t="s">
        <v>203</v>
      </c>
      <c r="AC64" s="87" t="s">
        <v>30</v>
      </c>
      <c r="AD64" s="87" t="s">
        <v>140</v>
      </c>
      <c r="AE64" s="87" t="s">
        <v>31</v>
      </c>
      <c r="AF64" s="87" t="s">
        <v>32</v>
      </c>
      <c r="AG64" s="87" t="s">
        <v>205</v>
      </c>
      <c r="AH64" s="104" t="s">
        <v>16</v>
      </c>
      <c r="AI64" s="102" t="s">
        <v>34</v>
      </c>
      <c r="AJ64" s="87" t="s">
        <v>35</v>
      </c>
      <c r="AK64" s="86" t="s">
        <v>18</v>
      </c>
      <c r="AL64" s="106"/>
      <c r="AM64" s="411"/>
      <c r="AN64" s="411"/>
      <c r="AO64" s="411"/>
      <c r="AP64" s="411"/>
      <c r="AQ64" s="411"/>
      <c r="AR64" s="411"/>
      <c r="AS64" s="411"/>
      <c r="AT64" s="411"/>
      <c r="AU64" s="411"/>
      <c r="AV64" s="411"/>
      <c r="AW64" s="411"/>
      <c r="AX64" s="411"/>
      <c r="AY64" s="411"/>
      <c r="AZ64" s="411"/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1"/>
      <c r="BN64" s="411"/>
      <c r="BO64" s="411"/>
      <c r="BP64" s="411"/>
      <c r="BQ64" s="411"/>
      <c r="BR64" s="411"/>
      <c r="BS64" s="411"/>
      <c r="BT64" s="411"/>
      <c r="BU64" s="411"/>
      <c r="BV64" s="411"/>
      <c r="BW64" s="411"/>
      <c r="BX64" s="411"/>
      <c r="BY64" s="411"/>
      <c r="BZ64" s="411"/>
      <c r="CA64" s="411"/>
      <c r="CB64" s="411"/>
      <c r="CC64" s="411"/>
      <c r="CD64" s="411"/>
      <c r="CE64" s="411"/>
      <c r="CF64" s="411"/>
      <c r="CG64" s="411"/>
      <c r="CH64" s="411"/>
      <c r="CI64" s="411"/>
      <c r="CJ64" s="411"/>
      <c r="CK64" s="411"/>
      <c r="CL64" s="411"/>
      <c r="CM64" s="411"/>
      <c r="CN64" s="411"/>
      <c r="CO64" s="411"/>
      <c r="CP64" s="411"/>
      <c r="CQ64" s="411"/>
      <c r="CR64" s="411"/>
      <c r="CS64" s="411"/>
      <c r="CT64" s="411"/>
      <c r="CU64" s="411"/>
      <c r="CV64" s="411"/>
      <c r="CW64" s="411"/>
      <c r="CX64" s="411"/>
      <c r="CY64" s="411"/>
      <c r="CZ64" s="411"/>
      <c r="DA64" s="411"/>
      <c r="DB64" s="411"/>
      <c r="DC64" s="411"/>
      <c r="DD64" s="411"/>
      <c r="DE64" s="411"/>
      <c r="DF64" s="411"/>
      <c r="DG64" s="411"/>
      <c r="DH64" s="411"/>
      <c r="DI64" s="411"/>
      <c r="DJ64" s="411"/>
      <c r="DK64" s="411"/>
      <c r="DL64" s="411"/>
      <c r="DM64" s="411"/>
      <c r="DN64" s="411"/>
      <c r="DO64" s="411"/>
      <c r="DP64" s="411"/>
      <c r="DQ64" s="411"/>
      <c r="DR64" s="411"/>
      <c r="DS64" s="411"/>
      <c r="DT64" s="411"/>
      <c r="DU64" s="411"/>
      <c r="DV64" s="411"/>
      <c r="DW64" s="411"/>
      <c r="DX64" s="411"/>
      <c r="DY64" s="411"/>
      <c r="DZ64" s="411"/>
      <c r="EA64" s="411"/>
      <c r="EB64" s="411"/>
      <c r="EC64" s="411"/>
      <c r="ED64" s="411"/>
      <c r="EE64" s="411"/>
      <c r="EF64" s="411"/>
      <c r="EG64" s="411"/>
      <c r="EH64" s="411"/>
      <c r="EI64" s="411"/>
      <c r="EJ64" s="411"/>
      <c r="EK64" s="411"/>
      <c r="EL64" s="411"/>
      <c r="EM64" s="411"/>
      <c r="EN64" s="411"/>
      <c r="EO64" s="411"/>
      <c r="EP64" s="411"/>
      <c r="EQ64" s="411"/>
      <c r="ER64" s="411"/>
      <c r="ES64" s="411"/>
      <c r="ET64" s="411"/>
      <c r="EU64" s="411"/>
      <c r="EV64" s="411"/>
      <c r="EW64" s="411"/>
      <c r="EX64" s="411"/>
      <c r="EY64" s="411"/>
      <c r="EZ64" s="411"/>
      <c r="FA64" s="411"/>
      <c r="FB64" s="411"/>
      <c r="FC64" s="411"/>
      <c r="FD64" s="411"/>
      <c r="FE64" s="411"/>
      <c r="FF64" s="411"/>
      <c r="FG64" s="411"/>
      <c r="FH64" s="411"/>
      <c r="FI64" s="411"/>
      <c r="FJ64" s="411"/>
      <c r="FK64" s="411"/>
      <c r="FL64" s="411"/>
      <c r="FM64" s="411"/>
      <c r="FN64" s="411"/>
      <c r="FO64" s="411"/>
      <c r="FP64" s="411"/>
      <c r="FQ64" s="411"/>
      <c r="FR64" s="411"/>
      <c r="FS64" s="411"/>
      <c r="FT64" s="411"/>
      <c r="FU64" s="411"/>
      <c r="FV64" s="411"/>
      <c r="FW64" s="411"/>
      <c r="FX64" s="411"/>
      <c r="FY64" s="411"/>
      <c r="FZ64" s="411"/>
      <c r="GA64" s="411"/>
      <c r="GB64" s="411"/>
      <c r="GC64" s="411"/>
      <c r="GD64" s="411"/>
      <c r="GE64" s="411"/>
      <c r="GF64" s="411"/>
      <c r="GG64" s="411"/>
      <c r="GH64" s="411"/>
      <c r="GI64" s="411"/>
      <c r="GJ64" s="411"/>
      <c r="GK64" s="411"/>
      <c r="GL64" s="411"/>
      <c r="GM64" s="411"/>
      <c r="GN64" s="411"/>
      <c r="GO64" s="411"/>
      <c r="GP64" s="411"/>
      <c r="GQ64" s="411"/>
      <c r="GR64" s="411"/>
      <c r="GS64" s="411"/>
      <c r="GT64" s="411"/>
      <c r="GU64" s="411"/>
      <c r="GV64" s="411"/>
      <c r="GW64" s="411"/>
      <c r="GX64" s="411"/>
      <c r="GY64" s="411"/>
      <c r="GZ64" s="411"/>
      <c r="HA64" s="411"/>
      <c r="HB64" s="411"/>
      <c r="HC64" s="411"/>
      <c r="HD64" s="411"/>
      <c r="HE64" s="411"/>
      <c r="HF64" s="411"/>
      <c r="HG64" s="411"/>
      <c r="HH64" s="411"/>
      <c r="HI64" s="411"/>
      <c r="HJ64" s="411"/>
      <c r="HK64" s="411"/>
      <c r="HL64" s="411"/>
      <c r="HM64" s="411"/>
      <c r="HN64" s="411"/>
      <c r="HO64" s="411"/>
      <c r="HP64" s="411"/>
      <c r="HQ64" s="411"/>
      <c r="HR64" s="411"/>
      <c r="HS64" s="411"/>
      <c r="HT64" s="411"/>
      <c r="HU64" s="411"/>
      <c r="HV64" s="411"/>
      <c r="HW64" s="411"/>
      <c r="HX64" s="411"/>
      <c r="HY64" s="411"/>
      <c r="HZ64" s="411"/>
      <c r="IA64" s="411"/>
      <c r="IB64" s="411"/>
      <c r="IC64" s="411"/>
      <c r="ID64" s="411"/>
      <c r="IE64" s="411"/>
      <c r="IF64" s="411"/>
      <c r="IG64" s="411"/>
      <c r="IH64" s="411"/>
      <c r="II64" s="411"/>
      <c r="IJ64" s="411"/>
      <c r="IK64" s="411"/>
      <c r="IL64" s="411"/>
      <c r="IM64" s="411"/>
      <c r="IN64" s="411"/>
    </row>
    <row r="65" spans="1:248" s="4" customFormat="1" ht="12.75" customHeight="1" thickBot="1" x14ac:dyDescent="0.25">
      <c r="A65" s="6"/>
      <c r="B65" s="88" t="s">
        <v>36</v>
      </c>
      <c r="C65" s="88" t="s">
        <v>37</v>
      </c>
      <c r="D65" s="88" t="s">
        <v>38</v>
      </c>
      <c r="E65" s="182" t="s">
        <v>39</v>
      </c>
      <c r="F65" s="107" t="s">
        <v>40</v>
      </c>
      <c r="G65" s="164"/>
      <c r="H65" s="107"/>
      <c r="I65" s="108" t="s">
        <v>41</v>
      </c>
      <c r="J65" s="88"/>
      <c r="K65" s="107"/>
      <c r="L65" s="88" t="s">
        <v>463</v>
      </c>
      <c r="M65" s="88"/>
      <c r="N65" s="88" t="s">
        <v>235</v>
      </c>
      <c r="O65" s="182" t="s">
        <v>235</v>
      </c>
      <c r="P65" s="266"/>
      <c r="Q65" s="267" t="s">
        <v>464</v>
      </c>
      <c r="R65" s="268" t="s">
        <v>271</v>
      </c>
      <c r="S65" s="109" t="s">
        <v>109</v>
      </c>
      <c r="T65" s="107" t="s">
        <v>186</v>
      </c>
      <c r="U65" s="88" t="s">
        <v>42</v>
      </c>
      <c r="V65" s="88" t="s">
        <v>43</v>
      </c>
      <c r="W65" s="88"/>
      <c r="X65" s="88" t="s">
        <v>44</v>
      </c>
      <c r="Y65" s="88" t="s">
        <v>30</v>
      </c>
      <c r="Z65" s="88" t="s">
        <v>30</v>
      </c>
      <c r="AA65" s="88" t="s">
        <v>138</v>
      </c>
      <c r="AB65" s="88" t="s">
        <v>15</v>
      </c>
      <c r="AC65" s="88" t="s">
        <v>139</v>
      </c>
      <c r="AD65" s="88" t="s">
        <v>141</v>
      </c>
      <c r="AE65" s="88" t="s">
        <v>47</v>
      </c>
      <c r="AF65" s="88" t="s">
        <v>48</v>
      </c>
      <c r="AG65" s="88" t="s">
        <v>15</v>
      </c>
      <c r="AH65" s="109" t="s">
        <v>30</v>
      </c>
      <c r="AI65" s="110"/>
      <c r="AJ65" s="88" t="s">
        <v>49</v>
      </c>
      <c r="AK65" s="107" t="s">
        <v>187</v>
      </c>
      <c r="AL65" s="111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411"/>
      <c r="BA65" s="411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1"/>
      <c r="CL65" s="411"/>
      <c r="CM65" s="411"/>
      <c r="CN65" s="411"/>
      <c r="CO65" s="411"/>
      <c r="CP65" s="411"/>
      <c r="CQ65" s="411"/>
      <c r="CR65" s="411"/>
      <c r="CS65" s="411"/>
      <c r="CT65" s="411"/>
      <c r="CU65" s="411"/>
      <c r="CV65" s="411"/>
      <c r="CW65" s="411"/>
      <c r="CX65" s="411"/>
      <c r="CY65" s="411"/>
      <c r="CZ65" s="411"/>
      <c r="DA65" s="411"/>
      <c r="DB65" s="411"/>
      <c r="DC65" s="411"/>
      <c r="DD65" s="411"/>
      <c r="DE65" s="411"/>
      <c r="DF65" s="411"/>
      <c r="DG65" s="411"/>
      <c r="DH65" s="411"/>
      <c r="DI65" s="411"/>
      <c r="DJ65" s="411"/>
      <c r="DK65" s="411"/>
      <c r="DL65" s="411"/>
      <c r="DM65" s="411"/>
      <c r="DN65" s="411"/>
      <c r="DO65" s="411"/>
      <c r="DP65" s="411"/>
      <c r="DQ65" s="411"/>
      <c r="DR65" s="411"/>
      <c r="DS65" s="411"/>
      <c r="DT65" s="411"/>
      <c r="DU65" s="411"/>
      <c r="DV65" s="411"/>
      <c r="DW65" s="411"/>
      <c r="DX65" s="411"/>
      <c r="DY65" s="411"/>
      <c r="DZ65" s="411"/>
      <c r="EA65" s="411"/>
      <c r="EB65" s="411"/>
      <c r="EC65" s="411"/>
      <c r="ED65" s="411"/>
      <c r="EE65" s="411"/>
      <c r="EF65" s="411"/>
      <c r="EG65" s="411"/>
      <c r="EH65" s="411"/>
      <c r="EI65" s="411"/>
      <c r="EJ65" s="411"/>
      <c r="EK65" s="411"/>
      <c r="EL65" s="411"/>
      <c r="EM65" s="411"/>
      <c r="EN65" s="411"/>
      <c r="EO65" s="411"/>
      <c r="EP65" s="411"/>
      <c r="EQ65" s="411"/>
      <c r="ER65" s="411"/>
      <c r="ES65" s="411"/>
      <c r="ET65" s="411"/>
      <c r="EU65" s="411"/>
      <c r="EV65" s="411"/>
      <c r="EW65" s="411"/>
      <c r="EX65" s="411"/>
      <c r="EY65" s="411"/>
      <c r="EZ65" s="411"/>
      <c r="FA65" s="411"/>
      <c r="FB65" s="411"/>
      <c r="FC65" s="411"/>
      <c r="FD65" s="411"/>
      <c r="FE65" s="411"/>
      <c r="FF65" s="411"/>
      <c r="FG65" s="411"/>
      <c r="FH65" s="411"/>
      <c r="FI65" s="411"/>
      <c r="FJ65" s="411"/>
      <c r="FK65" s="411"/>
      <c r="FL65" s="411"/>
      <c r="FM65" s="411"/>
      <c r="FN65" s="411"/>
      <c r="FO65" s="411"/>
      <c r="FP65" s="411"/>
      <c r="FQ65" s="411"/>
      <c r="FR65" s="411"/>
      <c r="FS65" s="411"/>
      <c r="FT65" s="411"/>
      <c r="FU65" s="411"/>
      <c r="FV65" s="411"/>
      <c r="FW65" s="411"/>
      <c r="FX65" s="411"/>
      <c r="FY65" s="411"/>
      <c r="FZ65" s="411"/>
      <c r="GA65" s="411"/>
      <c r="GB65" s="411"/>
      <c r="GC65" s="411"/>
      <c r="GD65" s="411"/>
      <c r="GE65" s="411"/>
      <c r="GF65" s="411"/>
      <c r="GG65" s="411"/>
      <c r="GH65" s="411"/>
      <c r="GI65" s="411"/>
      <c r="GJ65" s="411"/>
      <c r="GK65" s="411"/>
      <c r="GL65" s="411"/>
      <c r="GM65" s="411"/>
      <c r="GN65" s="411"/>
      <c r="GO65" s="411"/>
      <c r="GP65" s="411"/>
      <c r="GQ65" s="411"/>
      <c r="GR65" s="411"/>
      <c r="GS65" s="411"/>
      <c r="GT65" s="411"/>
      <c r="GU65" s="411"/>
      <c r="GV65" s="411"/>
      <c r="GW65" s="411"/>
      <c r="GX65" s="411"/>
      <c r="GY65" s="411"/>
      <c r="GZ65" s="411"/>
      <c r="HA65" s="411"/>
      <c r="HB65" s="411"/>
      <c r="HC65" s="411"/>
      <c r="HD65" s="411"/>
      <c r="HE65" s="411"/>
      <c r="HF65" s="411"/>
      <c r="HG65" s="411"/>
      <c r="HH65" s="411"/>
      <c r="HI65" s="411"/>
      <c r="HJ65" s="411"/>
      <c r="HK65" s="411"/>
      <c r="HL65" s="411"/>
      <c r="HM65" s="411"/>
      <c r="HN65" s="411"/>
      <c r="HO65" s="411"/>
      <c r="HP65" s="411"/>
      <c r="HQ65" s="411"/>
      <c r="HR65" s="411"/>
      <c r="HS65" s="411"/>
      <c r="HT65" s="411"/>
      <c r="HU65" s="411"/>
      <c r="HV65" s="411"/>
      <c r="HW65" s="411"/>
      <c r="HX65" s="411"/>
      <c r="HY65" s="411"/>
      <c r="HZ65" s="411"/>
      <c r="IA65" s="411"/>
      <c r="IB65" s="411"/>
      <c r="IC65" s="411"/>
      <c r="ID65" s="411"/>
      <c r="IE65" s="411"/>
      <c r="IF65" s="411"/>
      <c r="IG65" s="411"/>
      <c r="IH65" s="411"/>
      <c r="II65" s="411"/>
      <c r="IJ65" s="411"/>
      <c r="IK65" s="411"/>
      <c r="IL65" s="411"/>
      <c r="IM65" s="411"/>
      <c r="IN65" s="411"/>
    </row>
    <row r="66" spans="1:248" s="57" customFormat="1" ht="12.75" customHeight="1" thickTop="1" x14ac:dyDescent="0.2">
      <c r="A66" s="48"/>
      <c r="B66" s="280">
        <f>B53</f>
        <v>0</v>
      </c>
      <c r="C66" s="280">
        <f>C53</f>
        <v>0</v>
      </c>
      <c r="D66" s="280">
        <f>D53</f>
        <v>0</v>
      </c>
      <c r="E66" s="314">
        <f>E53</f>
        <v>0</v>
      </c>
      <c r="F66" s="281">
        <f>F53</f>
        <v>0</v>
      </c>
      <c r="G66" s="14" t="str">
        <f>$C$11</f>
        <v>JANUARY</v>
      </c>
      <c r="H66" s="50" t="s">
        <v>58</v>
      </c>
      <c r="I66" s="319"/>
      <c r="J66" s="315">
        <f t="shared" ref="J66:R66" si="6">J53</f>
        <v>0</v>
      </c>
      <c r="K66" s="316">
        <f t="shared" si="6"/>
        <v>0</v>
      </c>
      <c r="L66" s="280">
        <f t="shared" si="6"/>
        <v>0</v>
      </c>
      <c r="M66" s="280">
        <f t="shared" si="6"/>
        <v>0</v>
      </c>
      <c r="N66" s="280">
        <f t="shared" si="6"/>
        <v>0</v>
      </c>
      <c r="O66" s="314">
        <f t="shared" si="6"/>
        <v>0</v>
      </c>
      <c r="P66" s="314">
        <f t="shared" si="6"/>
        <v>0</v>
      </c>
      <c r="Q66" s="280">
        <f t="shared" si="6"/>
        <v>0</v>
      </c>
      <c r="R66" s="317">
        <f t="shared" si="6"/>
        <v>0</v>
      </c>
      <c r="S66" s="49"/>
      <c r="T66" s="48"/>
      <c r="U66" s="280">
        <f t="shared" ref="U66:AH66" si="7">U53</f>
        <v>0</v>
      </c>
      <c r="V66" s="280">
        <f t="shared" si="7"/>
        <v>0</v>
      </c>
      <c r="W66" s="280">
        <f t="shared" si="7"/>
        <v>0</v>
      </c>
      <c r="X66" s="280">
        <f t="shared" si="7"/>
        <v>0</v>
      </c>
      <c r="Y66" s="280">
        <f t="shared" si="7"/>
        <v>0</v>
      </c>
      <c r="Z66" s="280">
        <f t="shared" si="7"/>
        <v>0</v>
      </c>
      <c r="AA66" s="280">
        <f t="shared" si="7"/>
        <v>0</v>
      </c>
      <c r="AB66" s="280">
        <f t="shared" si="7"/>
        <v>0</v>
      </c>
      <c r="AC66" s="280">
        <f t="shared" si="7"/>
        <v>0</v>
      </c>
      <c r="AD66" s="280">
        <f t="shared" si="7"/>
        <v>0</v>
      </c>
      <c r="AE66" s="280">
        <f t="shared" si="7"/>
        <v>0</v>
      </c>
      <c r="AF66" s="280">
        <f t="shared" si="7"/>
        <v>0</v>
      </c>
      <c r="AG66" s="280">
        <f t="shared" si="7"/>
        <v>0</v>
      </c>
      <c r="AH66" s="280">
        <f t="shared" si="7"/>
        <v>0</v>
      </c>
      <c r="AI66" s="305"/>
      <c r="AJ66" s="280">
        <f>AJ53</f>
        <v>0</v>
      </c>
      <c r="AK66" s="318">
        <f>AK53</f>
        <v>0</v>
      </c>
      <c r="AL66" s="49"/>
    </row>
    <row r="67" spans="1:248" s="23" customFormat="1" ht="12.75" customHeight="1" x14ac:dyDescent="0.2">
      <c r="A67" s="8">
        <v>1</v>
      </c>
      <c r="B67" s="282"/>
      <c r="C67" s="282"/>
      <c r="D67" s="282"/>
      <c r="E67" s="282"/>
      <c r="F67" s="283"/>
      <c r="G67" s="415"/>
      <c r="H67" s="302"/>
      <c r="I67" s="416"/>
      <c r="J67" s="280">
        <f t="shared" ref="J67:J97" si="8">SUM(B67:F67)</f>
        <v>0</v>
      </c>
      <c r="K67" s="281">
        <f t="shared" ref="K67:K97" si="9">SUM(U67:AK67)-SUM(L67:R67)</f>
        <v>0</v>
      </c>
      <c r="L67" s="282"/>
      <c r="M67" s="282"/>
      <c r="N67" s="282"/>
      <c r="O67" s="291"/>
      <c r="P67" s="297"/>
      <c r="Q67" s="282"/>
      <c r="R67" s="283"/>
      <c r="S67" s="17" t="s">
        <v>59</v>
      </c>
      <c r="T67" s="8">
        <v>1</v>
      </c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91"/>
      <c r="AI67" s="302"/>
      <c r="AJ67" s="282"/>
      <c r="AK67" s="283"/>
      <c r="AL67" s="17" t="s">
        <v>59</v>
      </c>
    </row>
    <row r="68" spans="1:248" s="23" customFormat="1" ht="12.75" customHeight="1" x14ac:dyDescent="0.2">
      <c r="A68" s="8">
        <v>2</v>
      </c>
      <c r="B68" s="282"/>
      <c r="C68" s="282"/>
      <c r="D68" s="282"/>
      <c r="E68" s="282"/>
      <c r="F68" s="283"/>
      <c r="G68" s="415"/>
      <c r="H68" s="302"/>
      <c r="I68" s="416"/>
      <c r="J68" s="280">
        <f t="shared" si="8"/>
        <v>0</v>
      </c>
      <c r="K68" s="281">
        <f t="shared" si="9"/>
        <v>0</v>
      </c>
      <c r="L68" s="282"/>
      <c r="M68" s="282"/>
      <c r="N68" s="282"/>
      <c r="O68" s="291"/>
      <c r="P68" s="297"/>
      <c r="Q68" s="282"/>
      <c r="R68" s="283"/>
      <c r="S68" s="17" t="s">
        <v>60</v>
      </c>
      <c r="T68" s="8">
        <v>2</v>
      </c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91"/>
      <c r="AI68" s="302"/>
      <c r="AJ68" s="282"/>
      <c r="AK68" s="283"/>
      <c r="AL68" s="17" t="s">
        <v>60</v>
      </c>
    </row>
    <row r="69" spans="1:248" s="23" customFormat="1" ht="12.75" customHeight="1" x14ac:dyDescent="0.2">
      <c r="A69" s="8">
        <v>3</v>
      </c>
      <c r="B69" s="282"/>
      <c r="C69" s="282"/>
      <c r="D69" s="282"/>
      <c r="E69" s="282"/>
      <c r="F69" s="283"/>
      <c r="G69" s="415"/>
      <c r="H69" s="302"/>
      <c r="I69" s="416"/>
      <c r="J69" s="280">
        <f t="shared" si="8"/>
        <v>0</v>
      </c>
      <c r="K69" s="281">
        <f t="shared" si="9"/>
        <v>0</v>
      </c>
      <c r="L69" s="282"/>
      <c r="M69" s="282"/>
      <c r="N69" s="282"/>
      <c r="O69" s="291"/>
      <c r="P69" s="297"/>
      <c r="Q69" s="282"/>
      <c r="R69" s="283"/>
      <c r="S69" s="17" t="s">
        <v>61</v>
      </c>
      <c r="T69" s="8">
        <v>3</v>
      </c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91"/>
      <c r="AI69" s="302"/>
      <c r="AJ69" s="282"/>
      <c r="AK69" s="283"/>
      <c r="AL69" s="17" t="s">
        <v>61</v>
      </c>
    </row>
    <row r="70" spans="1:248" s="23" customFormat="1" ht="12.75" customHeight="1" x14ac:dyDescent="0.2">
      <c r="A70" s="8">
        <v>4</v>
      </c>
      <c r="B70" s="282"/>
      <c r="C70" s="282"/>
      <c r="D70" s="282"/>
      <c r="E70" s="282"/>
      <c r="F70" s="283"/>
      <c r="G70" s="415"/>
      <c r="H70" s="302"/>
      <c r="I70" s="416"/>
      <c r="J70" s="280">
        <f t="shared" si="8"/>
        <v>0</v>
      </c>
      <c r="K70" s="281">
        <f t="shared" si="9"/>
        <v>0</v>
      </c>
      <c r="L70" s="282"/>
      <c r="M70" s="282"/>
      <c r="N70" s="282"/>
      <c r="O70" s="291"/>
      <c r="P70" s="297"/>
      <c r="Q70" s="282"/>
      <c r="R70" s="283"/>
      <c r="S70" s="17" t="s">
        <v>62</v>
      </c>
      <c r="T70" s="8">
        <v>4</v>
      </c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91"/>
      <c r="AI70" s="302"/>
      <c r="AJ70" s="282"/>
      <c r="AK70" s="283"/>
      <c r="AL70" s="17" t="s">
        <v>62</v>
      </c>
    </row>
    <row r="71" spans="1:248" s="23" customFormat="1" ht="12.75" customHeight="1" x14ac:dyDescent="0.2">
      <c r="A71" s="8">
        <v>5</v>
      </c>
      <c r="B71" s="282"/>
      <c r="C71" s="282"/>
      <c r="D71" s="282"/>
      <c r="E71" s="282"/>
      <c r="F71" s="283"/>
      <c r="G71" s="417"/>
      <c r="H71" s="302"/>
      <c r="I71" s="416"/>
      <c r="J71" s="280">
        <f t="shared" si="8"/>
        <v>0</v>
      </c>
      <c r="K71" s="281">
        <f t="shared" si="9"/>
        <v>0</v>
      </c>
      <c r="L71" s="282"/>
      <c r="M71" s="282"/>
      <c r="N71" s="282"/>
      <c r="O71" s="291"/>
      <c r="P71" s="297"/>
      <c r="Q71" s="282"/>
      <c r="R71" s="283"/>
      <c r="S71" s="17" t="s">
        <v>63</v>
      </c>
      <c r="T71" s="8">
        <v>5</v>
      </c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91"/>
      <c r="AI71" s="302"/>
      <c r="AJ71" s="282"/>
      <c r="AK71" s="283"/>
      <c r="AL71" s="17" t="s">
        <v>63</v>
      </c>
    </row>
    <row r="72" spans="1:248" s="23" customFormat="1" ht="12.75" customHeight="1" x14ac:dyDescent="0.2">
      <c r="A72" s="18">
        <v>6</v>
      </c>
      <c r="B72" s="284"/>
      <c r="C72" s="284"/>
      <c r="D72" s="284"/>
      <c r="E72" s="284"/>
      <c r="F72" s="285"/>
      <c r="G72" s="415"/>
      <c r="H72" s="303"/>
      <c r="I72" s="418"/>
      <c r="J72" s="280">
        <f t="shared" si="8"/>
        <v>0</v>
      </c>
      <c r="K72" s="281">
        <f t="shared" si="9"/>
        <v>0</v>
      </c>
      <c r="L72" s="284"/>
      <c r="M72" s="284"/>
      <c r="N72" s="284"/>
      <c r="O72" s="292"/>
      <c r="P72" s="298"/>
      <c r="Q72" s="284"/>
      <c r="R72" s="285"/>
      <c r="S72" s="19" t="s">
        <v>64</v>
      </c>
      <c r="T72" s="18">
        <v>6</v>
      </c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92"/>
      <c r="AI72" s="303"/>
      <c r="AJ72" s="284"/>
      <c r="AK72" s="285"/>
      <c r="AL72" s="19" t="s">
        <v>64</v>
      </c>
    </row>
    <row r="73" spans="1:248" s="23" customFormat="1" ht="12.75" customHeight="1" x14ac:dyDescent="0.2">
      <c r="A73" s="8">
        <v>7</v>
      </c>
      <c r="B73" s="282"/>
      <c r="C73" s="282"/>
      <c r="D73" s="282"/>
      <c r="E73" s="282"/>
      <c r="F73" s="283"/>
      <c r="G73" s="415"/>
      <c r="H73" s="302"/>
      <c r="I73" s="416"/>
      <c r="J73" s="280">
        <f t="shared" si="8"/>
        <v>0</v>
      </c>
      <c r="K73" s="281">
        <f t="shared" si="9"/>
        <v>0</v>
      </c>
      <c r="L73" s="282"/>
      <c r="M73" s="282"/>
      <c r="N73" s="282"/>
      <c r="O73" s="291"/>
      <c r="P73" s="297"/>
      <c r="Q73" s="282"/>
      <c r="R73" s="283"/>
      <c r="S73" s="17" t="s">
        <v>65</v>
      </c>
      <c r="T73" s="8">
        <v>7</v>
      </c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91"/>
      <c r="AI73" s="302"/>
      <c r="AJ73" s="282"/>
      <c r="AK73" s="283"/>
      <c r="AL73" s="17" t="s">
        <v>65</v>
      </c>
    </row>
    <row r="74" spans="1:248" s="23" customFormat="1" ht="12.75" customHeight="1" x14ac:dyDescent="0.2">
      <c r="A74" s="8">
        <v>8</v>
      </c>
      <c r="B74" s="282"/>
      <c r="C74" s="282"/>
      <c r="D74" s="282"/>
      <c r="E74" s="282"/>
      <c r="F74" s="283"/>
      <c r="G74" s="415"/>
      <c r="H74" s="302"/>
      <c r="I74" s="416"/>
      <c r="J74" s="280">
        <f t="shared" si="8"/>
        <v>0</v>
      </c>
      <c r="K74" s="281">
        <f t="shared" si="9"/>
        <v>0</v>
      </c>
      <c r="L74" s="282"/>
      <c r="M74" s="282"/>
      <c r="N74" s="282"/>
      <c r="O74" s="291"/>
      <c r="P74" s="297"/>
      <c r="Q74" s="282"/>
      <c r="R74" s="283"/>
      <c r="S74" s="17" t="s">
        <v>66</v>
      </c>
      <c r="T74" s="8">
        <v>8</v>
      </c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91"/>
      <c r="AI74" s="302"/>
      <c r="AJ74" s="282"/>
      <c r="AK74" s="283"/>
      <c r="AL74" s="17" t="s">
        <v>66</v>
      </c>
    </row>
    <row r="75" spans="1:248" s="23" customFormat="1" ht="12.75" customHeight="1" x14ac:dyDescent="0.2">
      <c r="A75" s="8">
        <v>9</v>
      </c>
      <c r="B75" s="282"/>
      <c r="C75" s="282"/>
      <c r="D75" s="282"/>
      <c r="E75" s="282"/>
      <c r="F75" s="283"/>
      <c r="G75" s="415"/>
      <c r="H75" s="302"/>
      <c r="I75" s="416"/>
      <c r="J75" s="280">
        <f t="shared" si="8"/>
        <v>0</v>
      </c>
      <c r="K75" s="281">
        <f t="shared" si="9"/>
        <v>0</v>
      </c>
      <c r="L75" s="282"/>
      <c r="M75" s="282"/>
      <c r="N75" s="282"/>
      <c r="O75" s="291"/>
      <c r="P75" s="297"/>
      <c r="Q75" s="282"/>
      <c r="R75" s="283"/>
      <c r="S75" s="17" t="s">
        <v>67</v>
      </c>
      <c r="T75" s="8">
        <v>9</v>
      </c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91"/>
      <c r="AI75" s="302"/>
      <c r="AJ75" s="282"/>
      <c r="AK75" s="283"/>
      <c r="AL75" s="17" t="s">
        <v>67</v>
      </c>
    </row>
    <row r="76" spans="1:248" s="23" customFormat="1" ht="12.75" customHeight="1" x14ac:dyDescent="0.2">
      <c r="A76" s="8">
        <v>10</v>
      </c>
      <c r="B76" s="282"/>
      <c r="C76" s="282"/>
      <c r="D76" s="282"/>
      <c r="E76" s="282"/>
      <c r="F76" s="283"/>
      <c r="G76" s="415"/>
      <c r="H76" s="302"/>
      <c r="I76" s="416"/>
      <c r="J76" s="280">
        <f t="shared" si="8"/>
        <v>0</v>
      </c>
      <c r="K76" s="281">
        <f t="shared" si="9"/>
        <v>0</v>
      </c>
      <c r="L76" s="282"/>
      <c r="M76" s="282"/>
      <c r="N76" s="282"/>
      <c r="O76" s="291"/>
      <c r="P76" s="297"/>
      <c r="Q76" s="282"/>
      <c r="R76" s="283"/>
      <c r="S76" s="17" t="s">
        <v>68</v>
      </c>
      <c r="T76" s="8">
        <v>10</v>
      </c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91"/>
      <c r="AI76" s="302"/>
      <c r="AJ76" s="282"/>
      <c r="AK76" s="283"/>
      <c r="AL76" s="17" t="s">
        <v>68</v>
      </c>
    </row>
    <row r="77" spans="1:248" s="23" customFormat="1" ht="12.75" customHeight="1" x14ac:dyDescent="0.2">
      <c r="A77" s="8">
        <v>11</v>
      </c>
      <c r="B77" s="282"/>
      <c r="C77" s="282"/>
      <c r="D77" s="282"/>
      <c r="E77" s="282"/>
      <c r="F77" s="283"/>
      <c r="G77" s="415"/>
      <c r="H77" s="302"/>
      <c r="I77" s="416"/>
      <c r="J77" s="280">
        <f t="shared" si="8"/>
        <v>0</v>
      </c>
      <c r="K77" s="281">
        <f t="shared" si="9"/>
        <v>0</v>
      </c>
      <c r="L77" s="282"/>
      <c r="M77" s="282"/>
      <c r="N77" s="282"/>
      <c r="O77" s="291"/>
      <c r="P77" s="297"/>
      <c r="Q77" s="282"/>
      <c r="R77" s="283"/>
      <c r="S77" s="17" t="s">
        <v>69</v>
      </c>
      <c r="T77" s="8">
        <v>11</v>
      </c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91"/>
      <c r="AI77" s="302"/>
      <c r="AJ77" s="282"/>
      <c r="AK77" s="283"/>
      <c r="AL77" s="17" t="s">
        <v>69</v>
      </c>
    </row>
    <row r="78" spans="1:248" s="23" customFormat="1" ht="12.75" customHeight="1" x14ac:dyDescent="0.2">
      <c r="A78" s="8">
        <v>12</v>
      </c>
      <c r="B78" s="282"/>
      <c r="C78" s="282"/>
      <c r="D78" s="282"/>
      <c r="E78" s="282"/>
      <c r="F78" s="283"/>
      <c r="G78" s="415"/>
      <c r="H78" s="302"/>
      <c r="I78" s="416"/>
      <c r="J78" s="280">
        <f t="shared" si="8"/>
        <v>0</v>
      </c>
      <c r="K78" s="281">
        <f t="shared" si="9"/>
        <v>0</v>
      </c>
      <c r="L78" s="282"/>
      <c r="M78" s="282"/>
      <c r="N78" s="282"/>
      <c r="O78" s="291"/>
      <c r="P78" s="297"/>
      <c r="Q78" s="282"/>
      <c r="R78" s="283"/>
      <c r="S78" s="17" t="s">
        <v>70</v>
      </c>
      <c r="T78" s="8">
        <v>12</v>
      </c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91"/>
      <c r="AI78" s="302"/>
      <c r="AJ78" s="282"/>
      <c r="AK78" s="283"/>
      <c r="AL78" s="17" t="s">
        <v>70</v>
      </c>
    </row>
    <row r="79" spans="1:248" s="23" customFormat="1" ht="12.75" customHeight="1" x14ac:dyDescent="0.2">
      <c r="A79" s="8">
        <v>13</v>
      </c>
      <c r="B79" s="282"/>
      <c r="C79" s="282"/>
      <c r="D79" s="282"/>
      <c r="E79" s="282"/>
      <c r="F79" s="283"/>
      <c r="G79" s="415"/>
      <c r="H79" s="302"/>
      <c r="I79" s="416"/>
      <c r="J79" s="280">
        <f t="shared" si="8"/>
        <v>0</v>
      </c>
      <c r="K79" s="281">
        <f t="shared" si="9"/>
        <v>0</v>
      </c>
      <c r="L79" s="282"/>
      <c r="M79" s="282"/>
      <c r="N79" s="282"/>
      <c r="O79" s="291"/>
      <c r="P79" s="297"/>
      <c r="Q79" s="282"/>
      <c r="R79" s="283"/>
      <c r="S79" s="17" t="s">
        <v>71</v>
      </c>
      <c r="T79" s="8">
        <v>13</v>
      </c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91"/>
      <c r="AI79" s="302"/>
      <c r="AJ79" s="282"/>
      <c r="AK79" s="283"/>
      <c r="AL79" s="17" t="s">
        <v>71</v>
      </c>
    </row>
    <row r="80" spans="1:248" s="23" customFormat="1" ht="12.75" customHeight="1" x14ac:dyDescent="0.2">
      <c r="A80" s="8">
        <v>14</v>
      </c>
      <c r="B80" s="282"/>
      <c r="C80" s="282"/>
      <c r="D80" s="282"/>
      <c r="E80" s="282"/>
      <c r="F80" s="283"/>
      <c r="G80" s="415"/>
      <c r="H80" s="302"/>
      <c r="I80" s="416"/>
      <c r="J80" s="280">
        <f t="shared" si="8"/>
        <v>0</v>
      </c>
      <c r="K80" s="281">
        <f t="shared" si="9"/>
        <v>0</v>
      </c>
      <c r="L80" s="282"/>
      <c r="M80" s="282"/>
      <c r="N80" s="282"/>
      <c r="O80" s="291"/>
      <c r="P80" s="297"/>
      <c r="Q80" s="282"/>
      <c r="R80" s="283"/>
      <c r="S80" s="17" t="s">
        <v>72</v>
      </c>
      <c r="T80" s="8">
        <v>14</v>
      </c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91"/>
      <c r="AI80" s="302"/>
      <c r="AJ80" s="282"/>
      <c r="AK80" s="283"/>
      <c r="AL80" s="17" t="s">
        <v>72</v>
      </c>
    </row>
    <row r="81" spans="1:38" s="23" customFormat="1" ht="12.75" customHeight="1" x14ac:dyDescent="0.2">
      <c r="A81" s="8">
        <v>15</v>
      </c>
      <c r="B81" s="282"/>
      <c r="C81" s="282"/>
      <c r="D81" s="282"/>
      <c r="E81" s="282"/>
      <c r="F81" s="283"/>
      <c r="G81" s="415"/>
      <c r="H81" s="302"/>
      <c r="I81" s="416"/>
      <c r="J81" s="280">
        <f t="shared" si="8"/>
        <v>0</v>
      </c>
      <c r="K81" s="281">
        <f t="shared" si="9"/>
        <v>0</v>
      </c>
      <c r="L81" s="282"/>
      <c r="M81" s="282"/>
      <c r="N81" s="282"/>
      <c r="O81" s="291"/>
      <c r="P81" s="297"/>
      <c r="Q81" s="282"/>
      <c r="R81" s="283"/>
      <c r="S81" s="17" t="s">
        <v>73</v>
      </c>
      <c r="T81" s="8">
        <v>15</v>
      </c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91"/>
      <c r="AI81" s="302"/>
      <c r="AJ81" s="282"/>
      <c r="AK81" s="283"/>
      <c r="AL81" s="17" t="s">
        <v>73</v>
      </c>
    </row>
    <row r="82" spans="1:38" s="23" customFormat="1" ht="12.75" customHeight="1" x14ac:dyDescent="0.2">
      <c r="A82" s="8">
        <v>16</v>
      </c>
      <c r="B82" s="282"/>
      <c r="C82" s="282"/>
      <c r="D82" s="282"/>
      <c r="E82" s="282"/>
      <c r="F82" s="283"/>
      <c r="G82" s="415"/>
      <c r="H82" s="302"/>
      <c r="I82" s="416"/>
      <c r="J82" s="280">
        <f t="shared" si="8"/>
        <v>0</v>
      </c>
      <c r="K82" s="281">
        <f t="shared" si="9"/>
        <v>0</v>
      </c>
      <c r="L82" s="282"/>
      <c r="M82" s="282"/>
      <c r="N82" s="282"/>
      <c r="O82" s="291"/>
      <c r="P82" s="297"/>
      <c r="Q82" s="282"/>
      <c r="R82" s="283"/>
      <c r="S82" s="17" t="s">
        <v>74</v>
      </c>
      <c r="T82" s="8">
        <v>16</v>
      </c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91"/>
      <c r="AI82" s="302"/>
      <c r="AJ82" s="282"/>
      <c r="AK82" s="283"/>
      <c r="AL82" s="17" t="s">
        <v>74</v>
      </c>
    </row>
    <row r="83" spans="1:38" s="23" customFormat="1" ht="12.75" customHeight="1" x14ac:dyDescent="0.2">
      <c r="A83" s="8">
        <v>17</v>
      </c>
      <c r="B83" s="282"/>
      <c r="C83" s="282"/>
      <c r="D83" s="282"/>
      <c r="E83" s="282"/>
      <c r="F83" s="283"/>
      <c r="G83" s="415"/>
      <c r="H83" s="302"/>
      <c r="I83" s="416"/>
      <c r="J83" s="280">
        <f t="shared" si="8"/>
        <v>0</v>
      </c>
      <c r="K83" s="281">
        <f t="shared" si="9"/>
        <v>0</v>
      </c>
      <c r="L83" s="282"/>
      <c r="M83" s="282"/>
      <c r="N83" s="282"/>
      <c r="O83" s="291"/>
      <c r="P83" s="297"/>
      <c r="Q83" s="282"/>
      <c r="R83" s="283"/>
      <c r="S83" s="17" t="s">
        <v>75</v>
      </c>
      <c r="T83" s="8">
        <v>17</v>
      </c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91"/>
      <c r="AI83" s="302"/>
      <c r="AJ83" s="282"/>
      <c r="AK83" s="283"/>
      <c r="AL83" s="17" t="s">
        <v>75</v>
      </c>
    </row>
    <row r="84" spans="1:38" s="23" customFormat="1" ht="12.75" customHeight="1" x14ac:dyDescent="0.2">
      <c r="A84" s="8">
        <v>18</v>
      </c>
      <c r="B84" s="282"/>
      <c r="C84" s="282"/>
      <c r="D84" s="282"/>
      <c r="E84" s="282"/>
      <c r="F84" s="283"/>
      <c r="G84" s="415"/>
      <c r="H84" s="302"/>
      <c r="I84" s="416"/>
      <c r="J84" s="280">
        <f t="shared" si="8"/>
        <v>0</v>
      </c>
      <c r="K84" s="281">
        <f t="shared" si="9"/>
        <v>0</v>
      </c>
      <c r="L84" s="282"/>
      <c r="M84" s="282"/>
      <c r="N84" s="282"/>
      <c r="O84" s="291"/>
      <c r="P84" s="297"/>
      <c r="Q84" s="282"/>
      <c r="R84" s="283"/>
      <c r="S84" s="17" t="s">
        <v>76</v>
      </c>
      <c r="T84" s="8">
        <v>18</v>
      </c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91"/>
      <c r="AI84" s="302"/>
      <c r="AJ84" s="282"/>
      <c r="AK84" s="283"/>
      <c r="AL84" s="17" t="s">
        <v>76</v>
      </c>
    </row>
    <row r="85" spans="1:38" s="23" customFormat="1" ht="12.75" customHeight="1" x14ac:dyDescent="0.2">
      <c r="A85" s="8">
        <v>19</v>
      </c>
      <c r="B85" s="282"/>
      <c r="C85" s="282"/>
      <c r="D85" s="282"/>
      <c r="E85" s="282"/>
      <c r="F85" s="283"/>
      <c r="G85" s="415"/>
      <c r="H85" s="302"/>
      <c r="I85" s="416"/>
      <c r="J85" s="280">
        <f t="shared" si="8"/>
        <v>0</v>
      </c>
      <c r="K85" s="281">
        <f t="shared" si="9"/>
        <v>0</v>
      </c>
      <c r="L85" s="282"/>
      <c r="M85" s="282"/>
      <c r="N85" s="282"/>
      <c r="O85" s="291"/>
      <c r="P85" s="297"/>
      <c r="Q85" s="282"/>
      <c r="R85" s="283"/>
      <c r="S85" s="17" t="s">
        <v>77</v>
      </c>
      <c r="T85" s="8">
        <v>19</v>
      </c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91"/>
      <c r="AI85" s="302"/>
      <c r="AJ85" s="282"/>
      <c r="AK85" s="283"/>
      <c r="AL85" s="17" t="s">
        <v>77</v>
      </c>
    </row>
    <row r="86" spans="1:38" s="23" customFormat="1" ht="12.75" customHeight="1" x14ac:dyDescent="0.2">
      <c r="A86" s="8">
        <v>20</v>
      </c>
      <c r="B86" s="282"/>
      <c r="C86" s="282"/>
      <c r="D86" s="282"/>
      <c r="E86" s="282"/>
      <c r="F86" s="283"/>
      <c r="G86" s="415"/>
      <c r="H86" s="302"/>
      <c r="I86" s="416"/>
      <c r="J86" s="280">
        <f t="shared" si="8"/>
        <v>0</v>
      </c>
      <c r="K86" s="281">
        <f t="shared" si="9"/>
        <v>0</v>
      </c>
      <c r="L86" s="282"/>
      <c r="M86" s="282"/>
      <c r="N86" s="282"/>
      <c r="O86" s="291"/>
      <c r="P86" s="297"/>
      <c r="Q86" s="282"/>
      <c r="R86" s="283"/>
      <c r="S86" s="17" t="s">
        <v>78</v>
      </c>
      <c r="T86" s="8">
        <v>20</v>
      </c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91"/>
      <c r="AI86" s="302"/>
      <c r="AJ86" s="282"/>
      <c r="AK86" s="283"/>
      <c r="AL86" s="17" t="s">
        <v>78</v>
      </c>
    </row>
    <row r="87" spans="1:38" s="23" customFormat="1" ht="12.75" customHeight="1" x14ac:dyDescent="0.2">
      <c r="A87" s="8">
        <v>21</v>
      </c>
      <c r="B87" s="282"/>
      <c r="C87" s="282"/>
      <c r="D87" s="282"/>
      <c r="E87" s="282"/>
      <c r="F87" s="283"/>
      <c r="G87" s="415"/>
      <c r="H87" s="302"/>
      <c r="I87" s="416"/>
      <c r="J87" s="280">
        <f t="shared" si="8"/>
        <v>0</v>
      </c>
      <c r="K87" s="281">
        <f t="shared" si="9"/>
        <v>0</v>
      </c>
      <c r="L87" s="282"/>
      <c r="M87" s="282"/>
      <c r="N87" s="282"/>
      <c r="O87" s="291"/>
      <c r="P87" s="297"/>
      <c r="Q87" s="282"/>
      <c r="R87" s="283"/>
      <c r="S87" s="17" t="s">
        <v>79</v>
      </c>
      <c r="T87" s="8">
        <v>21</v>
      </c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91"/>
      <c r="AI87" s="302"/>
      <c r="AJ87" s="282"/>
      <c r="AK87" s="283"/>
      <c r="AL87" s="17" t="s">
        <v>79</v>
      </c>
    </row>
    <row r="88" spans="1:38" s="23" customFormat="1" ht="12.75" customHeight="1" x14ac:dyDescent="0.2">
      <c r="A88" s="8">
        <v>22</v>
      </c>
      <c r="B88" s="282"/>
      <c r="C88" s="282"/>
      <c r="D88" s="282"/>
      <c r="E88" s="282"/>
      <c r="F88" s="283"/>
      <c r="G88" s="415"/>
      <c r="H88" s="302"/>
      <c r="I88" s="416"/>
      <c r="J88" s="280">
        <f t="shared" si="8"/>
        <v>0</v>
      </c>
      <c r="K88" s="281">
        <f t="shared" si="9"/>
        <v>0</v>
      </c>
      <c r="L88" s="282"/>
      <c r="M88" s="282"/>
      <c r="N88" s="282"/>
      <c r="O88" s="291"/>
      <c r="P88" s="297"/>
      <c r="Q88" s="282"/>
      <c r="R88" s="283"/>
      <c r="S88" s="17" t="s">
        <v>80</v>
      </c>
      <c r="T88" s="8">
        <v>22</v>
      </c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91"/>
      <c r="AI88" s="302"/>
      <c r="AJ88" s="282"/>
      <c r="AK88" s="283"/>
      <c r="AL88" s="17" t="s">
        <v>80</v>
      </c>
    </row>
    <row r="89" spans="1:38" s="23" customFormat="1" ht="12.75" customHeight="1" x14ac:dyDescent="0.2">
      <c r="A89" s="8">
        <v>23</v>
      </c>
      <c r="B89" s="282"/>
      <c r="C89" s="282"/>
      <c r="D89" s="282"/>
      <c r="E89" s="282"/>
      <c r="F89" s="283"/>
      <c r="G89" s="415"/>
      <c r="H89" s="302"/>
      <c r="I89" s="416"/>
      <c r="J89" s="280">
        <f t="shared" si="8"/>
        <v>0</v>
      </c>
      <c r="K89" s="281">
        <f t="shared" si="9"/>
        <v>0</v>
      </c>
      <c r="L89" s="282"/>
      <c r="M89" s="282"/>
      <c r="N89" s="282"/>
      <c r="O89" s="291"/>
      <c r="P89" s="297"/>
      <c r="Q89" s="282"/>
      <c r="R89" s="283"/>
      <c r="S89" s="17" t="s">
        <v>81</v>
      </c>
      <c r="T89" s="8">
        <v>23</v>
      </c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91"/>
      <c r="AI89" s="302"/>
      <c r="AJ89" s="282"/>
      <c r="AK89" s="283"/>
      <c r="AL89" s="17" t="s">
        <v>81</v>
      </c>
    </row>
    <row r="90" spans="1:38" s="23" customFormat="1" ht="12.75" customHeight="1" x14ac:dyDescent="0.2">
      <c r="A90" s="8">
        <v>24</v>
      </c>
      <c r="B90" s="282"/>
      <c r="C90" s="282"/>
      <c r="D90" s="282"/>
      <c r="E90" s="282"/>
      <c r="F90" s="283"/>
      <c r="G90" s="415"/>
      <c r="H90" s="302"/>
      <c r="I90" s="416"/>
      <c r="J90" s="280">
        <f t="shared" si="8"/>
        <v>0</v>
      </c>
      <c r="K90" s="281">
        <f t="shared" si="9"/>
        <v>0</v>
      </c>
      <c r="L90" s="282"/>
      <c r="M90" s="282"/>
      <c r="N90" s="282"/>
      <c r="O90" s="291"/>
      <c r="P90" s="297"/>
      <c r="Q90" s="282"/>
      <c r="R90" s="283"/>
      <c r="S90" s="17" t="s">
        <v>82</v>
      </c>
      <c r="T90" s="8">
        <v>24</v>
      </c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91"/>
      <c r="AI90" s="302"/>
      <c r="AJ90" s="282"/>
      <c r="AK90" s="283"/>
      <c r="AL90" s="17" t="s">
        <v>82</v>
      </c>
    </row>
    <row r="91" spans="1:38" s="23" customFormat="1" ht="12.75" customHeight="1" x14ac:dyDescent="0.2">
      <c r="A91" s="8">
        <v>25</v>
      </c>
      <c r="B91" s="282"/>
      <c r="C91" s="282"/>
      <c r="D91" s="282"/>
      <c r="E91" s="282"/>
      <c r="F91" s="283"/>
      <c r="G91" s="415"/>
      <c r="H91" s="302"/>
      <c r="I91" s="416"/>
      <c r="J91" s="280">
        <f t="shared" si="8"/>
        <v>0</v>
      </c>
      <c r="K91" s="281">
        <f t="shared" si="9"/>
        <v>0</v>
      </c>
      <c r="L91" s="282"/>
      <c r="M91" s="282"/>
      <c r="N91" s="282"/>
      <c r="O91" s="291"/>
      <c r="P91" s="297"/>
      <c r="Q91" s="282"/>
      <c r="R91" s="283"/>
      <c r="S91" s="17" t="s">
        <v>83</v>
      </c>
      <c r="T91" s="8">
        <v>25</v>
      </c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91"/>
      <c r="AI91" s="302"/>
      <c r="AJ91" s="282"/>
      <c r="AK91" s="283"/>
      <c r="AL91" s="17" t="s">
        <v>83</v>
      </c>
    </row>
    <row r="92" spans="1:38" s="23" customFormat="1" ht="12.75" customHeight="1" x14ac:dyDescent="0.2">
      <c r="A92" s="8">
        <v>26</v>
      </c>
      <c r="B92" s="282"/>
      <c r="C92" s="282"/>
      <c r="D92" s="282"/>
      <c r="E92" s="282"/>
      <c r="F92" s="283"/>
      <c r="G92" s="415"/>
      <c r="H92" s="302"/>
      <c r="I92" s="416"/>
      <c r="J92" s="280">
        <f t="shared" si="8"/>
        <v>0</v>
      </c>
      <c r="K92" s="281">
        <f t="shared" si="9"/>
        <v>0</v>
      </c>
      <c r="L92" s="282"/>
      <c r="M92" s="282"/>
      <c r="N92" s="282"/>
      <c r="O92" s="291"/>
      <c r="P92" s="297"/>
      <c r="Q92" s="282"/>
      <c r="R92" s="283"/>
      <c r="S92" s="17" t="s">
        <v>84</v>
      </c>
      <c r="T92" s="8">
        <v>26</v>
      </c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91"/>
      <c r="AI92" s="302"/>
      <c r="AJ92" s="282"/>
      <c r="AK92" s="283"/>
      <c r="AL92" s="17" t="s">
        <v>84</v>
      </c>
    </row>
    <row r="93" spans="1:38" s="23" customFormat="1" ht="12.75" customHeight="1" x14ac:dyDescent="0.2">
      <c r="A93" s="8">
        <v>27</v>
      </c>
      <c r="B93" s="282"/>
      <c r="C93" s="282"/>
      <c r="D93" s="282"/>
      <c r="E93" s="282"/>
      <c r="F93" s="283"/>
      <c r="G93" s="415"/>
      <c r="H93" s="302"/>
      <c r="I93" s="416"/>
      <c r="J93" s="280">
        <f t="shared" si="8"/>
        <v>0</v>
      </c>
      <c r="K93" s="281">
        <f t="shared" si="9"/>
        <v>0</v>
      </c>
      <c r="L93" s="282"/>
      <c r="M93" s="282"/>
      <c r="N93" s="282"/>
      <c r="O93" s="291"/>
      <c r="P93" s="297"/>
      <c r="Q93" s="282"/>
      <c r="R93" s="283"/>
      <c r="S93" s="17" t="s">
        <v>85</v>
      </c>
      <c r="T93" s="8">
        <v>27</v>
      </c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91"/>
      <c r="AI93" s="302"/>
      <c r="AJ93" s="282"/>
      <c r="AK93" s="283"/>
      <c r="AL93" s="17" t="s">
        <v>85</v>
      </c>
    </row>
    <row r="94" spans="1:38" s="23" customFormat="1" ht="12.75" customHeight="1" x14ac:dyDescent="0.2">
      <c r="A94" s="8">
        <v>28</v>
      </c>
      <c r="B94" s="282"/>
      <c r="C94" s="282"/>
      <c r="D94" s="282"/>
      <c r="E94" s="282"/>
      <c r="F94" s="283"/>
      <c r="G94" s="415"/>
      <c r="H94" s="302"/>
      <c r="I94" s="416"/>
      <c r="J94" s="280">
        <f t="shared" si="8"/>
        <v>0</v>
      </c>
      <c r="K94" s="281">
        <f t="shared" si="9"/>
        <v>0</v>
      </c>
      <c r="L94" s="282"/>
      <c r="M94" s="282"/>
      <c r="N94" s="282"/>
      <c r="O94" s="291"/>
      <c r="P94" s="297"/>
      <c r="Q94" s="282"/>
      <c r="R94" s="283"/>
      <c r="S94" s="17" t="s">
        <v>86</v>
      </c>
      <c r="T94" s="8">
        <v>28</v>
      </c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91"/>
      <c r="AI94" s="302"/>
      <c r="AJ94" s="282"/>
      <c r="AK94" s="283"/>
      <c r="AL94" s="17" t="s">
        <v>86</v>
      </c>
    </row>
    <row r="95" spans="1:38" s="23" customFormat="1" ht="12.75" customHeight="1" x14ac:dyDescent="0.2">
      <c r="A95" s="8">
        <v>29</v>
      </c>
      <c r="B95" s="282"/>
      <c r="C95" s="282"/>
      <c r="D95" s="282"/>
      <c r="E95" s="282"/>
      <c r="F95" s="283"/>
      <c r="G95" s="415"/>
      <c r="H95" s="302"/>
      <c r="I95" s="416"/>
      <c r="J95" s="280">
        <f t="shared" si="8"/>
        <v>0</v>
      </c>
      <c r="K95" s="281">
        <f t="shared" si="9"/>
        <v>0</v>
      </c>
      <c r="L95" s="282"/>
      <c r="M95" s="282"/>
      <c r="N95" s="282"/>
      <c r="O95" s="291"/>
      <c r="P95" s="297"/>
      <c r="Q95" s="282"/>
      <c r="R95" s="283"/>
      <c r="S95" s="17" t="s">
        <v>87</v>
      </c>
      <c r="T95" s="8">
        <v>29</v>
      </c>
      <c r="U95" s="282"/>
      <c r="V95" s="282"/>
      <c r="W95" s="282"/>
      <c r="X95" s="298"/>
      <c r="Y95" s="282"/>
      <c r="Z95" s="282"/>
      <c r="AA95" s="282"/>
      <c r="AB95" s="282"/>
      <c r="AC95" s="282"/>
      <c r="AD95" s="282"/>
      <c r="AE95" s="282"/>
      <c r="AF95" s="282"/>
      <c r="AG95" s="282"/>
      <c r="AH95" s="291"/>
      <c r="AI95" s="302"/>
      <c r="AJ95" s="282"/>
      <c r="AK95" s="283"/>
      <c r="AL95" s="17" t="s">
        <v>87</v>
      </c>
    </row>
    <row r="96" spans="1:38" s="23" customFormat="1" ht="12.75" customHeight="1" x14ac:dyDescent="0.2">
      <c r="A96" s="8">
        <v>30</v>
      </c>
      <c r="B96" s="282"/>
      <c r="C96" s="282"/>
      <c r="D96" s="282"/>
      <c r="E96" s="282"/>
      <c r="F96" s="283"/>
      <c r="G96" s="419"/>
      <c r="H96" s="302"/>
      <c r="I96" s="416"/>
      <c r="J96" s="280">
        <f t="shared" si="8"/>
        <v>0</v>
      </c>
      <c r="K96" s="281">
        <f t="shared" si="9"/>
        <v>0</v>
      </c>
      <c r="L96" s="282"/>
      <c r="M96" s="282"/>
      <c r="N96" s="282"/>
      <c r="O96" s="291"/>
      <c r="P96" s="297"/>
      <c r="Q96" s="282"/>
      <c r="R96" s="283"/>
      <c r="S96" s="17" t="s">
        <v>88</v>
      </c>
      <c r="T96" s="8">
        <v>30</v>
      </c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91"/>
      <c r="AI96" s="302"/>
      <c r="AJ96" s="282"/>
      <c r="AK96" s="283"/>
      <c r="AL96" s="17" t="s">
        <v>88</v>
      </c>
    </row>
    <row r="97" spans="1:248" s="23" customFormat="1" ht="12.75" customHeight="1" x14ac:dyDescent="0.2">
      <c r="A97" s="20">
        <v>31</v>
      </c>
      <c r="B97" s="286"/>
      <c r="C97" s="286"/>
      <c r="D97" s="286"/>
      <c r="E97" s="286"/>
      <c r="F97" s="287"/>
      <c r="G97" s="420"/>
      <c r="H97" s="304"/>
      <c r="I97" s="421"/>
      <c r="J97" s="422">
        <f t="shared" si="8"/>
        <v>0</v>
      </c>
      <c r="K97" s="299">
        <f t="shared" si="9"/>
        <v>0</v>
      </c>
      <c r="L97" s="286"/>
      <c r="M97" s="286"/>
      <c r="N97" s="286"/>
      <c r="O97" s="293"/>
      <c r="P97" s="300"/>
      <c r="Q97" s="286"/>
      <c r="R97" s="287"/>
      <c r="S97" s="21" t="s">
        <v>89</v>
      </c>
      <c r="T97" s="20">
        <v>31</v>
      </c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93"/>
      <c r="AI97" s="304"/>
      <c r="AJ97" s="286"/>
      <c r="AK97" s="287"/>
      <c r="AL97" s="21" t="s">
        <v>89</v>
      </c>
    </row>
    <row r="98" spans="1:248" s="57" customFormat="1" ht="12.75" customHeight="1" thickBot="1" x14ac:dyDescent="0.25">
      <c r="A98" s="53"/>
      <c r="B98" s="288">
        <f>SUM(B66:B97)</f>
        <v>0</v>
      </c>
      <c r="C98" s="288">
        <f>SUM(C66:C97)</f>
        <v>0</v>
      </c>
      <c r="D98" s="288">
        <f>SUM(D66:D97)</f>
        <v>0</v>
      </c>
      <c r="E98" s="301">
        <f>SUM(E66:E97)</f>
        <v>0</v>
      </c>
      <c r="F98" s="294">
        <f>SUM(F66:F97)</f>
        <v>0</v>
      </c>
      <c r="G98" s="308"/>
      <c r="H98" s="54" t="s">
        <v>90</v>
      </c>
      <c r="I98" s="309">
        <f>COUNTA(I67:I97)</f>
        <v>0</v>
      </c>
      <c r="J98" s="288">
        <f t="shared" ref="J98:R98" si="10">SUM(J66:J97)</f>
        <v>0</v>
      </c>
      <c r="K98" s="288">
        <f t="shared" si="10"/>
        <v>0</v>
      </c>
      <c r="L98" s="288">
        <f t="shared" si="10"/>
        <v>0</v>
      </c>
      <c r="M98" s="288">
        <f t="shared" si="10"/>
        <v>0</v>
      </c>
      <c r="N98" s="288">
        <f t="shared" si="10"/>
        <v>0</v>
      </c>
      <c r="O98" s="301">
        <f t="shared" si="10"/>
        <v>0</v>
      </c>
      <c r="P98" s="301">
        <f t="shared" si="10"/>
        <v>0</v>
      </c>
      <c r="Q98" s="288">
        <f t="shared" si="10"/>
        <v>0</v>
      </c>
      <c r="R98" s="289">
        <f t="shared" si="10"/>
        <v>0</v>
      </c>
      <c r="S98" s="59"/>
      <c r="T98" s="53"/>
      <c r="U98" s="288">
        <f t="shared" ref="U98:AH98" si="11">SUM(U66:U97)</f>
        <v>0</v>
      </c>
      <c r="V98" s="288">
        <f t="shared" si="11"/>
        <v>0</v>
      </c>
      <c r="W98" s="288">
        <f t="shared" si="11"/>
        <v>0</v>
      </c>
      <c r="X98" s="288">
        <f t="shared" si="11"/>
        <v>0</v>
      </c>
      <c r="Y98" s="288">
        <f t="shared" si="11"/>
        <v>0</v>
      </c>
      <c r="Z98" s="288">
        <f t="shared" si="11"/>
        <v>0</v>
      </c>
      <c r="AA98" s="288">
        <f t="shared" si="11"/>
        <v>0</v>
      </c>
      <c r="AB98" s="288">
        <f t="shared" si="11"/>
        <v>0</v>
      </c>
      <c r="AC98" s="288">
        <f t="shared" si="11"/>
        <v>0</v>
      </c>
      <c r="AD98" s="288">
        <f t="shared" si="11"/>
        <v>0</v>
      </c>
      <c r="AE98" s="288">
        <f t="shared" si="11"/>
        <v>0</v>
      </c>
      <c r="AF98" s="288">
        <f t="shared" si="11"/>
        <v>0</v>
      </c>
      <c r="AG98" s="288">
        <f t="shared" si="11"/>
        <v>0</v>
      </c>
      <c r="AH98" s="294">
        <f t="shared" si="11"/>
        <v>0</v>
      </c>
      <c r="AI98" s="306"/>
      <c r="AJ98" s="288">
        <f>SUM(AJ66:AJ97)</f>
        <v>0</v>
      </c>
      <c r="AK98" s="289">
        <f>SUM(AK66:AK97)</f>
        <v>0</v>
      </c>
      <c r="AL98" s="59"/>
    </row>
    <row r="99" spans="1:248" ht="12.75" customHeight="1" thickTop="1" x14ac:dyDescent="0.2">
      <c r="A99" s="41"/>
      <c r="B99" s="41"/>
      <c r="C99" s="41"/>
      <c r="D99" s="41"/>
      <c r="E99" s="41"/>
      <c r="F99" s="41"/>
      <c r="G99" s="140"/>
      <c r="H99" s="141"/>
      <c r="I99" s="142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248" ht="12.75" customHeight="1" x14ac:dyDescent="0.2">
      <c r="A100" s="23"/>
      <c r="B100" s="23"/>
      <c r="C100" s="23"/>
      <c r="D100" s="23"/>
      <c r="E100" s="23"/>
      <c r="F100" s="23"/>
      <c r="G100" s="452" t="str">
        <f>G$10</f>
        <v>UNITED STEELWORKERS - LOCAL UNION</v>
      </c>
      <c r="H100" s="452"/>
      <c r="I100" s="452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248" ht="12.75" customHeight="1" x14ac:dyDescent="0.2">
      <c r="A101" s="23"/>
      <c r="B101" s="143" t="str">
        <f>$B$11</f>
        <v>Month</v>
      </c>
      <c r="C101" s="79" t="str">
        <f>$C$11</f>
        <v>JANUARY</v>
      </c>
      <c r="D101" s="143" t="str">
        <f>$D$11</f>
        <v>Year</v>
      </c>
      <c r="E101" s="44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3"/>
      <c r="AJ101" s="79" t="str">
        <f>$C$11</f>
        <v>JANUARY</v>
      </c>
      <c r="AK101" s="44">
        <f>$E$11</f>
        <v>0</v>
      </c>
    </row>
    <row r="102" spans="1:248" ht="12.75" customHeight="1" x14ac:dyDescent="0.2">
      <c r="A102" s="23"/>
      <c r="B102" s="143" t="str">
        <f>$B$12</f>
        <v>Page No.</v>
      </c>
      <c r="C102" s="176">
        <f>C57+1</f>
        <v>3</v>
      </c>
      <c r="D102" s="114"/>
      <c r="E102" s="114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3" t="str">
        <f>$B$12</f>
        <v>Page No.</v>
      </c>
      <c r="AJ102" s="272">
        <f>AJ57+1</f>
        <v>3</v>
      </c>
      <c r="AK102" s="143"/>
      <c r="AL102" s="172"/>
    </row>
    <row r="103" spans="1:24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248" s="397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22"/>
      <c r="H105" s="2" t="s">
        <v>56</v>
      </c>
      <c r="I105" s="98"/>
      <c r="J105" s="443" t="s">
        <v>465</v>
      </c>
      <c r="K105" s="444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397" customFormat="1" ht="12.75" customHeight="1" x14ac:dyDescent="0.2">
      <c r="A106" s="1"/>
      <c r="B106" s="3"/>
      <c r="C106" s="3"/>
      <c r="D106" s="3"/>
      <c r="E106" s="3"/>
      <c r="F106" s="13"/>
      <c r="G106" s="22"/>
      <c r="H106" s="13"/>
      <c r="I106" s="99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397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31">
        <v>5</v>
      </c>
      <c r="G107" s="40">
        <v>6</v>
      </c>
      <c r="H107" s="29">
        <v>7</v>
      </c>
      <c r="I107" s="100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248" s="4" customFormat="1" ht="12.75" customHeight="1" thickTop="1" x14ac:dyDescent="0.2">
      <c r="A108" s="1"/>
      <c r="B108" s="87" t="s">
        <v>4</v>
      </c>
      <c r="C108" s="101"/>
      <c r="D108" s="87" t="s">
        <v>201</v>
      </c>
      <c r="E108" s="180" t="s">
        <v>6</v>
      </c>
      <c r="F108" s="86" t="s">
        <v>7</v>
      </c>
      <c r="G108" s="163"/>
      <c r="H108" s="86"/>
      <c r="I108" s="103"/>
      <c r="J108" s="87"/>
      <c r="K108" s="86"/>
      <c r="L108" s="87" t="s">
        <v>458</v>
      </c>
      <c r="M108" s="87"/>
      <c r="N108" s="87" t="s">
        <v>257</v>
      </c>
      <c r="O108" s="180" t="s">
        <v>459</v>
      </c>
      <c r="P108" s="265"/>
      <c r="Q108" s="410" t="s">
        <v>8</v>
      </c>
      <c r="R108" s="86" t="s">
        <v>8</v>
      </c>
      <c r="S108" s="106"/>
      <c r="T108" s="73"/>
      <c r="U108" s="445" t="s">
        <v>9</v>
      </c>
      <c r="V108" s="446"/>
      <c r="W108" s="446"/>
      <c r="X108" s="446"/>
      <c r="Y108" s="447"/>
      <c r="Z108" s="87" t="s">
        <v>10</v>
      </c>
      <c r="AA108" s="87" t="s">
        <v>11</v>
      </c>
      <c r="AB108" s="87" t="s">
        <v>204</v>
      </c>
      <c r="AC108" s="87" t="s">
        <v>12</v>
      </c>
      <c r="AD108" s="87" t="s">
        <v>13</v>
      </c>
      <c r="AE108" s="87" t="s">
        <v>14</v>
      </c>
      <c r="AF108" s="87"/>
      <c r="AG108" s="87"/>
      <c r="AH108" s="104"/>
      <c r="AI108" s="105"/>
      <c r="AJ108" s="87" t="s">
        <v>15</v>
      </c>
      <c r="AK108" s="86" t="s">
        <v>7</v>
      </c>
      <c r="AL108" s="106"/>
      <c r="AM108" s="411"/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411"/>
      <c r="AZ108" s="411"/>
      <c r="BA108" s="411"/>
      <c r="BB108" s="411"/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411"/>
      <c r="BU108" s="411"/>
      <c r="BV108" s="411"/>
      <c r="BW108" s="411"/>
      <c r="BX108" s="411"/>
      <c r="BY108" s="411"/>
      <c r="BZ108" s="411"/>
      <c r="CA108" s="411"/>
      <c r="CB108" s="411"/>
      <c r="CC108" s="411"/>
      <c r="CD108" s="411"/>
      <c r="CE108" s="411"/>
      <c r="CF108" s="411"/>
      <c r="CG108" s="411"/>
      <c r="CH108" s="411"/>
      <c r="CI108" s="411"/>
      <c r="CJ108" s="411"/>
      <c r="CK108" s="411"/>
      <c r="CL108" s="411"/>
      <c r="CM108" s="411"/>
      <c r="CN108" s="411"/>
      <c r="CO108" s="411"/>
      <c r="CP108" s="411"/>
      <c r="CQ108" s="411"/>
      <c r="CR108" s="411"/>
      <c r="CS108" s="411"/>
      <c r="CT108" s="411"/>
      <c r="CU108" s="411"/>
      <c r="CV108" s="411"/>
      <c r="CW108" s="411"/>
      <c r="CX108" s="411"/>
      <c r="CY108" s="411"/>
      <c r="CZ108" s="411"/>
      <c r="DA108" s="411"/>
      <c r="DB108" s="411"/>
      <c r="DC108" s="411"/>
      <c r="DD108" s="411"/>
      <c r="DE108" s="411"/>
      <c r="DF108" s="411"/>
      <c r="DG108" s="411"/>
      <c r="DH108" s="411"/>
      <c r="DI108" s="411"/>
      <c r="DJ108" s="411"/>
      <c r="DK108" s="411"/>
      <c r="DL108" s="411"/>
      <c r="DM108" s="411"/>
      <c r="DN108" s="411"/>
      <c r="DO108" s="411"/>
      <c r="DP108" s="411"/>
      <c r="DQ108" s="411"/>
      <c r="DR108" s="411"/>
      <c r="DS108" s="411"/>
      <c r="DT108" s="411"/>
      <c r="DU108" s="411"/>
      <c r="DV108" s="411"/>
      <c r="DW108" s="411"/>
      <c r="DX108" s="411"/>
      <c r="DY108" s="411"/>
      <c r="DZ108" s="411"/>
      <c r="EA108" s="411"/>
      <c r="EB108" s="411"/>
      <c r="EC108" s="411"/>
      <c r="ED108" s="411"/>
      <c r="EE108" s="411"/>
      <c r="EF108" s="411"/>
      <c r="EG108" s="411"/>
      <c r="EH108" s="411"/>
      <c r="EI108" s="411"/>
      <c r="EJ108" s="411"/>
      <c r="EK108" s="411"/>
      <c r="EL108" s="411"/>
      <c r="EM108" s="411"/>
      <c r="EN108" s="411"/>
      <c r="EO108" s="411"/>
      <c r="EP108" s="411"/>
      <c r="EQ108" s="411"/>
      <c r="ER108" s="411"/>
      <c r="ES108" s="411"/>
      <c r="ET108" s="411"/>
      <c r="EU108" s="411"/>
      <c r="EV108" s="411"/>
      <c r="EW108" s="411"/>
      <c r="EX108" s="411"/>
      <c r="EY108" s="411"/>
      <c r="EZ108" s="411"/>
      <c r="FA108" s="411"/>
      <c r="FB108" s="411"/>
      <c r="FC108" s="411"/>
      <c r="FD108" s="411"/>
      <c r="FE108" s="411"/>
      <c r="FF108" s="411"/>
      <c r="FG108" s="411"/>
      <c r="FH108" s="411"/>
      <c r="FI108" s="411"/>
      <c r="FJ108" s="411"/>
      <c r="FK108" s="411"/>
      <c r="FL108" s="411"/>
      <c r="FM108" s="411"/>
      <c r="FN108" s="411"/>
      <c r="FO108" s="411"/>
      <c r="FP108" s="411"/>
      <c r="FQ108" s="411"/>
      <c r="FR108" s="411"/>
      <c r="FS108" s="411"/>
      <c r="FT108" s="411"/>
      <c r="FU108" s="411"/>
      <c r="FV108" s="411"/>
      <c r="FW108" s="411"/>
      <c r="FX108" s="411"/>
      <c r="FY108" s="411"/>
      <c r="FZ108" s="411"/>
      <c r="GA108" s="411"/>
      <c r="GB108" s="411"/>
      <c r="GC108" s="411"/>
      <c r="GD108" s="411"/>
      <c r="GE108" s="411"/>
      <c r="GF108" s="411"/>
      <c r="GG108" s="411"/>
      <c r="GH108" s="411"/>
      <c r="GI108" s="411"/>
      <c r="GJ108" s="411"/>
      <c r="GK108" s="411"/>
      <c r="GL108" s="411"/>
      <c r="GM108" s="411"/>
      <c r="GN108" s="411"/>
      <c r="GO108" s="411"/>
      <c r="GP108" s="411"/>
      <c r="GQ108" s="411"/>
      <c r="GR108" s="411"/>
      <c r="GS108" s="411"/>
      <c r="GT108" s="411"/>
      <c r="GU108" s="411"/>
      <c r="GV108" s="411"/>
      <c r="GW108" s="411"/>
      <c r="GX108" s="411"/>
      <c r="GY108" s="411"/>
      <c r="GZ108" s="411"/>
      <c r="HA108" s="411"/>
      <c r="HB108" s="411"/>
      <c r="HC108" s="411"/>
      <c r="HD108" s="411"/>
      <c r="HE108" s="411"/>
      <c r="HF108" s="411"/>
      <c r="HG108" s="411"/>
      <c r="HH108" s="411"/>
      <c r="HI108" s="411"/>
      <c r="HJ108" s="411"/>
      <c r="HK108" s="411"/>
      <c r="HL108" s="411"/>
      <c r="HM108" s="411"/>
      <c r="HN108" s="411"/>
      <c r="HO108" s="411"/>
      <c r="HP108" s="411"/>
      <c r="HQ108" s="411"/>
      <c r="HR108" s="411"/>
      <c r="HS108" s="411"/>
      <c r="HT108" s="411"/>
      <c r="HU108" s="411"/>
      <c r="HV108" s="411"/>
      <c r="HW108" s="411"/>
      <c r="HX108" s="411"/>
      <c r="HY108" s="411"/>
      <c r="HZ108" s="411"/>
      <c r="IA108" s="411"/>
      <c r="IB108" s="411"/>
      <c r="IC108" s="411"/>
      <c r="ID108" s="411"/>
      <c r="IE108" s="411"/>
      <c r="IF108" s="411"/>
      <c r="IG108" s="411"/>
      <c r="IH108" s="411"/>
      <c r="II108" s="411"/>
      <c r="IJ108" s="411"/>
      <c r="IK108" s="411"/>
      <c r="IL108" s="411"/>
      <c r="IM108" s="411"/>
      <c r="IN108" s="411"/>
    </row>
    <row r="109" spans="1:248" s="4" customFormat="1" ht="12.75" customHeight="1" x14ac:dyDescent="0.2">
      <c r="A109" s="1"/>
      <c r="B109" s="87" t="s">
        <v>8</v>
      </c>
      <c r="C109" s="87" t="s">
        <v>16</v>
      </c>
      <c r="D109" s="87" t="s">
        <v>202</v>
      </c>
      <c r="E109" s="181" t="s">
        <v>8</v>
      </c>
      <c r="F109" s="86" t="s">
        <v>18</v>
      </c>
      <c r="G109" s="163" t="s">
        <v>19</v>
      </c>
      <c r="H109" s="86" t="s">
        <v>20</v>
      </c>
      <c r="I109" s="103" t="s">
        <v>460</v>
      </c>
      <c r="J109" s="87" t="s">
        <v>21</v>
      </c>
      <c r="K109" s="86" t="s">
        <v>22</v>
      </c>
      <c r="L109" s="87" t="s">
        <v>461</v>
      </c>
      <c r="M109" s="87" t="s">
        <v>462</v>
      </c>
      <c r="N109" s="87" t="s">
        <v>258</v>
      </c>
      <c r="O109" s="181" t="s">
        <v>259</v>
      </c>
      <c r="P109" s="181" t="s">
        <v>23</v>
      </c>
      <c r="Q109" s="87" t="s">
        <v>24</v>
      </c>
      <c r="R109" s="86" t="s">
        <v>24</v>
      </c>
      <c r="S109" s="104" t="s">
        <v>135</v>
      </c>
      <c r="T109" s="86" t="s">
        <v>135</v>
      </c>
      <c r="U109" s="87" t="s">
        <v>25</v>
      </c>
      <c r="V109" s="87" t="s">
        <v>26</v>
      </c>
      <c r="W109" s="87" t="s">
        <v>27</v>
      </c>
      <c r="X109" s="87" t="s">
        <v>28</v>
      </c>
      <c r="Y109" s="87" t="s">
        <v>136</v>
      </c>
      <c r="Z109" s="87" t="s">
        <v>251</v>
      </c>
      <c r="AA109" s="87" t="s">
        <v>137</v>
      </c>
      <c r="AB109" s="87" t="s">
        <v>203</v>
      </c>
      <c r="AC109" s="87" t="s">
        <v>30</v>
      </c>
      <c r="AD109" s="87" t="s">
        <v>140</v>
      </c>
      <c r="AE109" s="87" t="s">
        <v>31</v>
      </c>
      <c r="AF109" s="87" t="s">
        <v>32</v>
      </c>
      <c r="AG109" s="87" t="s">
        <v>205</v>
      </c>
      <c r="AH109" s="104" t="s">
        <v>16</v>
      </c>
      <c r="AI109" s="102" t="s">
        <v>34</v>
      </c>
      <c r="AJ109" s="87" t="s">
        <v>35</v>
      </c>
      <c r="AK109" s="86" t="s">
        <v>18</v>
      </c>
      <c r="AL109" s="106"/>
      <c r="AM109" s="411"/>
      <c r="AN109" s="411"/>
      <c r="AO109" s="411"/>
      <c r="AP109" s="411"/>
      <c r="AQ109" s="411"/>
      <c r="AR109" s="411"/>
      <c r="AS109" s="411"/>
      <c r="AT109" s="411"/>
      <c r="AU109" s="411"/>
      <c r="AV109" s="411"/>
      <c r="AW109" s="411"/>
      <c r="AX109" s="411"/>
      <c r="AY109" s="411"/>
      <c r="AZ109" s="411"/>
      <c r="BA109" s="411"/>
      <c r="BB109" s="411"/>
      <c r="BC109" s="411"/>
      <c r="BD109" s="411"/>
      <c r="BE109" s="411"/>
      <c r="BF109" s="411"/>
      <c r="BG109" s="411"/>
      <c r="BH109" s="411"/>
      <c r="BI109" s="411"/>
      <c r="BJ109" s="411"/>
      <c r="BK109" s="411"/>
      <c r="BL109" s="411"/>
      <c r="BM109" s="411"/>
      <c r="BN109" s="411"/>
      <c r="BO109" s="411"/>
      <c r="BP109" s="411"/>
      <c r="BQ109" s="411"/>
      <c r="BR109" s="411"/>
      <c r="BS109" s="411"/>
      <c r="BT109" s="411"/>
      <c r="BU109" s="411"/>
      <c r="BV109" s="411"/>
      <c r="BW109" s="411"/>
      <c r="BX109" s="411"/>
      <c r="BY109" s="411"/>
      <c r="BZ109" s="411"/>
      <c r="CA109" s="411"/>
      <c r="CB109" s="411"/>
      <c r="CC109" s="411"/>
      <c r="CD109" s="411"/>
      <c r="CE109" s="411"/>
      <c r="CF109" s="411"/>
      <c r="CG109" s="411"/>
      <c r="CH109" s="411"/>
      <c r="CI109" s="411"/>
      <c r="CJ109" s="411"/>
      <c r="CK109" s="411"/>
      <c r="CL109" s="411"/>
      <c r="CM109" s="411"/>
      <c r="CN109" s="411"/>
      <c r="CO109" s="411"/>
      <c r="CP109" s="411"/>
      <c r="CQ109" s="411"/>
      <c r="CR109" s="411"/>
      <c r="CS109" s="411"/>
      <c r="CT109" s="411"/>
      <c r="CU109" s="411"/>
      <c r="CV109" s="411"/>
      <c r="CW109" s="411"/>
      <c r="CX109" s="411"/>
      <c r="CY109" s="411"/>
      <c r="CZ109" s="411"/>
      <c r="DA109" s="411"/>
      <c r="DB109" s="411"/>
      <c r="DC109" s="411"/>
      <c r="DD109" s="411"/>
      <c r="DE109" s="411"/>
      <c r="DF109" s="411"/>
      <c r="DG109" s="411"/>
      <c r="DH109" s="411"/>
      <c r="DI109" s="411"/>
      <c r="DJ109" s="411"/>
      <c r="DK109" s="411"/>
      <c r="DL109" s="411"/>
      <c r="DM109" s="411"/>
      <c r="DN109" s="411"/>
      <c r="DO109" s="411"/>
      <c r="DP109" s="411"/>
      <c r="DQ109" s="411"/>
      <c r="DR109" s="411"/>
      <c r="DS109" s="411"/>
      <c r="DT109" s="411"/>
      <c r="DU109" s="411"/>
      <c r="DV109" s="411"/>
      <c r="DW109" s="411"/>
      <c r="DX109" s="411"/>
      <c r="DY109" s="411"/>
      <c r="DZ109" s="411"/>
      <c r="EA109" s="411"/>
      <c r="EB109" s="411"/>
      <c r="EC109" s="411"/>
      <c r="ED109" s="411"/>
      <c r="EE109" s="411"/>
      <c r="EF109" s="411"/>
      <c r="EG109" s="411"/>
      <c r="EH109" s="411"/>
      <c r="EI109" s="411"/>
      <c r="EJ109" s="411"/>
      <c r="EK109" s="411"/>
      <c r="EL109" s="411"/>
      <c r="EM109" s="411"/>
      <c r="EN109" s="411"/>
      <c r="EO109" s="411"/>
      <c r="EP109" s="411"/>
      <c r="EQ109" s="411"/>
      <c r="ER109" s="411"/>
      <c r="ES109" s="411"/>
      <c r="ET109" s="411"/>
      <c r="EU109" s="411"/>
      <c r="EV109" s="411"/>
      <c r="EW109" s="411"/>
      <c r="EX109" s="411"/>
      <c r="EY109" s="411"/>
      <c r="EZ109" s="411"/>
      <c r="FA109" s="411"/>
      <c r="FB109" s="411"/>
      <c r="FC109" s="411"/>
      <c r="FD109" s="411"/>
      <c r="FE109" s="411"/>
      <c r="FF109" s="411"/>
      <c r="FG109" s="411"/>
      <c r="FH109" s="411"/>
      <c r="FI109" s="411"/>
      <c r="FJ109" s="411"/>
      <c r="FK109" s="411"/>
      <c r="FL109" s="411"/>
      <c r="FM109" s="411"/>
      <c r="FN109" s="411"/>
      <c r="FO109" s="411"/>
      <c r="FP109" s="411"/>
      <c r="FQ109" s="411"/>
      <c r="FR109" s="411"/>
      <c r="FS109" s="411"/>
      <c r="FT109" s="411"/>
      <c r="FU109" s="411"/>
      <c r="FV109" s="411"/>
      <c r="FW109" s="411"/>
      <c r="FX109" s="411"/>
      <c r="FY109" s="411"/>
      <c r="FZ109" s="411"/>
      <c r="GA109" s="411"/>
      <c r="GB109" s="411"/>
      <c r="GC109" s="411"/>
      <c r="GD109" s="411"/>
      <c r="GE109" s="411"/>
      <c r="GF109" s="411"/>
      <c r="GG109" s="411"/>
      <c r="GH109" s="411"/>
      <c r="GI109" s="411"/>
      <c r="GJ109" s="411"/>
      <c r="GK109" s="411"/>
      <c r="GL109" s="411"/>
      <c r="GM109" s="411"/>
      <c r="GN109" s="411"/>
      <c r="GO109" s="411"/>
      <c r="GP109" s="411"/>
      <c r="GQ109" s="411"/>
      <c r="GR109" s="411"/>
      <c r="GS109" s="411"/>
      <c r="GT109" s="411"/>
      <c r="GU109" s="411"/>
      <c r="GV109" s="411"/>
      <c r="GW109" s="411"/>
      <c r="GX109" s="411"/>
      <c r="GY109" s="411"/>
      <c r="GZ109" s="411"/>
      <c r="HA109" s="411"/>
      <c r="HB109" s="411"/>
      <c r="HC109" s="411"/>
      <c r="HD109" s="411"/>
      <c r="HE109" s="411"/>
      <c r="HF109" s="411"/>
      <c r="HG109" s="411"/>
      <c r="HH109" s="411"/>
      <c r="HI109" s="411"/>
      <c r="HJ109" s="411"/>
      <c r="HK109" s="411"/>
      <c r="HL109" s="411"/>
      <c r="HM109" s="411"/>
      <c r="HN109" s="411"/>
      <c r="HO109" s="411"/>
      <c r="HP109" s="411"/>
      <c r="HQ109" s="411"/>
      <c r="HR109" s="411"/>
      <c r="HS109" s="411"/>
      <c r="HT109" s="411"/>
      <c r="HU109" s="411"/>
      <c r="HV109" s="411"/>
      <c r="HW109" s="411"/>
      <c r="HX109" s="411"/>
      <c r="HY109" s="411"/>
      <c r="HZ109" s="411"/>
      <c r="IA109" s="411"/>
      <c r="IB109" s="411"/>
      <c r="IC109" s="411"/>
      <c r="ID109" s="411"/>
      <c r="IE109" s="411"/>
      <c r="IF109" s="411"/>
      <c r="IG109" s="411"/>
      <c r="IH109" s="411"/>
      <c r="II109" s="411"/>
      <c r="IJ109" s="411"/>
      <c r="IK109" s="411"/>
      <c r="IL109" s="411"/>
      <c r="IM109" s="411"/>
      <c r="IN109" s="411"/>
    </row>
    <row r="110" spans="1:248" s="4" customFormat="1" ht="12.75" customHeight="1" thickBot="1" x14ac:dyDescent="0.25">
      <c r="A110" s="6"/>
      <c r="B110" s="88" t="s">
        <v>36</v>
      </c>
      <c r="C110" s="88" t="s">
        <v>37</v>
      </c>
      <c r="D110" s="88" t="s">
        <v>38</v>
      </c>
      <c r="E110" s="182" t="s">
        <v>39</v>
      </c>
      <c r="F110" s="107" t="s">
        <v>40</v>
      </c>
      <c r="G110" s="164"/>
      <c r="H110" s="107"/>
      <c r="I110" s="108" t="s">
        <v>41</v>
      </c>
      <c r="J110" s="88"/>
      <c r="K110" s="107"/>
      <c r="L110" s="88" t="s">
        <v>463</v>
      </c>
      <c r="M110" s="88"/>
      <c r="N110" s="88" t="s">
        <v>235</v>
      </c>
      <c r="O110" s="182" t="s">
        <v>235</v>
      </c>
      <c r="P110" s="266"/>
      <c r="Q110" s="267" t="s">
        <v>464</v>
      </c>
      <c r="R110" s="268" t="s">
        <v>271</v>
      </c>
      <c r="S110" s="109" t="s">
        <v>109</v>
      </c>
      <c r="T110" s="107" t="s">
        <v>186</v>
      </c>
      <c r="U110" s="88" t="s">
        <v>42</v>
      </c>
      <c r="V110" s="88" t="s">
        <v>43</v>
      </c>
      <c r="W110" s="88"/>
      <c r="X110" s="88" t="s">
        <v>44</v>
      </c>
      <c r="Y110" s="88" t="s">
        <v>30</v>
      </c>
      <c r="Z110" s="88" t="s">
        <v>30</v>
      </c>
      <c r="AA110" s="88" t="s">
        <v>138</v>
      </c>
      <c r="AB110" s="88" t="s">
        <v>15</v>
      </c>
      <c r="AC110" s="88" t="s">
        <v>139</v>
      </c>
      <c r="AD110" s="88" t="s">
        <v>141</v>
      </c>
      <c r="AE110" s="88" t="s">
        <v>47</v>
      </c>
      <c r="AF110" s="88" t="s">
        <v>48</v>
      </c>
      <c r="AG110" s="88" t="s">
        <v>15</v>
      </c>
      <c r="AH110" s="109" t="s">
        <v>30</v>
      </c>
      <c r="AI110" s="110"/>
      <c r="AJ110" s="88" t="s">
        <v>49</v>
      </c>
      <c r="AK110" s="107" t="s">
        <v>187</v>
      </c>
      <c r="AL110" s="111"/>
      <c r="AM110" s="411"/>
      <c r="AN110" s="411"/>
      <c r="AO110" s="411"/>
      <c r="AP110" s="411"/>
      <c r="AQ110" s="411"/>
      <c r="AR110" s="411"/>
      <c r="AS110" s="411"/>
      <c r="AT110" s="411"/>
      <c r="AU110" s="411"/>
      <c r="AV110" s="411"/>
      <c r="AW110" s="411"/>
      <c r="AX110" s="411"/>
      <c r="AY110" s="411"/>
      <c r="AZ110" s="411"/>
      <c r="BA110" s="411"/>
      <c r="BB110" s="411"/>
      <c r="BC110" s="411"/>
      <c r="BD110" s="411"/>
      <c r="BE110" s="411"/>
      <c r="BF110" s="411"/>
      <c r="BG110" s="411"/>
      <c r="BH110" s="411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411"/>
      <c r="BS110" s="411"/>
      <c r="BT110" s="411"/>
      <c r="BU110" s="411"/>
      <c r="BV110" s="411"/>
      <c r="BW110" s="411"/>
      <c r="BX110" s="411"/>
      <c r="BY110" s="411"/>
      <c r="BZ110" s="411"/>
      <c r="CA110" s="411"/>
      <c r="CB110" s="411"/>
      <c r="CC110" s="411"/>
      <c r="CD110" s="411"/>
      <c r="CE110" s="411"/>
      <c r="CF110" s="411"/>
      <c r="CG110" s="411"/>
      <c r="CH110" s="411"/>
      <c r="CI110" s="411"/>
      <c r="CJ110" s="411"/>
      <c r="CK110" s="411"/>
      <c r="CL110" s="411"/>
      <c r="CM110" s="411"/>
      <c r="CN110" s="411"/>
      <c r="CO110" s="411"/>
      <c r="CP110" s="411"/>
      <c r="CQ110" s="411"/>
      <c r="CR110" s="411"/>
      <c r="CS110" s="411"/>
      <c r="CT110" s="411"/>
      <c r="CU110" s="411"/>
      <c r="CV110" s="411"/>
      <c r="CW110" s="411"/>
      <c r="CX110" s="411"/>
      <c r="CY110" s="411"/>
      <c r="CZ110" s="411"/>
      <c r="DA110" s="411"/>
      <c r="DB110" s="411"/>
      <c r="DC110" s="411"/>
      <c r="DD110" s="411"/>
      <c r="DE110" s="411"/>
      <c r="DF110" s="411"/>
      <c r="DG110" s="411"/>
      <c r="DH110" s="411"/>
      <c r="DI110" s="411"/>
      <c r="DJ110" s="411"/>
      <c r="DK110" s="411"/>
      <c r="DL110" s="411"/>
      <c r="DM110" s="411"/>
      <c r="DN110" s="411"/>
      <c r="DO110" s="411"/>
      <c r="DP110" s="411"/>
      <c r="DQ110" s="411"/>
      <c r="DR110" s="411"/>
      <c r="DS110" s="411"/>
      <c r="DT110" s="411"/>
      <c r="DU110" s="411"/>
      <c r="DV110" s="411"/>
      <c r="DW110" s="411"/>
      <c r="DX110" s="411"/>
      <c r="DY110" s="411"/>
      <c r="DZ110" s="411"/>
      <c r="EA110" s="411"/>
      <c r="EB110" s="411"/>
      <c r="EC110" s="411"/>
      <c r="ED110" s="411"/>
      <c r="EE110" s="411"/>
      <c r="EF110" s="411"/>
      <c r="EG110" s="411"/>
      <c r="EH110" s="411"/>
      <c r="EI110" s="411"/>
      <c r="EJ110" s="411"/>
      <c r="EK110" s="411"/>
      <c r="EL110" s="411"/>
      <c r="EM110" s="411"/>
      <c r="EN110" s="411"/>
      <c r="EO110" s="411"/>
      <c r="EP110" s="411"/>
      <c r="EQ110" s="411"/>
      <c r="ER110" s="411"/>
      <c r="ES110" s="411"/>
      <c r="ET110" s="411"/>
      <c r="EU110" s="411"/>
      <c r="EV110" s="411"/>
      <c r="EW110" s="411"/>
      <c r="EX110" s="411"/>
      <c r="EY110" s="411"/>
      <c r="EZ110" s="411"/>
      <c r="FA110" s="411"/>
      <c r="FB110" s="411"/>
      <c r="FC110" s="411"/>
      <c r="FD110" s="411"/>
      <c r="FE110" s="411"/>
      <c r="FF110" s="411"/>
      <c r="FG110" s="411"/>
      <c r="FH110" s="411"/>
      <c r="FI110" s="411"/>
      <c r="FJ110" s="411"/>
      <c r="FK110" s="411"/>
      <c r="FL110" s="411"/>
      <c r="FM110" s="411"/>
      <c r="FN110" s="411"/>
      <c r="FO110" s="411"/>
      <c r="FP110" s="411"/>
      <c r="FQ110" s="411"/>
      <c r="FR110" s="411"/>
      <c r="FS110" s="411"/>
      <c r="FT110" s="411"/>
      <c r="FU110" s="411"/>
      <c r="FV110" s="411"/>
      <c r="FW110" s="411"/>
      <c r="FX110" s="411"/>
      <c r="FY110" s="411"/>
      <c r="FZ110" s="411"/>
      <c r="GA110" s="411"/>
      <c r="GB110" s="411"/>
      <c r="GC110" s="411"/>
      <c r="GD110" s="411"/>
      <c r="GE110" s="411"/>
      <c r="GF110" s="411"/>
      <c r="GG110" s="411"/>
      <c r="GH110" s="411"/>
      <c r="GI110" s="411"/>
      <c r="GJ110" s="411"/>
      <c r="GK110" s="411"/>
      <c r="GL110" s="411"/>
      <c r="GM110" s="411"/>
      <c r="GN110" s="411"/>
      <c r="GO110" s="411"/>
      <c r="GP110" s="411"/>
      <c r="GQ110" s="411"/>
      <c r="GR110" s="411"/>
      <c r="GS110" s="411"/>
      <c r="GT110" s="411"/>
      <c r="GU110" s="411"/>
      <c r="GV110" s="411"/>
      <c r="GW110" s="411"/>
      <c r="GX110" s="411"/>
      <c r="GY110" s="411"/>
      <c r="GZ110" s="411"/>
      <c r="HA110" s="411"/>
      <c r="HB110" s="411"/>
      <c r="HC110" s="411"/>
      <c r="HD110" s="411"/>
      <c r="HE110" s="411"/>
      <c r="HF110" s="411"/>
      <c r="HG110" s="411"/>
      <c r="HH110" s="411"/>
      <c r="HI110" s="411"/>
      <c r="HJ110" s="411"/>
      <c r="HK110" s="411"/>
      <c r="HL110" s="411"/>
      <c r="HM110" s="411"/>
      <c r="HN110" s="411"/>
      <c r="HO110" s="411"/>
      <c r="HP110" s="411"/>
      <c r="HQ110" s="411"/>
      <c r="HR110" s="411"/>
      <c r="HS110" s="411"/>
      <c r="HT110" s="411"/>
      <c r="HU110" s="411"/>
      <c r="HV110" s="411"/>
      <c r="HW110" s="411"/>
      <c r="HX110" s="411"/>
      <c r="HY110" s="411"/>
      <c r="HZ110" s="411"/>
      <c r="IA110" s="411"/>
      <c r="IB110" s="411"/>
      <c r="IC110" s="411"/>
      <c r="ID110" s="411"/>
      <c r="IE110" s="411"/>
      <c r="IF110" s="411"/>
      <c r="IG110" s="411"/>
      <c r="IH110" s="411"/>
      <c r="II110" s="411"/>
      <c r="IJ110" s="411"/>
      <c r="IK110" s="411"/>
      <c r="IL110" s="411"/>
      <c r="IM110" s="411"/>
      <c r="IN110" s="411"/>
    </row>
    <row r="111" spans="1:248" s="57" customFormat="1" ht="12.75" customHeight="1" thickTop="1" x14ac:dyDescent="0.2">
      <c r="A111" s="48"/>
      <c r="B111" s="280">
        <f>B98</f>
        <v>0</v>
      </c>
      <c r="C111" s="280">
        <f>C98</f>
        <v>0</v>
      </c>
      <c r="D111" s="280">
        <f>D98</f>
        <v>0</v>
      </c>
      <c r="E111" s="314">
        <f>E98</f>
        <v>0</v>
      </c>
      <c r="F111" s="281">
        <f>F98</f>
        <v>0</v>
      </c>
      <c r="G111" s="14" t="str">
        <f>$C$11</f>
        <v>JANUARY</v>
      </c>
      <c r="H111" s="50" t="s">
        <v>58</v>
      </c>
      <c r="I111" s="319"/>
      <c r="J111" s="315">
        <f t="shared" ref="J111:R111" si="12">J98</f>
        <v>0</v>
      </c>
      <c r="K111" s="316">
        <f t="shared" si="12"/>
        <v>0</v>
      </c>
      <c r="L111" s="280">
        <f t="shared" si="12"/>
        <v>0</v>
      </c>
      <c r="M111" s="280">
        <f t="shared" si="12"/>
        <v>0</v>
      </c>
      <c r="N111" s="280">
        <f t="shared" si="12"/>
        <v>0</v>
      </c>
      <c r="O111" s="314">
        <f t="shared" si="12"/>
        <v>0</v>
      </c>
      <c r="P111" s="314">
        <f t="shared" si="12"/>
        <v>0</v>
      </c>
      <c r="Q111" s="280">
        <f t="shared" si="12"/>
        <v>0</v>
      </c>
      <c r="R111" s="317">
        <f t="shared" si="12"/>
        <v>0</v>
      </c>
      <c r="S111" s="49"/>
      <c r="T111" s="48"/>
      <c r="U111" s="280">
        <f t="shared" ref="U111:AH111" si="13">U98</f>
        <v>0</v>
      </c>
      <c r="V111" s="280">
        <f t="shared" si="13"/>
        <v>0</v>
      </c>
      <c r="W111" s="280">
        <f t="shared" si="13"/>
        <v>0</v>
      </c>
      <c r="X111" s="280">
        <f t="shared" si="13"/>
        <v>0</v>
      </c>
      <c r="Y111" s="280">
        <f t="shared" si="13"/>
        <v>0</v>
      </c>
      <c r="Z111" s="280">
        <f t="shared" si="13"/>
        <v>0</v>
      </c>
      <c r="AA111" s="280">
        <f t="shared" si="13"/>
        <v>0</v>
      </c>
      <c r="AB111" s="280">
        <f t="shared" si="13"/>
        <v>0</v>
      </c>
      <c r="AC111" s="280">
        <f t="shared" si="13"/>
        <v>0</v>
      </c>
      <c r="AD111" s="280">
        <f t="shared" si="13"/>
        <v>0</v>
      </c>
      <c r="AE111" s="280">
        <f t="shared" si="13"/>
        <v>0</v>
      </c>
      <c r="AF111" s="280">
        <f t="shared" si="13"/>
        <v>0</v>
      </c>
      <c r="AG111" s="280">
        <f t="shared" si="13"/>
        <v>0</v>
      </c>
      <c r="AH111" s="280">
        <f t="shared" si="13"/>
        <v>0</v>
      </c>
      <c r="AI111" s="305"/>
      <c r="AJ111" s="280">
        <f>AJ98</f>
        <v>0</v>
      </c>
      <c r="AK111" s="318">
        <f>AK98</f>
        <v>0</v>
      </c>
      <c r="AL111" s="49"/>
    </row>
    <row r="112" spans="1:248" s="23" customFormat="1" ht="12.75" customHeight="1" x14ac:dyDescent="0.2">
      <c r="A112" s="8">
        <v>1</v>
      </c>
      <c r="B112" s="282"/>
      <c r="C112" s="282"/>
      <c r="D112" s="282"/>
      <c r="E112" s="282"/>
      <c r="F112" s="283"/>
      <c r="G112" s="415"/>
      <c r="H112" s="302"/>
      <c r="I112" s="416"/>
      <c r="J112" s="280">
        <f t="shared" ref="J112:J142" si="14">SUM(B112:F112)</f>
        <v>0</v>
      </c>
      <c r="K112" s="281">
        <f t="shared" ref="K112:K142" si="15">SUM(U112:AK112)-SUM(L112:R112)</f>
        <v>0</v>
      </c>
      <c r="L112" s="282"/>
      <c r="M112" s="282"/>
      <c r="N112" s="282"/>
      <c r="O112" s="291"/>
      <c r="P112" s="297"/>
      <c r="Q112" s="282"/>
      <c r="R112" s="283"/>
      <c r="S112" s="17" t="s">
        <v>59</v>
      </c>
      <c r="T112" s="8">
        <v>1</v>
      </c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91"/>
      <c r="AI112" s="302"/>
      <c r="AJ112" s="282"/>
      <c r="AK112" s="283"/>
      <c r="AL112" s="17" t="s">
        <v>59</v>
      </c>
    </row>
    <row r="113" spans="1:38" s="23" customFormat="1" ht="12.75" customHeight="1" x14ac:dyDescent="0.2">
      <c r="A113" s="8">
        <v>2</v>
      </c>
      <c r="B113" s="282"/>
      <c r="C113" s="282"/>
      <c r="D113" s="282"/>
      <c r="E113" s="282"/>
      <c r="F113" s="283"/>
      <c r="G113" s="415"/>
      <c r="H113" s="302"/>
      <c r="I113" s="416"/>
      <c r="J113" s="280">
        <f t="shared" si="14"/>
        <v>0</v>
      </c>
      <c r="K113" s="281">
        <f t="shared" si="15"/>
        <v>0</v>
      </c>
      <c r="L113" s="282"/>
      <c r="M113" s="282"/>
      <c r="N113" s="282"/>
      <c r="O113" s="291"/>
      <c r="P113" s="297"/>
      <c r="Q113" s="282"/>
      <c r="R113" s="283"/>
      <c r="S113" s="17" t="s">
        <v>60</v>
      </c>
      <c r="T113" s="8">
        <v>2</v>
      </c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91"/>
      <c r="AI113" s="302"/>
      <c r="AJ113" s="282"/>
      <c r="AK113" s="283"/>
      <c r="AL113" s="17" t="s">
        <v>60</v>
      </c>
    </row>
    <row r="114" spans="1:38" s="23" customFormat="1" ht="12.75" customHeight="1" x14ac:dyDescent="0.2">
      <c r="A114" s="8">
        <v>3</v>
      </c>
      <c r="B114" s="282"/>
      <c r="C114" s="282"/>
      <c r="D114" s="282"/>
      <c r="E114" s="282"/>
      <c r="F114" s="283"/>
      <c r="G114" s="415"/>
      <c r="H114" s="302"/>
      <c r="I114" s="416"/>
      <c r="J114" s="280">
        <f t="shared" si="14"/>
        <v>0</v>
      </c>
      <c r="K114" s="281">
        <f t="shared" si="15"/>
        <v>0</v>
      </c>
      <c r="L114" s="282"/>
      <c r="M114" s="282"/>
      <c r="N114" s="282"/>
      <c r="O114" s="291"/>
      <c r="P114" s="297"/>
      <c r="Q114" s="282"/>
      <c r="R114" s="283"/>
      <c r="S114" s="17" t="s">
        <v>61</v>
      </c>
      <c r="T114" s="8">
        <v>3</v>
      </c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91"/>
      <c r="AI114" s="302"/>
      <c r="AJ114" s="282"/>
      <c r="AK114" s="283"/>
      <c r="AL114" s="17" t="s">
        <v>61</v>
      </c>
    </row>
    <row r="115" spans="1:38" s="23" customFormat="1" ht="12.75" customHeight="1" x14ac:dyDescent="0.2">
      <c r="A115" s="8">
        <v>4</v>
      </c>
      <c r="B115" s="282"/>
      <c r="C115" s="282"/>
      <c r="D115" s="282"/>
      <c r="E115" s="282"/>
      <c r="F115" s="283"/>
      <c r="G115" s="415"/>
      <c r="H115" s="302"/>
      <c r="I115" s="416"/>
      <c r="J115" s="280">
        <f t="shared" si="14"/>
        <v>0</v>
      </c>
      <c r="K115" s="281">
        <f t="shared" si="15"/>
        <v>0</v>
      </c>
      <c r="L115" s="282"/>
      <c r="M115" s="282"/>
      <c r="N115" s="282"/>
      <c r="O115" s="291"/>
      <c r="P115" s="297"/>
      <c r="Q115" s="282"/>
      <c r="R115" s="283"/>
      <c r="S115" s="17" t="s">
        <v>62</v>
      </c>
      <c r="T115" s="8">
        <v>4</v>
      </c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91"/>
      <c r="AI115" s="302"/>
      <c r="AJ115" s="282"/>
      <c r="AK115" s="283"/>
      <c r="AL115" s="17" t="s">
        <v>62</v>
      </c>
    </row>
    <row r="116" spans="1:38" s="23" customFormat="1" ht="12.75" customHeight="1" x14ac:dyDescent="0.2">
      <c r="A116" s="8">
        <v>5</v>
      </c>
      <c r="B116" s="282"/>
      <c r="C116" s="282"/>
      <c r="D116" s="282"/>
      <c r="E116" s="282"/>
      <c r="F116" s="283"/>
      <c r="G116" s="417"/>
      <c r="H116" s="302"/>
      <c r="I116" s="416"/>
      <c r="J116" s="280">
        <f t="shared" si="14"/>
        <v>0</v>
      </c>
      <c r="K116" s="281">
        <f t="shared" si="15"/>
        <v>0</v>
      </c>
      <c r="L116" s="282"/>
      <c r="M116" s="282"/>
      <c r="N116" s="282"/>
      <c r="O116" s="291"/>
      <c r="P116" s="297"/>
      <c r="Q116" s="282"/>
      <c r="R116" s="283"/>
      <c r="S116" s="17" t="s">
        <v>63</v>
      </c>
      <c r="T116" s="8">
        <v>5</v>
      </c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91"/>
      <c r="AI116" s="302"/>
      <c r="AJ116" s="282"/>
      <c r="AK116" s="283"/>
      <c r="AL116" s="17" t="s">
        <v>63</v>
      </c>
    </row>
    <row r="117" spans="1:38" s="23" customFormat="1" ht="12.75" customHeight="1" x14ac:dyDescent="0.2">
      <c r="A117" s="18">
        <v>6</v>
      </c>
      <c r="B117" s="284"/>
      <c r="C117" s="284"/>
      <c r="D117" s="284"/>
      <c r="E117" s="284"/>
      <c r="F117" s="285"/>
      <c r="G117" s="415"/>
      <c r="H117" s="303"/>
      <c r="I117" s="418"/>
      <c r="J117" s="280">
        <f t="shared" si="14"/>
        <v>0</v>
      </c>
      <c r="K117" s="281">
        <f t="shared" si="15"/>
        <v>0</v>
      </c>
      <c r="L117" s="284"/>
      <c r="M117" s="284"/>
      <c r="N117" s="284"/>
      <c r="O117" s="292"/>
      <c r="P117" s="298"/>
      <c r="Q117" s="284"/>
      <c r="R117" s="285"/>
      <c r="S117" s="19" t="s">
        <v>64</v>
      </c>
      <c r="T117" s="18">
        <v>6</v>
      </c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92"/>
      <c r="AI117" s="303"/>
      <c r="AJ117" s="284"/>
      <c r="AK117" s="285"/>
      <c r="AL117" s="19" t="s">
        <v>64</v>
      </c>
    </row>
    <row r="118" spans="1:38" s="23" customFormat="1" ht="12.75" customHeight="1" x14ac:dyDescent="0.2">
      <c r="A118" s="8">
        <v>7</v>
      </c>
      <c r="B118" s="282"/>
      <c r="C118" s="282"/>
      <c r="D118" s="282"/>
      <c r="E118" s="282"/>
      <c r="F118" s="283"/>
      <c r="G118" s="415"/>
      <c r="H118" s="302"/>
      <c r="I118" s="416"/>
      <c r="J118" s="280">
        <f t="shared" si="14"/>
        <v>0</v>
      </c>
      <c r="K118" s="281">
        <f t="shared" si="15"/>
        <v>0</v>
      </c>
      <c r="L118" s="282"/>
      <c r="M118" s="282"/>
      <c r="N118" s="282"/>
      <c r="O118" s="291"/>
      <c r="P118" s="297"/>
      <c r="Q118" s="282"/>
      <c r="R118" s="283"/>
      <c r="S118" s="17" t="s">
        <v>65</v>
      </c>
      <c r="T118" s="8">
        <v>7</v>
      </c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91"/>
      <c r="AI118" s="302"/>
      <c r="AJ118" s="282"/>
      <c r="AK118" s="283"/>
      <c r="AL118" s="17" t="s">
        <v>65</v>
      </c>
    </row>
    <row r="119" spans="1:38" s="23" customFormat="1" ht="12.75" customHeight="1" x14ac:dyDescent="0.2">
      <c r="A119" s="8">
        <v>8</v>
      </c>
      <c r="B119" s="282"/>
      <c r="C119" s="282"/>
      <c r="D119" s="282"/>
      <c r="E119" s="282"/>
      <c r="F119" s="283"/>
      <c r="G119" s="415"/>
      <c r="H119" s="302"/>
      <c r="I119" s="416"/>
      <c r="J119" s="280">
        <f t="shared" si="14"/>
        <v>0</v>
      </c>
      <c r="K119" s="281">
        <f t="shared" si="15"/>
        <v>0</v>
      </c>
      <c r="L119" s="282"/>
      <c r="M119" s="282"/>
      <c r="N119" s="282"/>
      <c r="O119" s="291"/>
      <c r="P119" s="297"/>
      <c r="Q119" s="282"/>
      <c r="R119" s="283"/>
      <c r="S119" s="17" t="s">
        <v>66</v>
      </c>
      <c r="T119" s="8">
        <v>8</v>
      </c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91"/>
      <c r="AI119" s="302"/>
      <c r="AJ119" s="282"/>
      <c r="AK119" s="283"/>
      <c r="AL119" s="17" t="s">
        <v>66</v>
      </c>
    </row>
    <row r="120" spans="1:38" s="23" customFormat="1" ht="12.75" customHeight="1" x14ac:dyDescent="0.2">
      <c r="A120" s="8">
        <v>9</v>
      </c>
      <c r="B120" s="282"/>
      <c r="C120" s="282"/>
      <c r="D120" s="282"/>
      <c r="E120" s="282"/>
      <c r="F120" s="283"/>
      <c r="G120" s="415"/>
      <c r="H120" s="302"/>
      <c r="I120" s="416"/>
      <c r="J120" s="280">
        <f t="shared" si="14"/>
        <v>0</v>
      </c>
      <c r="K120" s="281">
        <f t="shared" si="15"/>
        <v>0</v>
      </c>
      <c r="L120" s="282"/>
      <c r="M120" s="282"/>
      <c r="N120" s="282"/>
      <c r="O120" s="291"/>
      <c r="P120" s="297"/>
      <c r="Q120" s="282"/>
      <c r="R120" s="283"/>
      <c r="S120" s="17" t="s">
        <v>67</v>
      </c>
      <c r="T120" s="8">
        <v>9</v>
      </c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91"/>
      <c r="AI120" s="302"/>
      <c r="AJ120" s="282"/>
      <c r="AK120" s="283"/>
      <c r="AL120" s="17" t="s">
        <v>67</v>
      </c>
    </row>
    <row r="121" spans="1:38" s="23" customFormat="1" ht="12.75" customHeight="1" x14ac:dyDescent="0.2">
      <c r="A121" s="8">
        <v>10</v>
      </c>
      <c r="B121" s="282"/>
      <c r="C121" s="282"/>
      <c r="D121" s="282"/>
      <c r="E121" s="282"/>
      <c r="F121" s="283"/>
      <c r="G121" s="415"/>
      <c r="H121" s="302"/>
      <c r="I121" s="416"/>
      <c r="J121" s="280">
        <f t="shared" si="14"/>
        <v>0</v>
      </c>
      <c r="K121" s="281">
        <f t="shared" si="15"/>
        <v>0</v>
      </c>
      <c r="L121" s="282"/>
      <c r="M121" s="282"/>
      <c r="N121" s="282"/>
      <c r="O121" s="291"/>
      <c r="P121" s="297"/>
      <c r="Q121" s="282"/>
      <c r="R121" s="283"/>
      <c r="S121" s="17" t="s">
        <v>68</v>
      </c>
      <c r="T121" s="8">
        <v>10</v>
      </c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91"/>
      <c r="AI121" s="302"/>
      <c r="AJ121" s="282"/>
      <c r="AK121" s="283"/>
      <c r="AL121" s="17" t="s">
        <v>68</v>
      </c>
    </row>
    <row r="122" spans="1:38" s="23" customFormat="1" ht="12.75" customHeight="1" x14ac:dyDescent="0.2">
      <c r="A122" s="8">
        <v>11</v>
      </c>
      <c r="B122" s="282"/>
      <c r="C122" s="282"/>
      <c r="D122" s="282"/>
      <c r="E122" s="282"/>
      <c r="F122" s="283"/>
      <c r="G122" s="415"/>
      <c r="H122" s="302"/>
      <c r="I122" s="416"/>
      <c r="J122" s="280">
        <f t="shared" si="14"/>
        <v>0</v>
      </c>
      <c r="K122" s="281">
        <f t="shared" si="15"/>
        <v>0</v>
      </c>
      <c r="L122" s="282"/>
      <c r="M122" s="282"/>
      <c r="N122" s="282"/>
      <c r="O122" s="291"/>
      <c r="P122" s="297"/>
      <c r="Q122" s="282"/>
      <c r="R122" s="283"/>
      <c r="S122" s="17" t="s">
        <v>69</v>
      </c>
      <c r="T122" s="8">
        <v>11</v>
      </c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91"/>
      <c r="AI122" s="302"/>
      <c r="AJ122" s="282"/>
      <c r="AK122" s="283"/>
      <c r="AL122" s="17" t="s">
        <v>69</v>
      </c>
    </row>
    <row r="123" spans="1:38" s="23" customFormat="1" ht="12.75" customHeight="1" x14ac:dyDescent="0.2">
      <c r="A123" s="8">
        <v>12</v>
      </c>
      <c r="B123" s="282"/>
      <c r="C123" s="282"/>
      <c r="D123" s="282"/>
      <c r="E123" s="282"/>
      <c r="F123" s="283"/>
      <c r="G123" s="415"/>
      <c r="H123" s="302"/>
      <c r="I123" s="416"/>
      <c r="J123" s="280">
        <f t="shared" si="14"/>
        <v>0</v>
      </c>
      <c r="K123" s="281">
        <f t="shared" si="15"/>
        <v>0</v>
      </c>
      <c r="L123" s="282"/>
      <c r="M123" s="282"/>
      <c r="N123" s="282"/>
      <c r="O123" s="291"/>
      <c r="P123" s="297"/>
      <c r="Q123" s="282"/>
      <c r="R123" s="283"/>
      <c r="S123" s="17" t="s">
        <v>70</v>
      </c>
      <c r="T123" s="8">
        <v>12</v>
      </c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91"/>
      <c r="AI123" s="302"/>
      <c r="AJ123" s="282"/>
      <c r="AK123" s="283"/>
      <c r="AL123" s="17" t="s">
        <v>70</v>
      </c>
    </row>
    <row r="124" spans="1:38" s="23" customFormat="1" ht="12.75" customHeight="1" x14ac:dyDescent="0.2">
      <c r="A124" s="8">
        <v>13</v>
      </c>
      <c r="B124" s="282"/>
      <c r="C124" s="282"/>
      <c r="D124" s="282"/>
      <c r="E124" s="282"/>
      <c r="F124" s="283"/>
      <c r="G124" s="415"/>
      <c r="H124" s="302"/>
      <c r="I124" s="416"/>
      <c r="J124" s="280">
        <f t="shared" si="14"/>
        <v>0</v>
      </c>
      <c r="K124" s="281">
        <f t="shared" si="15"/>
        <v>0</v>
      </c>
      <c r="L124" s="282"/>
      <c r="M124" s="282"/>
      <c r="N124" s="282"/>
      <c r="O124" s="291"/>
      <c r="P124" s="297"/>
      <c r="Q124" s="282"/>
      <c r="R124" s="283"/>
      <c r="S124" s="17" t="s">
        <v>71</v>
      </c>
      <c r="T124" s="8">
        <v>13</v>
      </c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91"/>
      <c r="AI124" s="302"/>
      <c r="AJ124" s="282"/>
      <c r="AK124" s="283"/>
      <c r="AL124" s="17" t="s">
        <v>71</v>
      </c>
    </row>
    <row r="125" spans="1:38" s="23" customFormat="1" ht="12.75" customHeight="1" x14ac:dyDescent="0.2">
      <c r="A125" s="8">
        <v>14</v>
      </c>
      <c r="B125" s="282"/>
      <c r="C125" s="282"/>
      <c r="D125" s="282"/>
      <c r="E125" s="282"/>
      <c r="F125" s="283"/>
      <c r="G125" s="415"/>
      <c r="H125" s="302"/>
      <c r="I125" s="416"/>
      <c r="J125" s="280">
        <f t="shared" si="14"/>
        <v>0</v>
      </c>
      <c r="K125" s="281">
        <f t="shared" si="15"/>
        <v>0</v>
      </c>
      <c r="L125" s="282"/>
      <c r="M125" s="282"/>
      <c r="N125" s="282"/>
      <c r="O125" s="291"/>
      <c r="P125" s="297"/>
      <c r="Q125" s="282"/>
      <c r="R125" s="283"/>
      <c r="S125" s="17" t="s">
        <v>72</v>
      </c>
      <c r="T125" s="8">
        <v>14</v>
      </c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91"/>
      <c r="AI125" s="302"/>
      <c r="AJ125" s="282"/>
      <c r="AK125" s="283"/>
      <c r="AL125" s="17" t="s">
        <v>72</v>
      </c>
    </row>
    <row r="126" spans="1:38" s="23" customFormat="1" ht="12.75" customHeight="1" x14ac:dyDescent="0.2">
      <c r="A126" s="8">
        <v>15</v>
      </c>
      <c r="B126" s="282"/>
      <c r="C126" s="282"/>
      <c r="D126" s="282"/>
      <c r="E126" s="282"/>
      <c r="F126" s="283"/>
      <c r="G126" s="415"/>
      <c r="H126" s="302"/>
      <c r="I126" s="416"/>
      <c r="J126" s="280">
        <f t="shared" si="14"/>
        <v>0</v>
      </c>
      <c r="K126" s="281">
        <f t="shared" si="15"/>
        <v>0</v>
      </c>
      <c r="L126" s="282"/>
      <c r="M126" s="282"/>
      <c r="N126" s="282"/>
      <c r="O126" s="291"/>
      <c r="P126" s="297"/>
      <c r="Q126" s="282"/>
      <c r="R126" s="283"/>
      <c r="S126" s="17" t="s">
        <v>73</v>
      </c>
      <c r="T126" s="8">
        <v>15</v>
      </c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91"/>
      <c r="AI126" s="302"/>
      <c r="AJ126" s="282"/>
      <c r="AK126" s="283"/>
      <c r="AL126" s="17" t="s">
        <v>73</v>
      </c>
    </row>
    <row r="127" spans="1:38" s="23" customFormat="1" ht="12.75" customHeight="1" x14ac:dyDescent="0.2">
      <c r="A127" s="8">
        <v>16</v>
      </c>
      <c r="B127" s="282"/>
      <c r="C127" s="282"/>
      <c r="D127" s="282"/>
      <c r="E127" s="282"/>
      <c r="F127" s="283"/>
      <c r="G127" s="415"/>
      <c r="H127" s="302"/>
      <c r="I127" s="416"/>
      <c r="J127" s="280">
        <f t="shared" si="14"/>
        <v>0</v>
      </c>
      <c r="K127" s="281">
        <f t="shared" si="15"/>
        <v>0</v>
      </c>
      <c r="L127" s="282"/>
      <c r="M127" s="282"/>
      <c r="N127" s="282"/>
      <c r="O127" s="291"/>
      <c r="P127" s="297"/>
      <c r="Q127" s="282"/>
      <c r="R127" s="283"/>
      <c r="S127" s="17" t="s">
        <v>74</v>
      </c>
      <c r="T127" s="8">
        <v>16</v>
      </c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91"/>
      <c r="AI127" s="302"/>
      <c r="AJ127" s="282"/>
      <c r="AK127" s="283"/>
      <c r="AL127" s="17" t="s">
        <v>74</v>
      </c>
    </row>
    <row r="128" spans="1:38" s="23" customFormat="1" ht="12.75" customHeight="1" x14ac:dyDescent="0.2">
      <c r="A128" s="8">
        <v>17</v>
      </c>
      <c r="B128" s="282"/>
      <c r="C128" s="282"/>
      <c r="D128" s="282"/>
      <c r="E128" s="282"/>
      <c r="F128" s="283"/>
      <c r="G128" s="415"/>
      <c r="H128" s="302"/>
      <c r="I128" s="416"/>
      <c r="J128" s="280">
        <f t="shared" si="14"/>
        <v>0</v>
      </c>
      <c r="K128" s="281">
        <f t="shared" si="15"/>
        <v>0</v>
      </c>
      <c r="L128" s="282"/>
      <c r="M128" s="282"/>
      <c r="N128" s="282"/>
      <c r="O128" s="291"/>
      <c r="P128" s="297"/>
      <c r="Q128" s="282"/>
      <c r="R128" s="283"/>
      <c r="S128" s="17" t="s">
        <v>75</v>
      </c>
      <c r="T128" s="8">
        <v>17</v>
      </c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91"/>
      <c r="AI128" s="302"/>
      <c r="AJ128" s="282"/>
      <c r="AK128" s="283"/>
      <c r="AL128" s="17" t="s">
        <v>75</v>
      </c>
    </row>
    <row r="129" spans="1:38" s="23" customFormat="1" ht="12.75" customHeight="1" x14ac:dyDescent="0.2">
      <c r="A129" s="8">
        <v>18</v>
      </c>
      <c r="B129" s="282"/>
      <c r="C129" s="282"/>
      <c r="D129" s="282"/>
      <c r="E129" s="282"/>
      <c r="F129" s="283"/>
      <c r="G129" s="415"/>
      <c r="H129" s="302"/>
      <c r="I129" s="416"/>
      <c r="J129" s="280">
        <f t="shared" si="14"/>
        <v>0</v>
      </c>
      <c r="K129" s="281">
        <f t="shared" si="15"/>
        <v>0</v>
      </c>
      <c r="L129" s="282"/>
      <c r="M129" s="282"/>
      <c r="N129" s="282"/>
      <c r="O129" s="291"/>
      <c r="P129" s="297"/>
      <c r="Q129" s="282"/>
      <c r="R129" s="283"/>
      <c r="S129" s="17" t="s">
        <v>76</v>
      </c>
      <c r="T129" s="8">
        <v>18</v>
      </c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91"/>
      <c r="AI129" s="302"/>
      <c r="AJ129" s="282"/>
      <c r="AK129" s="283"/>
      <c r="AL129" s="17" t="s">
        <v>76</v>
      </c>
    </row>
    <row r="130" spans="1:38" s="23" customFormat="1" ht="12.75" customHeight="1" x14ac:dyDescent="0.2">
      <c r="A130" s="8">
        <v>19</v>
      </c>
      <c r="B130" s="282"/>
      <c r="C130" s="282"/>
      <c r="D130" s="282"/>
      <c r="E130" s="282"/>
      <c r="F130" s="283"/>
      <c r="G130" s="415"/>
      <c r="H130" s="302"/>
      <c r="I130" s="416"/>
      <c r="J130" s="280">
        <f t="shared" si="14"/>
        <v>0</v>
      </c>
      <c r="K130" s="281">
        <f t="shared" si="15"/>
        <v>0</v>
      </c>
      <c r="L130" s="282"/>
      <c r="M130" s="282"/>
      <c r="N130" s="282"/>
      <c r="O130" s="291"/>
      <c r="P130" s="297"/>
      <c r="Q130" s="282"/>
      <c r="R130" s="283"/>
      <c r="S130" s="17" t="s">
        <v>77</v>
      </c>
      <c r="T130" s="8">
        <v>19</v>
      </c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91"/>
      <c r="AI130" s="302"/>
      <c r="AJ130" s="282"/>
      <c r="AK130" s="283"/>
      <c r="AL130" s="17" t="s">
        <v>77</v>
      </c>
    </row>
    <row r="131" spans="1:38" s="23" customFormat="1" ht="12.75" customHeight="1" x14ac:dyDescent="0.2">
      <c r="A131" s="8">
        <v>20</v>
      </c>
      <c r="B131" s="282"/>
      <c r="C131" s="282"/>
      <c r="D131" s="282"/>
      <c r="E131" s="282"/>
      <c r="F131" s="283"/>
      <c r="G131" s="415"/>
      <c r="H131" s="302"/>
      <c r="I131" s="416"/>
      <c r="J131" s="280">
        <f t="shared" si="14"/>
        <v>0</v>
      </c>
      <c r="K131" s="281">
        <f t="shared" si="15"/>
        <v>0</v>
      </c>
      <c r="L131" s="282"/>
      <c r="M131" s="282"/>
      <c r="N131" s="282"/>
      <c r="O131" s="291"/>
      <c r="P131" s="297"/>
      <c r="Q131" s="282"/>
      <c r="R131" s="283"/>
      <c r="S131" s="17" t="s">
        <v>78</v>
      </c>
      <c r="T131" s="8">
        <v>20</v>
      </c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91"/>
      <c r="AI131" s="302"/>
      <c r="AJ131" s="282"/>
      <c r="AK131" s="283"/>
      <c r="AL131" s="17" t="s">
        <v>78</v>
      </c>
    </row>
    <row r="132" spans="1:38" s="23" customFormat="1" ht="12.75" customHeight="1" x14ac:dyDescent="0.2">
      <c r="A132" s="8">
        <v>21</v>
      </c>
      <c r="B132" s="282"/>
      <c r="C132" s="282"/>
      <c r="D132" s="282"/>
      <c r="E132" s="282"/>
      <c r="F132" s="283"/>
      <c r="G132" s="415"/>
      <c r="H132" s="302"/>
      <c r="I132" s="416"/>
      <c r="J132" s="280">
        <f t="shared" si="14"/>
        <v>0</v>
      </c>
      <c r="K132" s="281">
        <f t="shared" si="15"/>
        <v>0</v>
      </c>
      <c r="L132" s="282"/>
      <c r="M132" s="282"/>
      <c r="N132" s="282"/>
      <c r="O132" s="291"/>
      <c r="P132" s="297"/>
      <c r="Q132" s="282"/>
      <c r="R132" s="283"/>
      <c r="S132" s="17" t="s">
        <v>79</v>
      </c>
      <c r="T132" s="8">
        <v>21</v>
      </c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91"/>
      <c r="AI132" s="302"/>
      <c r="AJ132" s="282"/>
      <c r="AK132" s="283"/>
      <c r="AL132" s="17" t="s">
        <v>79</v>
      </c>
    </row>
    <row r="133" spans="1:38" s="23" customFormat="1" ht="12.75" customHeight="1" x14ac:dyDescent="0.2">
      <c r="A133" s="8">
        <v>22</v>
      </c>
      <c r="B133" s="282"/>
      <c r="C133" s="282"/>
      <c r="D133" s="282"/>
      <c r="E133" s="282"/>
      <c r="F133" s="283"/>
      <c r="G133" s="415"/>
      <c r="H133" s="302"/>
      <c r="I133" s="416"/>
      <c r="J133" s="280">
        <f t="shared" si="14"/>
        <v>0</v>
      </c>
      <c r="K133" s="281">
        <f t="shared" si="15"/>
        <v>0</v>
      </c>
      <c r="L133" s="282"/>
      <c r="M133" s="282"/>
      <c r="N133" s="282"/>
      <c r="O133" s="291"/>
      <c r="P133" s="297"/>
      <c r="Q133" s="282"/>
      <c r="R133" s="283"/>
      <c r="S133" s="17" t="s">
        <v>80</v>
      </c>
      <c r="T133" s="8">
        <v>22</v>
      </c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91"/>
      <c r="AI133" s="302"/>
      <c r="AJ133" s="282"/>
      <c r="AK133" s="283"/>
      <c r="AL133" s="17" t="s">
        <v>80</v>
      </c>
    </row>
    <row r="134" spans="1:38" s="23" customFormat="1" ht="12.75" customHeight="1" x14ac:dyDescent="0.2">
      <c r="A134" s="8">
        <v>23</v>
      </c>
      <c r="B134" s="282"/>
      <c r="C134" s="282"/>
      <c r="D134" s="282"/>
      <c r="E134" s="282"/>
      <c r="F134" s="283"/>
      <c r="G134" s="415"/>
      <c r="H134" s="302"/>
      <c r="I134" s="416"/>
      <c r="J134" s="280">
        <f t="shared" si="14"/>
        <v>0</v>
      </c>
      <c r="K134" s="281">
        <f t="shared" si="15"/>
        <v>0</v>
      </c>
      <c r="L134" s="282"/>
      <c r="M134" s="282"/>
      <c r="N134" s="282"/>
      <c r="O134" s="291"/>
      <c r="P134" s="297"/>
      <c r="Q134" s="282"/>
      <c r="R134" s="283"/>
      <c r="S134" s="17" t="s">
        <v>81</v>
      </c>
      <c r="T134" s="8">
        <v>23</v>
      </c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91"/>
      <c r="AI134" s="302"/>
      <c r="AJ134" s="282"/>
      <c r="AK134" s="283"/>
      <c r="AL134" s="17" t="s">
        <v>81</v>
      </c>
    </row>
    <row r="135" spans="1:38" s="23" customFormat="1" ht="12.75" customHeight="1" x14ac:dyDescent="0.2">
      <c r="A135" s="8">
        <v>24</v>
      </c>
      <c r="B135" s="282"/>
      <c r="C135" s="282"/>
      <c r="D135" s="282"/>
      <c r="E135" s="282"/>
      <c r="F135" s="283"/>
      <c r="G135" s="415"/>
      <c r="H135" s="302"/>
      <c r="I135" s="416"/>
      <c r="J135" s="280">
        <f t="shared" si="14"/>
        <v>0</v>
      </c>
      <c r="K135" s="281">
        <f t="shared" si="15"/>
        <v>0</v>
      </c>
      <c r="L135" s="282"/>
      <c r="M135" s="282"/>
      <c r="N135" s="282"/>
      <c r="O135" s="291"/>
      <c r="P135" s="297"/>
      <c r="Q135" s="282"/>
      <c r="R135" s="283"/>
      <c r="S135" s="17" t="s">
        <v>82</v>
      </c>
      <c r="T135" s="8">
        <v>24</v>
      </c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91"/>
      <c r="AI135" s="302"/>
      <c r="AJ135" s="282"/>
      <c r="AK135" s="283"/>
      <c r="AL135" s="17" t="s">
        <v>82</v>
      </c>
    </row>
    <row r="136" spans="1:38" s="23" customFormat="1" ht="12.75" customHeight="1" x14ac:dyDescent="0.2">
      <c r="A136" s="8">
        <v>25</v>
      </c>
      <c r="B136" s="282"/>
      <c r="C136" s="282"/>
      <c r="D136" s="282"/>
      <c r="E136" s="282"/>
      <c r="F136" s="283"/>
      <c r="G136" s="415"/>
      <c r="H136" s="302"/>
      <c r="I136" s="416"/>
      <c r="J136" s="280">
        <f t="shared" si="14"/>
        <v>0</v>
      </c>
      <c r="K136" s="281">
        <f t="shared" si="15"/>
        <v>0</v>
      </c>
      <c r="L136" s="282"/>
      <c r="M136" s="282"/>
      <c r="N136" s="282"/>
      <c r="O136" s="291"/>
      <c r="P136" s="297"/>
      <c r="Q136" s="282"/>
      <c r="R136" s="283"/>
      <c r="S136" s="17" t="s">
        <v>83</v>
      </c>
      <c r="T136" s="8">
        <v>25</v>
      </c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91"/>
      <c r="AI136" s="302"/>
      <c r="AJ136" s="282"/>
      <c r="AK136" s="283"/>
      <c r="AL136" s="17" t="s">
        <v>83</v>
      </c>
    </row>
    <row r="137" spans="1:38" s="23" customFormat="1" ht="12.75" customHeight="1" x14ac:dyDescent="0.2">
      <c r="A137" s="8">
        <v>26</v>
      </c>
      <c r="B137" s="282"/>
      <c r="C137" s="282"/>
      <c r="D137" s="282"/>
      <c r="E137" s="282"/>
      <c r="F137" s="283"/>
      <c r="G137" s="415"/>
      <c r="H137" s="302"/>
      <c r="I137" s="416"/>
      <c r="J137" s="280">
        <f t="shared" si="14"/>
        <v>0</v>
      </c>
      <c r="K137" s="281">
        <f t="shared" si="15"/>
        <v>0</v>
      </c>
      <c r="L137" s="282"/>
      <c r="M137" s="282"/>
      <c r="N137" s="282"/>
      <c r="O137" s="291"/>
      <c r="P137" s="297"/>
      <c r="Q137" s="282"/>
      <c r="R137" s="283"/>
      <c r="S137" s="17" t="s">
        <v>84</v>
      </c>
      <c r="T137" s="8">
        <v>26</v>
      </c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91"/>
      <c r="AI137" s="302"/>
      <c r="AJ137" s="282"/>
      <c r="AK137" s="283"/>
      <c r="AL137" s="17" t="s">
        <v>84</v>
      </c>
    </row>
    <row r="138" spans="1:38" s="23" customFormat="1" ht="12.75" customHeight="1" x14ac:dyDescent="0.2">
      <c r="A138" s="8">
        <v>27</v>
      </c>
      <c r="B138" s="282"/>
      <c r="C138" s="282"/>
      <c r="D138" s="282"/>
      <c r="E138" s="282"/>
      <c r="F138" s="283"/>
      <c r="G138" s="415"/>
      <c r="H138" s="302"/>
      <c r="I138" s="416"/>
      <c r="J138" s="280">
        <f t="shared" si="14"/>
        <v>0</v>
      </c>
      <c r="K138" s="281">
        <f t="shared" si="15"/>
        <v>0</v>
      </c>
      <c r="L138" s="282"/>
      <c r="M138" s="282"/>
      <c r="N138" s="282"/>
      <c r="O138" s="291"/>
      <c r="P138" s="297"/>
      <c r="Q138" s="282"/>
      <c r="R138" s="283"/>
      <c r="S138" s="17" t="s">
        <v>85</v>
      </c>
      <c r="T138" s="8">
        <v>27</v>
      </c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91"/>
      <c r="AI138" s="302"/>
      <c r="AJ138" s="282"/>
      <c r="AK138" s="283"/>
      <c r="AL138" s="17" t="s">
        <v>85</v>
      </c>
    </row>
    <row r="139" spans="1:38" s="23" customFormat="1" ht="12.75" customHeight="1" x14ac:dyDescent="0.2">
      <c r="A139" s="8">
        <v>28</v>
      </c>
      <c r="B139" s="282"/>
      <c r="C139" s="282"/>
      <c r="D139" s="282"/>
      <c r="E139" s="282"/>
      <c r="F139" s="283"/>
      <c r="G139" s="415"/>
      <c r="H139" s="302"/>
      <c r="I139" s="416"/>
      <c r="J139" s="280">
        <f t="shared" si="14"/>
        <v>0</v>
      </c>
      <c r="K139" s="281">
        <f t="shared" si="15"/>
        <v>0</v>
      </c>
      <c r="L139" s="282"/>
      <c r="M139" s="282"/>
      <c r="N139" s="282"/>
      <c r="O139" s="291"/>
      <c r="P139" s="297"/>
      <c r="Q139" s="282"/>
      <c r="R139" s="283"/>
      <c r="S139" s="17" t="s">
        <v>86</v>
      </c>
      <c r="T139" s="8">
        <v>28</v>
      </c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91"/>
      <c r="AI139" s="302"/>
      <c r="AJ139" s="282"/>
      <c r="AK139" s="283"/>
      <c r="AL139" s="17" t="s">
        <v>86</v>
      </c>
    </row>
    <row r="140" spans="1:38" s="23" customFormat="1" ht="12.75" customHeight="1" x14ac:dyDescent="0.2">
      <c r="A140" s="8">
        <v>29</v>
      </c>
      <c r="B140" s="282"/>
      <c r="C140" s="282"/>
      <c r="D140" s="282"/>
      <c r="E140" s="282"/>
      <c r="F140" s="283"/>
      <c r="G140" s="415"/>
      <c r="H140" s="302"/>
      <c r="I140" s="416"/>
      <c r="J140" s="280">
        <f t="shared" si="14"/>
        <v>0</v>
      </c>
      <c r="K140" s="281">
        <f t="shared" si="15"/>
        <v>0</v>
      </c>
      <c r="L140" s="282"/>
      <c r="M140" s="282"/>
      <c r="N140" s="282"/>
      <c r="O140" s="291"/>
      <c r="P140" s="297"/>
      <c r="Q140" s="282"/>
      <c r="R140" s="283"/>
      <c r="S140" s="17" t="s">
        <v>87</v>
      </c>
      <c r="T140" s="8">
        <v>29</v>
      </c>
      <c r="U140" s="282"/>
      <c r="V140" s="282"/>
      <c r="W140" s="282"/>
      <c r="X140" s="298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91"/>
      <c r="AI140" s="302"/>
      <c r="AJ140" s="282"/>
      <c r="AK140" s="283"/>
      <c r="AL140" s="17" t="s">
        <v>87</v>
      </c>
    </row>
    <row r="141" spans="1:38" s="23" customFormat="1" ht="12.75" customHeight="1" x14ac:dyDescent="0.2">
      <c r="A141" s="8">
        <v>30</v>
      </c>
      <c r="B141" s="282"/>
      <c r="C141" s="282"/>
      <c r="D141" s="282"/>
      <c r="E141" s="282"/>
      <c r="F141" s="283"/>
      <c r="G141" s="419"/>
      <c r="H141" s="302"/>
      <c r="I141" s="416"/>
      <c r="J141" s="280">
        <f t="shared" si="14"/>
        <v>0</v>
      </c>
      <c r="K141" s="281">
        <f t="shared" si="15"/>
        <v>0</v>
      </c>
      <c r="L141" s="282"/>
      <c r="M141" s="282"/>
      <c r="N141" s="282"/>
      <c r="O141" s="291"/>
      <c r="P141" s="297"/>
      <c r="Q141" s="282"/>
      <c r="R141" s="283"/>
      <c r="S141" s="17" t="s">
        <v>88</v>
      </c>
      <c r="T141" s="8">
        <v>30</v>
      </c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91"/>
      <c r="AI141" s="302"/>
      <c r="AJ141" s="282"/>
      <c r="AK141" s="283"/>
      <c r="AL141" s="17" t="s">
        <v>88</v>
      </c>
    </row>
    <row r="142" spans="1:38" s="23" customFormat="1" ht="12.75" customHeight="1" x14ac:dyDescent="0.2">
      <c r="A142" s="20">
        <v>31</v>
      </c>
      <c r="B142" s="286"/>
      <c r="C142" s="286"/>
      <c r="D142" s="286"/>
      <c r="E142" s="286"/>
      <c r="F142" s="287"/>
      <c r="G142" s="420"/>
      <c r="H142" s="304"/>
      <c r="I142" s="421"/>
      <c r="J142" s="422">
        <f t="shared" si="14"/>
        <v>0</v>
      </c>
      <c r="K142" s="299">
        <f t="shared" si="15"/>
        <v>0</v>
      </c>
      <c r="L142" s="286"/>
      <c r="M142" s="286"/>
      <c r="N142" s="286"/>
      <c r="O142" s="293"/>
      <c r="P142" s="300"/>
      <c r="Q142" s="286"/>
      <c r="R142" s="287"/>
      <c r="S142" s="21" t="s">
        <v>89</v>
      </c>
      <c r="T142" s="20">
        <v>31</v>
      </c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93"/>
      <c r="AI142" s="304"/>
      <c r="AJ142" s="286"/>
      <c r="AK142" s="287"/>
      <c r="AL142" s="21" t="s">
        <v>89</v>
      </c>
    </row>
    <row r="143" spans="1:38" s="57" customFormat="1" ht="12.75" customHeight="1" thickBot="1" x14ac:dyDescent="0.25">
      <c r="A143" s="53"/>
      <c r="B143" s="288">
        <f>SUM(B111:B142)</f>
        <v>0</v>
      </c>
      <c r="C143" s="288">
        <f>SUM(C111:C142)</f>
        <v>0</v>
      </c>
      <c r="D143" s="288">
        <f>SUM(D111:D142)</f>
        <v>0</v>
      </c>
      <c r="E143" s="301">
        <f>SUM(E111:E142)</f>
        <v>0</v>
      </c>
      <c r="F143" s="294">
        <f>SUM(F111:F142)</f>
        <v>0</v>
      </c>
      <c r="G143" s="308"/>
      <c r="H143" s="54" t="s">
        <v>90</v>
      </c>
      <c r="I143" s="309">
        <f>COUNTA(I112:I142)</f>
        <v>0</v>
      </c>
      <c r="J143" s="288">
        <f t="shared" ref="J143:R143" si="16">SUM(J111:J142)</f>
        <v>0</v>
      </c>
      <c r="K143" s="288">
        <f t="shared" si="16"/>
        <v>0</v>
      </c>
      <c r="L143" s="288">
        <f t="shared" si="16"/>
        <v>0</v>
      </c>
      <c r="M143" s="288">
        <f t="shared" si="16"/>
        <v>0</v>
      </c>
      <c r="N143" s="288">
        <f t="shared" si="16"/>
        <v>0</v>
      </c>
      <c r="O143" s="301">
        <f t="shared" si="16"/>
        <v>0</v>
      </c>
      <c r="P143" s="301">
        <f t="shared" si="16"/>
        <v>0</v>
      </c>
      <c r="Q143" s="288">
        <f t="shared" si="16"/>
        <v>0</v>
      </c>
      <c r="R143" s="289">
        <f t="shared" si="16"/>
        <v>0</v>
      </c>
      <c r="S143" s="59"/>
      <c r="T143" s="53"/>
      <c r="U143" s="288">
        <f t="shared" ref="U143:AH143" si="17">SUM(U111:U142)</f>
        <v>0</v>
      </c>
      <c r="V143" s="288">
        <f t="shared" si="17"/>
        <v>0</v>
      </c>
      <c r="W143" s="288">
        <f t="shared" si="17"/>
        <v>0</v>
      </c>
      <c r="X143" s="288">
        <f t="shared" si="17"/>
        <v>0</v>
      </c>
      <c r="Y143" s="288">
        <f t="shared" si="17"/>
        <v>0</v>
      </c>
      <c r="Z143" s="288">
        <f t="shared" si="17"/>
        <v>0</v>
      </c>
      <c r="AA143" s="288">
        <f t="shared" si="17"/>
        <v>0</v>
      </c>
      <c r="AB143" s="288">
        <f t="shared" si="17"/>
        <v>0</v>
      </c>
      <c r="AC143" s="288">
        <f t="shared" si="17"/>
        <v>0</v>
      </c>
      <c r="AD143" s="288">
        <f t="shared" si="17"/>
        <v>0</v>
      </c>
      <c r="AE143" s="288">
        <f t="shared" si="17"/>
        <v>0</v>
      </c>
      <c r="AF143" s="288">
        <f t="shared" si="17"/>
        <v>0</v>
      </c>
      <c r="AG143" s="288">
        <f t="shared" si="17"/>
        <v>0</v>
      </c>
      <c r="AH143" s="294">
        <f t="shared" si="17"/>
        <v>0</v>
      </c>
      <c r="AI143" s="306"/>
      <c r="AJ143" s="288">
        <f>SUM(AJ111:AJ142)</f>
        <v>0</v>
      </c>
      <c r="AK143" s="289">
        <f>SUM(AK111:AK142)</f>
        <v>0</v>
      </c>
      <c r="AL143" s="59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248" ht="12.75" customHeight="1" x14ac:dyDescent="0.2">
      <c r="A145" s="23"/>
      <c r="B145" s="23"/>
      <c r="C145" s="23"/>
      <c r="D145" s="23"/>
      <c r="E145" s="23"/>
      <c r="F145" s="23"/>
      <c r="G145" s="452" t="str">
        <f>G$10</f>
        <v>UNITED STEELWORKERS - LOCAL UNION</v>
      </c>
      <c r="H145" s="452"/>
      <c r="I145" s="452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248" ht="12.75" customHeight="1" x14ac:dyDescent="0.2">
      <c r="A146" s="23"/>
      <c r="B146" s="143" t="str">
        <f>$B$11</f>
        <v>Month</v>
      </c>
      <c r="C146" s="79" t="str">
        <f>$C$11</f>
        <v>JANUARY</v>
      </c>
      <c r="D146" s="143" t="str">
        <f>$D$11</f>
        <v>Year</v>
      </c>
      <c r="E146" s="44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3"/>
      <c r="AJ146" s="79" t="str">
        <f>$C$11</f>
        <v>JANUARY</v>
      </c>
      <c r="AK146" s="44">
        <f>$E$11</f>
        <v>0</v>
      </c>
    </row>
    <row r="147" spans="1:248" ht="12.75" customHeight="1" x14ac:dyDescent="0.2">
      <c r="A147" s="23"/>
      <c r="B147" s="143" t="str">
        <f>$B$12</f>
        <v>Page No.</v>
      </c>
      <c r="C147" s="176">
        <f>C102+1</f>
        <v>4</v>
      </c>
      <c r="D147" s="114"/>
      <c r="E147" s="114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3" t="str">
        <f>$B$12</f>
        <v>Page No.</v>
      </c>
      <c r="AJ147" s="272">
        <f>AJ102+1</f>
        <v>4</v>
      </c>
      <c r="AK147" s="143"/>
      <c r="AL147" s="172"/>
    </row>
    <row r="148" spans="1:24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248" s="397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22"/>
      <c r="H150" s="2" t="s">
        <v>56</v>
      </c>
      <c r="I150" s="98"/>
      <c r="J150" s="443" t="s">
        <v>465</v>
      </c>
      <c r="K150" s="444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397" customFormat="1" ht="12.75" customHeight="1" x14ac:dyDescent="0.2">
      <c r="A151" s="1"/>
      <c r="B151" s="3"/>
      <c r="C151" s="3"/>
      <c r="D151" s="3"/>
      <c r="E151" s="3"/>
      <c r="F151" s="13"/>
      <c r="G151" s="22"/>
      <c r="H151" s="13"/>
      <c r="I151" s="99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397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31">
        <v>5</v>
      </c>
      <c r="G152" s="40">
        <v>6</v>
      </c>
      <c r="H152" s="29">
        <v>7</v>
      </c>
      <c r="I152" s="100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248" s="4" customFormat="1" ht="12.75" customHeight="1" thickTop="1" x14ac:dyDescent="0.2">
      <c r="A153" s="1"/>
      <c r="B153" s="87" t="s">
        <v>4</v>
      </c>
      <c r="C153" s="101"/>
      <c r="D153" s="87" t="s">
        <v>201</v>
      </c>
      <c r="E153" s="180" t="s">
        <v>6</v>
      </c>
      <c r="F153" s="86" t="s">
        <v>7</v>
      </c>
      <c r="G153" s="163"/>
      <c r="H153" s="86"/>
      <c r="I153" s="103"/>
      <c r="J153" s="87"/>
      <c r="K153" s="86"/>
      <c r="L153" s="87" t="s">
        <v>458</v>
      </c>
      <c r="M153" s="87"/>
      <c r="N153" s="87" t="s">
        <v>257</v>
      </c>
      <c r="O153" s="180" t="s">
        <v>459</v>
      </c>
      <c r="P153" s="265"/>
      <c r="Q153" s="410" t="s">
        <v>8</v>
      </c>
      <c r="R153" s="86" t="s">
        <v>8</v>
      </c>
      <c r="S153" s="106"/>
      <c r="T153" s="73"/>
      <c r="U153" s="445" t="s">
        <v>9</v>
      </c>
      <c r="V153" s="446"/>
      <c r="W153" s="446"/>
      <c r="X153" s="446"/>
      <c r="Y153" s="447"/>
      <c r="Z153" s="87" t="s">
        <v>10</v>
      </c>
      <c r="AA153" s="87" t="s">
        <v>11</v>
      </c>
      <c r="AB153" s="87" t="s">
        <v>204</v>
      </c>
      <c r="AC153" s="87" t="s">
        <v>12</v>
      </c>
      <c r="AD153" s="87" t="s">
        <v>13</v>
      </c>
      <c r="AE153" s="87" t="s">
        <v>14</v>
      </c>
      <c r="AF153" s="87"/>
      <c r="AG153" s="87"/>
      <c r="AH153" s="104"/>
      <c r="AI153" s="105"/>
      <c r="AJ153" s="87" t="s">
        <v>15</v>
      </c>
      <c r="AK153" s="86" t="s">
        <v>7</v>
      </c>
      <c r="AL153" s="106"/>
      <c r="AM153" s="411"/>
      <c r="AN153" s="411"/>
      <c r="AO153" s="411"/>
      <c r="AP153" s="411"/>
      <c r="AQ153" s="411"/>
      <c r="AR153" s="411"/>
      <c r="AS153" s="411"/>
      <c r="AT153" s="411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411"/>
      <c r="BI153" s="411"/>
      <c r="BJ153" s="411"/>
      <c r="BK153" s="411"/>
      <c r="BL153" s="411"/>
      <c r="BM153" s="411"/>
      <c r="BN153" s="411"/>
      <c r="BO153" s="411"/>
      <c r="BP153" s="411"/>
      <c r="BQ153" s="411"/>
      <c r="BR153" s="411"/>
      <c r="BS153" s="411"/>
      <c r="BT153" s="411"/>
      <c r="BU153" s="411"/>
      <c r="BV153" s="411"/>
      <c r="BW153" s="411"/>
      <c r="BX153" s="411"/>
      <c r="BY153" s="411"/>
      <c r="BZ153" s="411"/>
      <c r="CA153" s="411"/>
      <c r="CB153" s="411"/>
      <c r="CC153" s="411"/>
      <c r="CD153" s="411"/>
      <c r="CE153" s="411"/>
      <c r="CF153" s="411"/>
      <c r="CG153" s="411"/>
      <c r="CH153" s="411"/>
      <c r="CI153" s="411"/>
      <c r="CJ153" s="411"/>
      <c r="CK153" s="411"/>
      <c r="CL153" s="411"/>
      <c r="CM153" s="411"/>
      <c r="CN153" s="411"/>
      <c r="CO153" s="411"/>
      <c r="CP153" s="411"/>
      <c r="CQ153" s="411"/>
      <c r="CR153" s="411"/>
      <c r="CS153" s="411"/>
      <c r="CT153" s="411"/>
      <c r="CU153" s="411"/>
      <c r="CV153" s="411"/>
      <c r="CW153" s="411"/>
      <c r="CX153" s="411"/>
      <c r="CY153" s="411"/>
      <c r="CZ153" s="411"/>
      <c r="DA153" s="411"/>
      <c r="DB153" s="411"/>
      <c r="DC153" s="411"/>
      <c r="DD153" s="411"/>
      <c r="DE153" s="411"/>
      <c r="DF153" s="411"/>
      <c r="DG153" s="411"/>
      <c r="DH153" s="411"/>
      <c r="DI153" s="411"/>
      <c r="DJ153" s="411"/>
      <c r="DK153" s="411"/>
      <c r="DL153" s="411"/>
      <c r="DM153" s="411"/>
      <c r="DN153" s="411"/>
      <c r="DO153" s="411"/>
      <c r="DP153" s="411"/>
      <c r="DQ153" s="411"/>
      <c r="DR153" s="411"/>
      <c r="DS153" s="411"/>
      <c r="DT153" s="411"/>
      <c r="DU153" s="411"/>
      <c r="DV153" s="411"/>
      <c r="DW153" s="411"/>
      <c r="DX153" s="411"/>
      <c r="DY153" s="411"/>
      <c r="DZ153" s="411"/>
      <c r="EA153" s="411"/>
      <c r="EB153" s="411"/>
      <c r="EC153" s="411"/>
      <c r="ED153" s="411"/>
      <c r="EE153" s="411"/>
      <c r="EF153" s="411"/>
      <c r="EG153" s="411"/>
      <c r="EH153" s="411"/>
      <c r="EI153" s="411"/>
      <c r="EJ153" s="411"/>
      <c r="EK153" s="411"/>
      <c r="EL153" s="411"/>
      <c r="EM153" s="411"/>
      <c r="EN153" s="411"/>
      <c r="EO153" s="411"/>
      <c r="EP153" s="411"/>
      <c r="EQ153" s="411"/>
      <c r="ER153" s="411"/>
      <c r="ES153" s="411"/>
      <c r="ET153" s="411"/>
      <c r="EU153" s="411"/>
      <c r="EV153" s="411"/>
      <c r="EW153" s="411"/>
      <c r="EX153" s="411"/>
      <c r="EY153" s="411"/>
      <c r="EZ153" s="411"/>
      <c r="FA153" s="411"/>
      <c r="FB153" s="411"/>
      <c r="FC153" s="411"/>
      <c r="FD153" s="411"/>
      <c r="FE153" s="411"/>
      <c r="FF153" s="411"/>
      <c r="FG153" s="411"/>
      <c r="FH153" s="411"/>
      <c r="FI153" s="411"/>
      <c r="FJ153" s="411"/>
      <c r="FK153" s="411"/>
      <c r="FL153" s="411"/>
      <c r="FM153" s="411"/>
      <c r="FN153" s="411"/>
      <c r="FO153" s="411"/>
      <c r="FP153" s="411"/>
      <c r="FQ153" s="411"/>
      <c r="FR153" s="411"/>
      <c r="FS153" s="411"/>
      <c r="FT153" s="411"/>
      <c r="FU153" s="411"/>
      <c r="FV153" s="411"/>
      <c r="FW153" s="411"/>
      <c r="FX153" s="411"/>
      <c r="FY153" s="411"/>
      <c r="FZ153" s="411"/>
      <c r="GA153" s="411"/>
      <c r="GB153" s="411"/>
      <c r="GC153" s="411"/>
      <c r="GD153" s="411"/>
      <c r="GE153" s="411"/>
      <c r="GF153" s="411"/>
      <c r="GG153" s="411"/>
      <c r="GH153" s="411"/>
      <c r="GI153" s="411"/>
      <c r="GJ153" s="411"/>
      <c r="GK153" s="411"/>
      <c r="GL153" s="411"/>
      <c r="GM153" s="411"/>
      <c r="GN153" s="411"/>
      <c r="GO153" s="411"/>
      <c r="GP153" s="411"/>
      <c r="GQ153" s="411"/>
      <c r="GR153" s="411"/>
      <c r="GS153" s="411"/>
      <c r="GT153" s="411"/>
      <c r="GU153" s="411"/>
      <c r="GV153" s="411"/>
      <c r="GW153" s="411"/>
      <c r="GX153" s="411"/>
      <c r="GY153" s="411"/>
      <c r="GZ153" s="411"/>
      <c r="HA153" s="411"/>
      <c r="HB153" s="411"/>
      <c r="HC153" s="411"/>
      <c r="HD153" s="411"/>
      <c r="HE153" s="411"/>
      <c r="HF153" s="411"/>
      <c r="HG153" s="411"/>
      <c r="HH153" s="411"/>
      <c r="HI153" s="411"/>
      <c r="HJ153" s="411"/>
      <c r="HK153" s="411"/>
      <c r="HL153" s="411"/>
      <c r="HM153" s="411"/>
      <c r="HN153" s="411"/>
      <c r="HO153" s="411"/>
      <c r="HP153" s="411"/>
      <c r="HQ153" s="411"/>
      <c r="HR153" s="411"/>
      <c r="HS153" s="411"/>
      <c r="HT153" s="411"/>
      <c r="HU153" s="411"/>
      <c r="HV153" s="411"/>
      <c r="HW153" s="411"/>
      <c r="HX153" s="411"/>
      <c r="HY153" s="411"/>
      <c r="HZ153" s="411"/>
      <c r="IA153" s="411"/>
      <c r="IB153" s="411"/>
      <c r="IC153" s="411"/>
      <c r="ID153" s="411"/>
      <c r="IE153" s="411"/>
      <c r="IF153" s="411"/>
      <c r="IG153" s="411"/>
      <c r="IH153" s="411"/>
      <c r="II153" s="411"/>
      <c r="IJ153" s="411"/>
      <c r="IK153" s="411"/>
      <c r="IL153" s="411"/>
      <c r="IM153" s="411"/>
      <c r="IN153" s="411"/>
    </row>
    <row r="154" spans="1:248" s="4" customFormat="1" ht="12.75" customHeight="1" x14ac:dyDescent="0.2">
      <c r="A154" s="1"/>
      <c r="B154" s="87" t="s">
        <v>8</v>
      </c>
      <c r="C154" s="87" t="s">
        <v>16</v>
      </c>
      <c r="D154" s="87" t="s">
        <v>202</v>
      </c>
      <c r="E154" s="181" t="s">
        <v>8</v>
      </c>
      <c r="F154" s="86" t="s">
        <v>18</v>
      </c>
      <c r="G154" s="163" t="s">
        <v>19</v>
      </c>
      <c r="H154" s="86" t="s">
        <v>20</v>
      </c>
      <c r="I154" s="103" t="s">
        <v>460</v>
      </c>
      <c r="J154" s="87" t="s">
        <v>21</v>
      </c>
      <c r="K154" s="86" t="s">
        <v>22</v>
      </c>
      <c r="L154" s="87" t="s">
        <v>461</v>
      </c>
      <c r="M154" s="87" t="s">
        <v>462</v>
      </c>
      <c r="N154" s="87" t="s">
        <v>258</v>
      </c>
      <c r="O154" s="181" t="s">
        <v>259</v>
      </c>
      <c r="P154" s="181" t="s">
        <v>23</v>
      </c>
      <c r="Q154" s="87" t="s">
        <v>24</v>
      </c>
      <c r="R154" s="86" t="s">
        <v>24</v>
      </c>
      <c r="S154" s="104" t="s">
        <v>135</v>
      </c>
      <c r="T154" s="86" t="s">
        <v>135</v>
      </c>
      <c r="U154" s="87" t="s">
        <v>25</v>
      </c>
      <c r="V154" s="87" t="s">
        <v>26</v>
      </c>
      <c r="W154" s="87" t="s">
        <v>27</v>
      </c>
      <c r="X154" s="87" t="s">
        <v>28</v>
      </c>
      <c r="Y154" s="87" t="s">
        <v>136</v>
      </c>
      <c r="Z154" s="87" t="s">
        <v>251</v>
      </c>
      <c r="AA154" s="87" t="s">
        <v>137</v>
      </c>
      <c r="AB154" s="87" t="s">
        <v>203</v>
      </c>
      <c r="AC154" s="87" t="s">
        <v>30</v>
      </c>
      <c r="AD154" s="87" t="s">
        <v>140</v>
      </c>
      <c r="AE154" s="87" t="s">
        <v>31</v>
      </c>
      <c r="AF154" s="87" t="s">
        <v>32</v>
      </c>
      <c r="AG154" s="87" t="s">
        <v>205</v>
      </c>
      <c r="AH154" s="104" t="s">
        <v>16</v>
      </c>
      <c r="AI154" s="102" t="s">
        <v>34</v>
      </c>
      <c r="AJ154" s="87" t="s">
        <v>35</v>
      </c>
      <c r="AK154" s="86" t="s">
        <v>18</v>
      </c>
      <c r="AL154" s="106"/>
      <c r="AM154" s="411"/>
      <c r="AN154" s="411"/>
      <c r="AO154" s="411"/>
      <c r="AP154" s="411"/>
      <c r="AQ154" s="411"/>
      <c r="AR154" s="411"/>
      <c r="AS154" s="411"/>
      <c r="AT154" s="411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411"/>
      <c r="BI154" s="411"/>
      <c r="BJ154" s="411"/>
      <c r="BK154" s="411"/>
      <c r="BL154" s="411"/>
      <c r="BM154" s="411"/>
      <c r="BN154" s="411"/>
      <c r="BO154" s="411"/>
      <c r="BP154" s="411"/>
      <c r="BQ154" s="411"/>
      <c r="BR154" s="411"/>
      <c r="BS154" s="411"/>
      <c r="BT154" s="411"/>
      <c r="BU154" s="411"/>
      <c r="BV154" s="411"/>
      <c r="BW154" s="411"/>
      <c r="BX154" s="411"/>
      <c r="BY154" s="411"/>
      <c r="BZ154" s="411"/>
      <c r="CA154" s="411"/>
      <c r="CB154" s="411"/>
      <c r="CC154" s="411"/>
      <c r="CD154" s="411"/>
      <c r="CE154" s="411"/>
      <c r="CF154" s="411"/>
      <c r="CG154" s="411"/>
      <c r="CH154" s="411"/>
      <c r="CI154" s="411"/>
      <c r="CJ154" s="411"/>
      <c r="CK154" s="411"/>
      <c r="CL154" s="411"/>
      <c r="CM154" s="411"/>
      <c r="CN154" s="411"/>
      <c r="CO154" s="411"/>
      <c r="CP154" s="411"/>
      <c r="CQ154" s="411"/>
      <c r="CR154" s="411"/>
      <c r="CS154" s="411"/>
      <c r="CT154" s="411"/>
      <c r="CU154" s="411"/>
      <c r="CV154" s="411"/>
      <c r="CW154" s="411"/>
      <c r="CX154" s="411"/>
      <c r="CY154" s="411"/>
      <c r="CZ154" s="411"/>
      <c r="DA154" s="411"/>
      <c r="DB154" s="411"/>
      <c r="DC154" s="411"/>
      <c r="DD154" s="411"/>
      <c r="DE154" s="411"/>
      <c r="DF154" s="411"/>
      <c r="DG154" s="411"/>
      <c r="DH154" s="411"/>
      <c r="DI154" s="411"/>
      <c r="DJ154" s="411"/>
      <c r="DK154" s="411"/>
      <c r="DL154" s="411"/>
      <c r="DM154" s="411"/>
      <c r="DN154" s="411"/>
      <c r="DO154" s="411"/>
      <c r="DP154" s="411"/>
      <c r="DQ154" s="411"/>
      <c r="DR154" s="411"/>
      <c r="DS154" s="411"/>
      <c r="DT154" s="411"/>
      <c r="DU154" s="411"/>
      <c r="DV154" s="411"/>
      <c r="DW154" s="411"/>
      <c r="DX154" s="411"/>
      <c r="DY154" s="411"/>
      <c r="DZ154" s="411"/>
      <c r="EA154" s="411"/>
      <c r="EB154" s="411"/>
      <c r="EC154" s="411"/>
      <c r="ED154" s="411"/>
      <c r="EE154" s="411"/>
      <c r="EF154" s="411"/>
      <c r="EG154" s="411"/>
      <c r="EH154" s="411"/>
      <c r="EI154" s="411"/>
      <c r="EJ154" s="411"/>
      <c r="EK154" s="411"/>
      <c r="EL154" s="411"/>
      <c r="EM154" s="411"/>
      <c r="EN154" s="411"/>
      <c r="EO154" s="411"/>
      <c r="EP154" s="411"/>
      <c r="EQ154" s="411"/>
      <c r="ER154" s="411"/>
      <c r="ES154" s="411"/>
      <c r="ET154" s="411"/>
      <c r="EU154" s="411"/>
      <c r="EV154" s="411"/>
      <c r="EW154" s="411"/>
      <c r="EX154" s="411"/>
      <c r="EY154" s="411"/>
      <c r="EZ154" s="411"/>
      <c r="FA154" s="411"/>
      <c r="FB154" s="411"/>
      <c r="FC154" s="411"/>
      <c r="FD154" s="411"/>
      <c r="FE154" s="411"/>
      <c r="FF154" s="411"/>
      <c r="FG154" s="411"/>
      <c r="FH154" s="411"/>
      <c r="FI154" s="411"/>
      <c r="FJ154" s="411"/>
      <c r="FK154" s="411"/>
      <c r="FL154" s="411"/>
      <c r="FM154" s="411"/>
      <c r="FN154" s="411"/>
      <c r="FO154" s="411"/>
      <c r="FP154" s="411"/>
      <c r="FQ154" s="411"/>
      <c r="FR154" s="411"/>
      <c r="FS154" s="411"/>
      <c r="FT154" s="411"/>
      <c r="FU154" s="411"/>
      <c r="FV154" s="411"/>
      <c r="FW154" s="411"/>
      <c r="FX154" s="411"/>
      <c r="FY154" s="411"/>
      <c r="FZ154" s="411"/>
      <c r="GA154" s="411"/>
      <c r="GB154" s="411"/>
      <c r="GC154" s="411"/>
      <c r="GD154" s="411"/>
      <c r="GE154" s="411"/>
      <c r="GF154" s="411"/>
      <c r="GG154" s="411"/>
      <c r="GH154" s="411"/>
      <c r="GI154" s="411"/>
      <c r="GJ154" s="411"/>
      <c r="GK154" s="411"/>
      <c r="GL154" s="411"/>
      <c r="GM154" s="411"/>
      <c r="GN154" s="411"/>
      <c r="GO154" s="411"/>
      <c r="GP154" s="411"/>
      <c r="GQ154" s="411"/>
      <c r="GR154" s="411"/>
      <c r="GS154" s="411"/>
      <c r="GT154" s="411"/>
      <c r="GU154" s="411"/>
      <c r="GV154" s="411"/>
      <c r="GW154" s="411"/>
      <c r="GX154" s="411"/>
      <c r="GY154" s="411"/>
      <c r="GZ154" s="411"/>
      <c r="HA154" s="411"/>
      <c r="HB154" s="411"/>
      <c r="HC154" s="411"/>
      <c r="HD154" s="411"/>
      <c r="HE154" s="411"/>
      <c r="HF154" s="411"/>
      <c r="HG154" s="411"/>
      <c r="HH154" s="411"/>
      <c r="HI154" s="411"/>
      <c r="HJ154" s="411"/>
      <c r="HK154" s="411"/>
      <c r="HL154" s="411"/>
      <c r="HM154" s="411"/>
      <c r="HN154" s="411"/>
      <c r="HO154" s="411"/>
      <c r="HP154" s="411"/>
      <c r="HQ154" s="411"/>
      <c r="HR154" s="411"/>
      <c r="HS154" s="411"/>
      <c r="HT154" s="411"/>
      <c r="HU154" s="411"/>
      <c r="HV154" s="411"/>
      <c r="HW154" s="411"/>
      <c r="HX154" s="411"/>
      <c r="HY154" s="411"/>
      <c r="HZ154" s="411"/>
      <c r="IA154" s="411"/>
      <c r="IB154" s="411"/>
      <c r="IC154" s="411"/>
      <c r="ID154" s="411"/>
      <c r="IE154" s="411"/>
      <c r="IF154" s="411"/>
      <c r="IG154" s="411"/>
      <c r="IH154" s="411"/>
      <c r="II154" s="411"/>
      <c r="IJ154" s="411"/>
      <c r="IK154" s="411"/>
      <c r="IL154" s="411"/>
      <c r="IM154" s="411"/>
      <c r="IN154" s="411"/>
    </row>
    <row r="155" spans="1:248" s="4" customFormat="1" ht="12.75" customHeight="1" thickBot="1" x14ac:dyDescent="0.25">
      <c r="A155" s="6"/>
      <c r="B155" s="88" t="s">
        <v>36</v>
      </c>
      <c r="C155" s="88" t="s">
        <v>37</v>
      </c>
      <c r="D155" s="88" t="s">
        <v>38</v>
      </c>
      <c r="E155" s="182" t="s">
        <v>39</v>
      </c>
      <c r="F155" s="107" t="s">
        <v>40</v>
      </c>
      <c r="G155" s="164"/>
      <c r="H155" s="107"/>
      <c r="I155" s="108" t="s">
        <v>41</v>
      </c>
      <c r="J155" s="88"/>
      <c r="K155" s="107"/>
      <c r="L155" s="88" t="s">
        <v>463</v>
      </c>
      <c r="M155" s="88"/>
      <c r="N155" s="88" t="s">
        <v>235</v>
      </c>
      <c r="O155" s="182" t="s">
        <v>235</v>
      </c>
      <c r="P155" s="266"/>
      <c r="Q155" s="267" t="s">
        <v>464</v>
      </c>
      <c r="R155" s="268" t="s">
        <v>271</v>
      </c>
      <c r="S155" s="109" t="s">
        <v>109</v>
      </c>
      <c r="T155" s="107" t="s">
        <v>186</v>
      </c>
      <c r="U155" s="88" t="s">
        <v>42</v>
      </c>
      <c r="V155" s="88" t="s">
        <v>43</v>
      </c>
      <c r="W155" s="88"/>
      <c r="X155" s="88" t="s">
        <v>44</v>
      </c>
      <c r="Y155" s="88" t="s">
        <v>30</v>
      </c>
      <c r="Z155" s="88" t="s">
        <v>30</v>
      </c>
      <c r="AA155" s="88" t="s">
        <v>138</v>
      </c>
      <c r="AB155" s="88" t="s">
        <v>15</v>
      </c>
      <c r="AC155" s="88" t="s">
        <v>139</v>
      </c>
      <c r="AD155" s="88" t="s">
        <v>141</v>
      </c>
      <c r="AE155" s="88" t="s">
        <v>47</v>
      </c>
      <c r="AF155" s="88" t="s">
        <v>48</v>
      </c>
      <c r="AG155" s="88" t="s">
        <v>15</v>
      </c>
      <c r="AH155" s="109" t="s">
        <v>30</v>
      </c>
      <c r="AI155" s="110"/>
      <c r="AJ155" s="88" t="s">
        <v>49</v>
      </c>
      <c r="AK155" s="107" t="s">
        <v>187</v>
      </c>
      <c r="AL155" s="1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1"/>
      <c r="BX155" s="411"/>
      <c r="BY155" s="411"/>
      <c r="BZ155" s="411"/>
      <c r="CA155" s="411"/>
      <c r="CB155" s="411"/>
      <c r="CC155" s="411"/>
      <c r="CD155" s="411"/>
      <c r="CE155" s="411"/>
      <c r="CF155" s="411"/>
      <c r="CG155" s="411"/>
      <c r="CH155" s="411"/>
      <c r="CI155" s="411"/>
      <c r="CJ155" s="411"/>
      <c r="CK155" s="411"/>
      <c r="CL155" s="411"/>
      <c r="CM155" s="411"/>
      <c r="CN155" s="411"/>
      <c r="CO155" s="411"/>
      <c r="CP155" s="411"/>
      <c r="CQ155" s="411"/>
      <c r="CR155" s="411"/>
      <c r="CS155" s="411"/>
      <c r="CT155" s="411"/>
      <c r="CU155" s="411"/>
      <c r="CV155" s="411"/>
      <c r="CW155" s="411"/>
      <c r="CX155" s="411"/>
      <c r="CY155" s="411"/>
      <c r="CZ155" s="411"/>
      <c r="DA155" s="411"/>
      <c r="DB155" s="411"/>
      <c r="DC155" s="411"/>
      <c r="DD155" s="411"/>
      <c r="DE155" s="411"/>
      <c r="DF155" s="411"/>
      <c r="DG155" s="411"/>
      <c r="DH155" s="411"/>
      <c r="DI155" s="411"/>
      <c r="DJ155" s="411"/>
      <c r="DK155" s="411"/>
      <c r="DL155" s="411"/>
      <c r="DM155" s="411"/>
      <c r="DN155" s="411"/>
      <c r="DO155" s="411"/>
      <c r="DP155" s="411"/>
      <c r="DQ155" s="411"/>
      <c r="DR155" s="411"/>
      <c r="DS155" s="411"/>
      <c r="DT155" s="411"/>
      <c r="DU155" s="411"/>
      <c r="DV155" s="411"/>
      <c r="DW155" s="411"/>
      <c r="DX155" s="411"/>
      <c r="DY155" s="411"/>
      <c r="DZ155" s="411"/>
      <c r="EA155" s="411"/>
      <c r="EB155" s="411"/>
      <c r="EC155" s="411"/>
      <c r="ED155" s="411"/>
      <c r="EE155" s="411"/>
      <c r="EF155" s="411"/>
      <c r="EG155" s="411"/>
      <c r="EH155" s="411"/>
      <c r="EI155" s="411"/>
      <c r="EJ155" s="411"/>
      <c r="EK155" s="411"/>
      <c r="EL155" s="411"/>
      <c r="EM155" s="411"/>
      <c r="EN155" s="411"/>
      <c r="EO155" s="411"/>
      <c r="EP155" s="411"/>
      <c r="EQ155" s="411"/>
      <c r="ER155" s="411"/>
      <c r="ES155" s="411"/>
      <c r="ET155" s="411"/>
      <c r="EU155" s="411"/>
      <c r="EV155" s="411"/>
      <c r="EW155" s="411"/>
      <c r="EX155" s="411"/>
      <c r="EY155" s="411"/>
      <c r="EZ155" s="411"/>
      <c r="FA155" s="411"/>
      <c r="FB155" s="411"/>
      <c r="FC155" s="411"/>
      <c r="FD155" s="411"/>
      <c r="FE155" s="411"/>
      <c r="FF155" s="411"/>
      <c r="FG155" s="411"/>
      <c r="FH155" s="411"/>
      <c r="FI155" s="411"/>
      <c r="FJ155" s="411"/>
      <c r="FK155" s="411"/>
      <c r="FL155" s="411"/>
      <c r="FM155" s="411"/>
      <c r="FN155" s="411"/>
      <c r="FO155" s="411"/>
      <c r="FP155" s="411"/>
      <c r="FQ155" s="411"/>
      <c r="FR155" s="411"/>
      <c r="FS155" s="411"/>
      <c r="FT155" s="411"/>
      <c r="FU155" s="411"/>
      <c r="FV155" s="411"/>
      <c r="FW155" s="411"/>
      <c r="FX155" s="411"/>
      <c r="FY155" s="411"/>
      <c r="FZ155" s="411"/>
      <c r="GA155" s="411"/>
      <c r="GB155" s="411"/>
      <c r="GC155" s="411"/>
      <c r="GD155" s="411"/>
      <c r="GE155" s="411"/>
      <c r="GF155" s="411"/>
      <c r="GG155" s="411"/>
      <c r="GH155" s="411"/>
      <c r="GI155" s="411"/>
      <c r="GJ155" s="411"/>
      <c r="GK155" s="411"/>
      <c r="GL155" s="411"/>
      <c r="GM155" s="411"/>
      <c r="GN155" s="411"/>
      <c r="GO155" s="411"/>
      <c r="GP155" s="411"/>
      <c r="GQ155" s="411"/>
      <c r="GR155" s="411"/>
      <c r="GS155" s="411"/>
      <c r="GT155" s="411"/>
      <c r="GU155" s="411"/>
      <c r="GV155" s="411"/>
      <c r="GW155" s="411"/>
      <c r="GX155" s="411"/>
      <c r="GY155" s="411"/>
      <c r="GZ155" s="411"/>
      <c r="HA155" s="411"/>
      <c r="HB155" s="411"/>
      <c r="HC155" s="411"/>
      <c r="HD155" s="411"/>
      <c r="HE155" s="411"/>
      <c r="HF155" s="411"/>
      <c r="HG155" s="411"/>
      <c r="HH155" s="411"/>
      <c r="HI155" s="411"/>
      <c r="HJ155" s="411"/>
      <c r="HK155" s="411"/>
      <c r="HL155" s="411"/>
      <c r="HM155" s="411"/>
      <c r="HN155" s="411"/>
      <c r="HO155" s="411"/>
      <c r="HP155" s="411"/>
      <c r="HQ155" s="411"/>
      <c r="HR155" s="411"/>
      <c r="HS155" s="411"/>
      <c r="HT155" s="411"/>
      <c r="HU155" s="411"/>
      <c r="HV155" s="411"/>
      <c r="HW155" s="411"/>
      <c r="HX155" s="411"/>
      <c r="HY155" s="411"/>
      <c r="HZ155" s="411"/>
      <c r="IA155" s="411"/>
      <c r="IB155" s="411"/>
      <c r="IC155" s="411"/>
      <c r="ID155" s="411"/>
      <c r="IE155" s="411"/>
      <c r="IF155" s="411"/>
      <c r="IG155" s="411"/>
      <c r="IH155" s="411"/>
      <c r="II155" s="411"/>
      <c r="IJ155" s="411"/>
      <c r="IK155" s="411"/>
      <c r="IL155" s="411"/>
      <c r="IM155" s="411"/>
      <c r="IN155" s="411"/>
    </row>
    <row r="156" spans="1:248" s="57" customFormat="1" ht="12.75" customHeight="1" thickTop="1" x14ac:dyDescent="0.2">
      <c r="A156" s="48"/>
      <c r="B156" s="280">
        <f>B143</f>
        <v>0</v>
      </c>
      <c r="C156" s="280">
        <f>C143</f>
        <v>0</v>
      </c>
      <c r="D156" s="280">
        <f>D143</f>
        <v>0</v>
      </c>
      <c r="E156" s="314">
        <f>E143</f>
        <v>0</v>
      </c>
      <c r="F156" s="281">
        <f>F143</f>
        <v>0</v>
      </c>
      <c r="G156" s="14" t="str">
        <f>$C$11</f>
        <v>JANUARY</v>
      </c>
      <c r="H156" s="50" t="s">
        <v>58</v>
      </c>
      <c r="I156" s="319"/>
      <c r="J156" s="315">
        <f t="shared" ref="J156:R156" si="18">J143</f>
        <v>0</v>
      </c>
      <c r="K156" s="316">
        <f t="shared" si="18"/>
        <v>0</v>
      </c>
      <c r="L156" s="280">
        <f t="shared" si="18"/>
        <v>0</v>
      </c>
      <c r="M156" s="280">
        <f t="shared" si="18"/>
        <v>0</v>
      </c>
      <c r="N156" s="280">
        <f t="shared" si="18"/>
        <v>0</v>
      </c>
      <c r="O156" s="314">
        <f t="shared" si="18"/>
        <v>0</v>
      </c>
      <c r="P156" s="314">
        <f t="shared" si="18"/>
        <v>0</v>
      </c>
      <c r="Q156" s="280">
        <f t="shared" si="18"/>
        <v>0</v>
      </c>
      <c r="R156" s="317">
        <f t="shared" si="18"/>
        <v>0</v>
      </c>
      <c r="S156" s="49"/>
      <c r="T156" s="48"/>
      <c r="U156" s="280">
        <f t="shared" ref="U156:AH156" si="19">U143</f>
        <v>0</v>
      </c>
      <c r="V156" s="280">
        <f t="shared" si="19"/>
        <v>0</v>
      </c>
      <c r="W156" s="280">
        <f t="shared" si="19"/>
        <v>0</v>
      </c>
      <c r="X156" s="280">
        <f t="shared" si="19"/>
        <v>0</v>
      </c>
      <c r="Y156" s="280">
        <f t="shared" si="19"/>
        <v>0</v>
      </c>
      <c r="Z156" s="280">
        <f t="shared" si="19"/>
        <v>0</v>
      </c>
      <c r="AA156" s="280">
        <f t="shared" si="19"/>
        <v>0</v>
      </c>
      <c r="AB156" s="280">
        <f t="shared" si="19"/>
        <v>0</v>
      </c>
      <c r="AC156" s="280">
        <f t="shared" si="19"/>
        <v>0</v>
      </c>
      <c r="AD156" s="280">
        <f t="shared" si="19"/>
        <v>0</v>
      </c>
      <c r="AE156" s="280">
        <f t="shared" si="19"/>
        <v>0</v>
      </c>
      <c r="AF156" s="280">
        <f t="shared" si="19"/>
        <v>0</v>
      </c>
      <c r="AG156" s="280">
        <f t="shared" si="19"/>
        <v>0</v>
      </c>
      <c r="AH156" s="280">
        <f t="shared" si="19"/>
        <v>0</v>
      </c>
      <c r="AI156" s="305"/>
      <c r="AJ156" s="280">
        <f>AJ143</f>
        <v>0</v>
      </c>
      <c r="AK156" s="318">
        <f>AK143</f>
        <v>0</v>
      </c>
      <c r="AL156" s="49"/>
    </row>
    <row r="157" spans="1:248" s="23" customFormat="1" ht="12.75" customHeight="1" x14ac:dyDescent="0.2">
      <c r="A157" s="8">
        <v>1</v>
      </c>
      <c r="B157" s="282"/>
      <c r="C157" s="282"/>
      <c r="D157" s="282"/>
      <c r="E157" s="282"/>
      <c r="F157" s="283"/>
      <c r="G157" s="415"/>
      <c r="H157" s="302"/>
      <c r="I157" s="416"/>
      <c r="J157" s="280">
        <f t="shared" ref="J157:J187" si="20">SUM(B157:F157)</f>
        <v>0</v>
      </c>
      <c r="K157" s="281">
        <f t="shared" ref="K157:K187" si="21">SUM(U157:AK157)-SUM(L157:R157)</f>
        <v>0</v>
      </c>
      <c r="L157" s="282"/>
      <c r="M157" s="282"/>
      <c r="N157" s="282"/>
      <c r="O157" s="291"/>
      <c r="P157" s="297"/>
      <c r="Q157" s="282"/>
      <c r="R157" s="283"/>
      <c r="S157" s="17" t="s">
        <v>59</v>
      </c>
      <c r="T157" s="8">
        <v>1</v>
      </c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91"/>
      <c r="AI157" s="302"/>
      <c r="AJ157" s="282"/>
      <c r="AK157" s="283"/>
      <c r="AL157" s="17" t="s">
        <v>59</v>
      </c>
    </row>
    <row r="158" spans="1:248" s="23" customFormat="1" ht="12.75" customHeight="1" x14ac:dyDescent="0.2">
      <c r="A158" s="8">
        <v>2</v>
      </c>
      <c r="B158" s="282"/>
      <c r="C158" s="282"/>
      <c r="D158" s="282"/>
      <c r="E158" s="282"/>
      <c r="F158" s="283"/>
      <c r="G158" s="415"/>
      <c r="H158" s="302"/>
      <c r="I158" s="416"/>
      <c r="J158" s="280">
        <f t="shared" si="20"/>
        <v>0</v>
      </c>
      <c r="K158" s="281">
        <f t="shared" si="21"/>
        <v>0</v>
      </c>
      <c r="L158" s="282"/>
      <c r="M158" s="282"/>
      <c r="N158" s="282"/>
      <c r="O158" s="291"/>
      <c r="P158" s="297"/>
      <c r="Q158" s="282"/>
      <c r="R158" s="283"/>
      <c r="S158" s="17" t="s">
        <v>60</v>
      </c>
      <c r="T158" s="8">
        <v>2</v>
      </c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91"/>
      <c r="AI158" s="302"/>
      <c r="AJ158" s="282"/>
      <c r="AK158" s="283"/>
      <c r="AL158" s="17" t="s">
        <v>60</v>
      </c>
    </row>
    <row r="159" spans="1:248" s="23" customFormat="1" ht="12.75" customHeight="1" x14ac:dyDescent="0.2">
      <c r="A159" s="8">
        <v>3</v>
      </c>
      <c r="B159" s="282"/>
      <c r="C159" s="282"/>
      <c r="D159" s="282"/>
      <c r="E159" s="282"/>
      <c r="F159" s="283"/>
      <c r="G159" s="415"/>
      <c r="H159" s="302"/>
      <c r="I159" s="416"/>
      <c r="J159" s="280">
        <f t="shared" si="20"/>
        <v>0</v>
      </c>
      <c r="K159" s="281">
        <f t="shared" si="21"/>
        <v>0</v>
      </c>
      <c r="L159" s="282"/>
      <c r="M159" s="282"/>
      <c r="N159" s="282"/>
      <c r="O159" s="291"/>
      <c r="P159" s="297"/>
      <c r="Q159" s="282"/>
      <c r="R159" s="283"/>
      <c r="S159" s="17" t="s">
        <v>61</v>
      </c>
      <c r="T159" s="8">
        <v>3</v>
      </c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91"/>
      <c r="AI159" s="302"/>
      <c r="AJ159" s="282"/>
      <c r="AK159" s="283"/>
      <c r="AL159" s="17" t="s">
        <v>61</v>
      </c>
    </row>
    <row r="160" spans="1:248" s="23" customFormat="1" ht="12.75" customHeight="1" x14ac:dyDescent="0.2">
      <c r="A160" s="8">
        <v>4</v>
      </c>
      <c r="B160" s="282"/>
      <c r="C160" s="282"/>
      <c r="D160" s="282"/>
      <c r="E160" s="282"/>
      <c r="F160" s="283"/>
      <c r="G160" s="415"/>
      <c r="H160" s="302"/>
      <c r="I160" s="416"/>
      <c r="J160" s="280">
        <f t="shared" si="20"/>
        <v>0</v>
      </c>
      <c r="K160" s="281">
        <f t="shared" si="21"/>
        <v>0</v>
      </c>
      <c r="L160" s="282"/>
      <c r="M160" s="282"/>
      <c r="N160" s="282"/>
      <c r="O160" s="291"/>
      <c r="P160" s="297"/>
      <c r="Q160" s="282"/>
      <c r="R160" s="283"/>
      <c r="S160" s="17" t="s">
        <v>62</v>
      </c>
      <c r="T160" s="8">
        <v>4</v>
      </c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91"/>
      <c r="AI160" s="302"/>
      <c r="AJ160" s="282"/>
      <c r="AK160" s="283"/>
      <c r="AL160" s="17" t="s">
        <v>62</v>
      </c>
    </row>
    <row r="161" spans="1:38" s="23" customFormat="1" ht="12.75" customHeight="1" x14ac:dyDescent="0.2">
      <c r="A161" s="8">
        <v>5</v>
      </c>
      <c r="B161" s="282"/>
      <c r="C161" s="282"/>
      <c r="D161" s="282"/>
      <c r="E161" s="282"/>
      <c r="F161" s="283"/>
      <c r="G161" s="417"/>
      <c r="H161" s="302"/>
      <c r="I161" s="416"/>
      <c r="J161" s="280">
        <f t="shared" si="20"/>
        <v>0</v>
      </c>
      <c r="K161" s="281">
        <f t="shared" si="21"/>
        <v>0</v>
      </c>
      <c r="L161" s="282"/>
      <c r="M161" s="282"/>
      <c r="N161" s="282"/>
      <c r="O161" s="291"/>
      <c r="P161" s="297"/>
      <c r="Q161" s="282"/>
      <c r="R161" s="283"/>
      <c r="S161" s="17" t="s">
        <v>63</v>
      </c>
      <c r="T161" s="8">
        <v>5</v>
      </c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91"/>
      <c r="AI161" s="302"/>
      <c r="AJ161" s="282"/>
      <c r="AK161" s="283"/>
      <c r="AL161" s="17" t="s">
        <v>63</v>
      </c>
    </row>
    <row r="162" spans="1:38" s="23" customFormat="1" ht="12.75" customHeight="1" x14ac:dyDescent="0.2">
      <c r="A162" s="18">
        <v>6</v>
      </c>
      <c r="B162" s="284"/>
      <c r="C162" s="284"/>
      <c r="D162" s="284"/>
      <c r="E162" s="284"/>
      <c r="F162" s="285"/>
      <c r="G162" s="415"/>
      <c r="H162" s="303"/>
      <c r="I162" s="418"/>
      <c r="J162" s="280">
        <f t="shared" si="20"/>
        <v>0</v>
      </c>
      <c r="K162" s="281">
        <f t="shared" si="21"/>
        <v>0</v>
      </c>
      <c r="L162" s="284"/>
      <c r="M162" s="284"/>
      <c r="N162" s="284"/>
      <c r="O162" s="292"/>
      <c r="P162" s="298"/>
      <c r="Q162" s="284"/>
      <c r="R162" s="285"/>
      <c r="S162" s="19" t="s">
        <v>64</v>
      </c>
      <c r="T162" s="18">
        <v>6</v>
      </c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92"/>
      <c r="AI162" s="303"/>
      <c r="AJ162" s="284"/>
      <c r="AK162" s="285"/>
      <c r="AL162" s="19" t="s">
        <v>64</v>
      </c>
    </row>
    <row r="163" spans="1:38" s="23" customFormat="1" ht="12.75" customHeight="1" x14ac:dyDescent="0.2">
      <c r="A163" s="8">
        <v>7</v>
      </c>
      <c r="B163" s="282"/>
      <c r="C163" s="282"/>
      <c r="D163" s="282"/>
      <c r="E163" s="282"/>
      <c r="F163" s="283"/>
      <c r="G163" s="415"/>
      <c r="H163" s="302"/>
      <c r="I163" s="416"/>
      <c r="J163" s="280">
        <f t="shared" si="20"/>
        <v>0</v>
      </c>
      <c r="K163" s="281">
        <f t="shared" si="21"/>
        <v>0</v>
      </c>
      <c r="L163" s="282"/>
      <c r="M163" s="282"/>
      <c r="N163" s="282"/>
      <c r="O163" s="291"/>
      <c r="P163" s="297"/>
      <c r="Q163" s="282"/>
      <c r="R163" s="283"/>
      <c r="S163" s="17" t="s">
        <v>65</v>
      </c>
      <c r="T163" s="8">
        <v>7</v>
      </c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91"/>
      <c r="AI163" s="302"/>
      <c r="AJ163" s="282"/>
      <c r="AK163" s="283"/>
      <c r="AL163" s="17" t="s">
        <v>65</v>
      </c>
    </row>
    <row r="164" spans="1:38" s="23" customFormat="1" ht="12.75" customHeight="1" x14ac:dyDescent="0.2">
      <c r="A164" s="8">
        <v>8</v>
      </c>
      <c r="B164" s="282"/>
      <c r="C164" s="282"/>
      <c r="D164" s="282"/>
      <c r="E164" s="282"/>
      <c r="F164" s="283"/>
      <c r="G164" s="415"/>
      <c r="H164" s="302"/>
      <c r="I164" s="416"/>
      <c r="J164" s="280">
        <f t="shared" si="20"/>
        <v>0</v>
      </c>
      <c r="K164" s="281">
        <f t="shared" si="21"/>
        <v>0</v>
      </c>
      <c r="L164" s="282"/>
      <c r="M164" s="282"/>
      <c r="N164" s="282"/>
      <c r="O164" s="291"/>
      <c r="P164" s="297"/>
      <c r="Q164" s="282"/>
      <c r="R164" s="283"/>
      <c r="S164" s="17" t="s">
        <v>66</v>
      </c>
      <c r="T164" s="8">
        <v>8</v>
      </c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91"/>
      <c r="AI164" s="302"/>
      <c r="AJ164" s="282"/>
      <c r="AK164" s="283"/>
      <c r="AL164" s="17" t="s">
        <v>66</v>
      </c>
    </row>
    <row r="165" spans="1:38" s="23" customFormat="1" ht="12.75" customHeight="1" x14ac:dyDescent="0.2">
      <c r="A165" s="8">
        <v>9</v>
      </c>
      <c r="B165" s="282"/>
      <c r="C165" s="282"/>
      <c r="D165" s="282"/>
      <c r="E165" s="282"/>
      <c r="F165" s="283"/>
      <c r="G165" s="415"/>
      <c r="H165" s="302"/>
      <c r="I165" s="416"/>
      <c r="J165" s="280">
        <f t="shared" si="20"/>
        <v>0</v>
      </c>
      <c r="K165" s="281">
        <f t="shared" si="21"/>
        <v>0</v>
      </c>
      <c r="L165" s="282"/>
      <c r="M165" s="282"/>
      <c r="N165" s="282"/>
      <c r="O165" s="291"/>
      <c r="P165" s="297"/>
      <c r="Q165" s="282"/>
      <c r="R165" s="283"/>
      <c r="S165" s="17" t="s">
        <v>67</v>
      </c>
      <c r="T165" s="8">
        <v>9</v>
      </c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91"/>
      <c r="AI165" s="302"/>
      <c r="AJ165" s="282"/>
      <c r="AK165" s="283"/>
      <c r="AL165" s="17" t="s">
        <v>67</v>
      </c>
    </row>
    <row r="166" spans="1:38" s="23" customFormat="1" ht="12.75" customHeight="1" x14ac:dyDescent="0.2">
      <c r="A166" s="8">
        <v>10</v>
      </c>
      <c r="B166" s="282"/>
      <c r="C166" s="282"/>
      <c r="D166" s="282"/>
      <c r="E166" s="282"/>
      <c r="F166" s="283"/>
      <c r="G166" s="415"/>
      <c r="H166" s="302"/>
      <c r="I166" s="416"/>
      <c r="J166" s="280">
        <f t="shared" si="20"/>
        <v>0</v>
      </c>
      <c r="K166" s="281">
        <f t="shared" si="21"/>
        <v>0</v>
      </c>
      <c r="L166" s="282"/>
      <c r="M166" s="282"/>
      <c r="N166" s="282"/>
      <c r="O166" s="291"/>
      <c r="P166" s="297"/>
      <c r="Q166" s="282"/>
      <c r="R166" s="283"/>
      <c r="S166" s="17" t="s">
        <v>68</v>
      </c>
      <c r="T166" s="8">
        <v>10</v>
      </c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91"/>
      <c r="AI166" s="302"/>
      <c r="AJ166" s="282"/>
      <c r="AK166" s="283"/>
      <c r="AL166" s="17" t="s">
        <v>68</v>
      </c>
    </row>
    <row r="167" spans="1:38" s="23" customFormat="1" ht="12.75" customHeight="1" x14ac:dyDescent="0.2">
      <c r="A167" s="8">
        <v>11</v>
      </c>
      <c r="B167" s="282"/>
      <c r="C167" s="282"/>
      <c r="D167" s="282"/>
      <c r="E167" s="282"/>
      <c r="F167" s="283"/>
      <c r="G167" s="415"/>
      <c r="H167" s="302"/>
      <c r="I167" s="416"/>
      <c r="J167" s="280">
        <f t="shared" si="20"/>
        <v>0</v>
      </c>
      <c r="K167" s="281">
        <f t="shared" si="21"/>
        <v>0</v>
      </c>
      <c r="L167" s="282"/>
      <c r="M167" s="282"/>
      <c r="N167" s="282"/>
      <c r="O167" s="291"/>
      <c r="P167" s="297"/>
      <c r="Q167" s="282"/>
      <c r="R167" s="283"/>
      <c r="S167" s="17" t="s">
        <v>69</v>
      </c>
      <c r="T167" s="8">
        <v>11</v>
      </c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91"/>
      <c r="AI167" s="302"/>
      <c r="AJ167" s="282"/>
      <c r="AK167" s="283"/>
      <c r="AL167" s="17" t="s">
        <v>69</v>
      </c>
    </row>
    <row r="168" spans="1:38" s="23" customFormat="1" ht="12.75" customHeight="1" x14ac:dyDescent="0.2">
      <c r="A168" s="8">
        <v>12</v>
      </c>
      <c r="B168" s="282"/>
      <c r="C168" s="282"/>
      <c r="D168" s="282"/>
      <c r="E168" s="282"/>
      <c r="F168" s="283"/>
      <c r="G168" s="415"/>
      <c r="H168" s="302"/>
      <c r="I168" s="416"/>
      <c r="J168" s="280">
        <f t="shared" si="20"/>
        <v>0</v>
      </c>
      <c r="K168" s="281">
        <f t="shared" si="21"/>
        <v>0</v>
      </c>
      <c r="L168" s="282"/>
      <c r="M168" s="282"/>
      <c r="N168" s="282"/>
      <c r="O168" s="291"/>
      <c r="P168" s="297"/>
      <c r="Q168" s="282"/>
      <c r="R168" s="283"/>
      <c r="S168" s="17" t="s">
        <v>70</v>
      </c>
      <c r="T168" s="8">
        <v>12</v>
      </c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91"/>
      <c r="AI168" s="302"/>
      <c r="AJ168" s="282"/>
      <c r="AK168" s="283"/>
      <c r="AL168" s="17" t="s">
        <v>70</v>
      </c>
    </row>
    <row r="169" spans="1:38" s="23" customFormat="1" ht="12.75" customHeight="1" x14ac:dyDescent="0.2">
      <c r="A169" s="8">
        <v>13</v>
      </c>
      <c r="B169" s="282"/>
      <c r="C169" s="282"/>
      <c r="D169" s="282"/>
      <c r="E169" s="282"/>
      <c r="F169" s="283"/>
      <c r="G169" s="415"/>
      <c r="H169" s="302"/>
      <c r="I169" s="416"/>
      <c r="J169" s="280">
        <f t="shared" si="20"/>
        <v>0</v>
      </c>
      <c r="K169" s="281">
        <f t="shared" si="21"/>
        <v>0</v>
      </c>
      <c r="L169" s="282"/>
      <c r="M169" s="282"/>
      <c r="N169" s="282"/>
      <c r="O169" s="291"/>
      <c r="P169" s="297"/>
      <c r="Q169" s="282"/>
      <c r="R169" s="283"/>
      <c r="S169" s="17" t="s">
        <v>71</v>
      </c>
      <c r="T169" s="8">
        <v>13</v>
      </c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91"/>
      <c r="AI169" s="302"/>
      <c r="AJ169" s="282"/>
      <c r="AK169" s="283"/>
      <c r="AL169" s="17" t="s">
        <v>71</v>
      </c>
    </row>
    <row r="170" spans="1:38" s="23" customFormat="1" ht="12.75" customHeight="1" x14ac:dyDescent="0.2">
      <c r="A170" s="8">
        <v>14</v>
      </c>
      <c r="B170" s="282"/>
      <c r="C170" s="282"/>
      <c r="D170" s="282"/>
      <c r="E170" s="282"/>
      <c r="F170" s="283"/>
      <c r="G170" s="415"/>
      <c r="H170" s="302"/>
      <c r="I170" s="416"/>
      <c r="J170" s="280">
        <f t="shared" si="20"/>
        <v>0</v>
      </c>
      <c r="K170" s="281">
        <f t="shared" si="21"/>
        <v>0</v>
      </c>
      <c r="L170" s="282"/>
      <c r="M170" s="282"/>
      <c r="N170" s="282"/>
      <c r="O170" s="291"/>
      <c r="P170" s="297"/>
      <c r="Q170" s="282"/>
      <c r="R170" s="283"/>
      <c r="S170" s="17" t="s">
        <v>72</v>
      </c>
      <c r="T170" s="8">
        <v>14</v>
      </c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91"/>
      <c r="AI170" s="302"/>
      <c r="AJ170" s="282"/>
      <c r="AK170" s="283"/>
      <c r="AL170" s="17" t="s">
        <v>72</v>
      </c>
    </row>
    <row r="171" spans="1:38" s="23" customFormat="1" ht="12.75" customHeight="1" x14ac:dyDescent="0.2">
      <c r="A171" s="8">
        <v>15</v>
      </c>
      <c r="B171" s="282"/>
      <c r="C171" s="282"/>
      <c r="D171" s="282"/>
      <c r="E171" s="282"/>
      <c r="F171" s="283"/>
      <c r="G171" s="415"/>
      <c r="H171" s="302"/>
      <c r="I171" s="416"/>
      <c r="J171" s="280">
        <f t="shared" si="20"/>
        <v>0</v>
      </c>
      <c r="K171" s="281">
        <f t="shared" si="21"/>
        <v>0</v>
      </c>
      <c r="L171" s="282"/>
      <c r="M171" s="282"/>
      <c r="N171" s="282"/>
      <c r="O171" s="291"/>
      <c r="P171" s="297"/>
      <c r="Q171" s="282"/>
      <c r="R171" s="283"/>
      <c r="S171" s="17" t="s">
        <v>73</v>
      </c>
      <c r="T171" s="8">
        <v>15</v>
      </c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91"/>
      <c r="AI171" s="302"/>
      <c r="AJ171" s="282"/>
      <c r="AK171" s="283"/>
      <c r="AL171" s="17" t="s">
        <v>73</v>
      </c>
    </row>
    <row r="172" spans="1:38" s="23" customFormat="1" ht="12.75" customHeight="1" x14ac:dyDescent="0.2">
      <c r="A172" s="8">
        <v>16</v>
      </c>
      <c r="B172" s="282"/>
      <c r="C172" s="282"/>
      <c r="D172" s="282"/>
      <c r="E172" s="282"/>
      <c r="F172" s="283"/>
      <c r="G172" s="415"/>
      <c r="H172" s="302"/>
      <c r="I172" s="416"/>
      <c r="J172" s="280">
        <f t="shared" si="20"/>
        <v>0</v>
      </c>
      <c r="K172" s="281">
        <f t="shared" si="21"/>
        <v>0</v>
      </c>
      <c r="L172" s="282"/>
      <c r="M172" s="282"/>
      <c r="N172" s="282"/>
      <c r="O172" s="291"/>
      <c r="P172" s="297"/>
      <c r="Q172" s="282"/>
      <c r="R172" s="283"/>
      <c r="S172" s="17" t="s">
        <v>74</v>
      </c>
      <c r="T172" s="8">
        <v>16</v>
      </c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91"/>
      <c r="AI172" s="302"/>
      <c r="AJ172" s="282"/>
      <c r="AK172" s="283"/>
      <c r="AL172" s="17" t="s">
        <v>74</v>
      </c>
    </row>
    <row r="173" spans="1:38" s="23" customFormat="1" ht="12.75" customHeight="1" x14ac:dyDescent="0.2">
      <c r="A173" s="8">
        <v>17</v>
      </c>
      <c r="B173" s="282"/>
      <c r="C173" s="282"/>
      <c r="D173" s="282"/>
      <c r="E173" s="282"/>
      <c r="F173" s="283"/>
      <c r="G173" s="415"/>
      <c r="H173" s="302"/>
      <c r="I173" s="416"/>
      <c r="J173" s="280">
        <f t="shared" si="20"/>
        <v>0</v>
      </c>
      <c r="K173" s="281">
        <f t="shared" si="21"/>
        <v>0</v>
      </c>
      <c r="L173" s="282"/>
      <c r="M173" s="282"/>
      <c r="N173" s="282"/>
      <c r="O173" s="291"/>
      <c r="P173" s="297"/>
      <c r="Q173" s="282"/>
      <c r="R173" s="283"/>
      <c r="S173" s="17" t="s">
        <v>75</v>
      </c>
      <c r="T173" s="8">
        <v>17</v>
      </c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91"/>
      <c r="AI173" s="302"/>
      <c r="AJ173" s="282"/>
      <c r="AK173" s="283"/>
      <c r="AL173" s="17" t="s">
        <v>75</v>
      </c>
    </row>
    <row r="174" spans="1:38" s="23" customFormat="1" ht="12.75" customHeight="1" x14ac:dyDescent="0.2">
      <c r="A174" s="8">
        <v>18</v>
      </c>
      <c r="B174" s="282"/>
      <c r="C174" s="282"/>
      <c r="D174" s="282"/>
      <c r="E174" s="282"/>
      <c r="F174" s="283"/>
      <c r="G174" s="415"/>
      <c r="H174" s="302"/>
      <c r="I174" s="416"/>
      <c r="J174" s="280">
        <f t="shared" si="20"/>
        <v>0</v>
      </c>
      <c r="K174" s="281">
        <f t="shared" si="21"/>
        <v>0</v>
      </c>
      <c r="L174" s="282"/>
      <c r="M174" s="282"/>
      <c r="N174" s="282"/>
      <c r="O174" s="291"/>
      <c r="P174" s="297"/>
      <c r="Q174" s="282"/>
      <c r="R174" s="283"/>
      <c r="S174" s="17" t="s">
        <v>76</v>
      </c>
      <c r="T174" s="8">
        <v>18</v>
      </c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91"/>
      <c r="AI174" s="302"/>
      <c r="AJ174" s="282"/>
      <c r="AK174" s="283"/>
      <c r="AL174" s="17" t="s">
        <v>76</v>
      </c>
    </row>
    <row r="175" spans="1:38" s="23" customFormat="1" ht="12.75" customHeight="1" x14ac:dyDescent="0.2">
      <c r="A175" s="8">
        <v>19</v>
      </c>
      <c r="B175" s="282"/>
      <c r="C175" s="282"/>
      <c r="D175" s="282"/>
      <c r="E175" s="282"/>
      <c r="F175" s="283"/>
      <c r="G175" s="415"/>
      <c r="H175" s="302"/>
      <c r="I175" s="416"/>
      <c r="J175" s="280">
        <f t="shared" si="20"/>
        <v>0</v>
      </c>
      <c r="K175" s="281">
        <f t="shared" si="21"/>
        <v>0</v>
      </c>
      <c r="L175" s="282"/>
      <c r="M175" s="282"/>
      <c r="N175" s="282"/>
      <c r="O175" s="291"/>
      <c r="P175" s="297"/>
      <c r="Q175" s="282"/>
      <c r="R175" s="283"/>
      <c r="S175" s="17" t="s">
        <v>77</v>
      </c>
      <c r="T175" s="8">
        <v>19</v>
      </c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91"/>
      <c r="AI175" s="302"/>
      <c r="AJ175" s="282"/>
      <c r="AK175" s="283"/>
      <c r="AL175" s="17" t="s">
        <v>77</v>
      </c>
    </row>
    <row r="176" spans="1:38" s="23" customFormat="1" ht="12.75" customHeight="1" x14ac:dyDescent="0.2">
      <c r="A176" s="8">
        <v>20</v>
      </c>
      <c r="B176" s="282"/>
      <c r="C176" s="282"/>
      <c r="D176" s="282"/>
      <c r="E176" s="282"/>
      <c r="F176" s="283"/>
      <c r="G176" s="415"/>
      <c r="H176" s="302"/>
      <c r="I176" s="416"/>
      <c r="J176" s="280">
        <f t="shared" si="20"/>
        <v>0</v>
      </c>
      <c r="K176" s="281">
        <f t="shared" si="21"/>
        <v>0</v>
      </c>
      <c r="L176" s="282"/>
      <c r="M176" s="282"/>
      <c r="N176" s="282"/>
      <c r="O176" s="291"/>
      <c r="P176" s="297"/>
      <c r="Q176" s="282"/>
      <c r="R176" s="283"/>
      <c r="S176" s="17" t="s">
        <v>78</v>
      </c>
      <c r="T176" s="8">
        <v>20</v>
      </c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91"/>
      <c r="AI176" s="302"/>
      <c r="AJ176" s="282"/>
      <c r="AK176" s="283"/>
      <c r="AL176" s="17" t="s">
        <v>78</v>
      </c>
    </row>
    <row r="177" spans="1:38" s="23" customFormat="1" ht="12.75" customHeight="1" x14ac:dyDescent="0.2">
      <c r="A177" s="8">
        <v>21</v>
      </c>
      <c r="B177" s="282"/>
      <c r="C177" s="282"/>
      <c r="D177" s="282"/>
      <c r="E177" s="282"/>
      <c r="F177" s="283"/>
      <c r="G177" s="415"/>
      <c r="H177" s="302"/>
      <c r="I177" s="416"/>
      <c r="J177" s="280">
        <f t="shared" si="20"/>
        <v>0</v>
      </c>
      <c r="K177" s="281">
        <f t="shared" si="21"/>
        <v>0</v>
      </c>
      <c r="L177" s="282"/>
      <c r="M177" s="282"/>
      <c r="N177" s="282"/>
      <c r="O177" s="291"/>
      <c r="P177" s="297"/>
      <c r="Q177" s="282"/>
      <c r="R177" s="283"/>
      <c r="S177" s="17" t="s">
        <v>79</v>
      </c>
      <c r="T177" s="8">
        <v>21</v>
      </c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91"/>
      <c r="AI177" s="302"/>
      <c r="AJ177" s="282"/>
      <c r="AK177" s="283"/>
      <c r="AL177" s="17" t="s">
        <v>79</v>
      </c>
    </row>
    <row r="178" spans="1:38" s="23" customFormat="1" ht="12.75" customHeight="1" x14ac:dyDescent="0.2">
      <c r="A178" s="8">
        <v>22</v>
      </c>
      <c r="B178" s="282"/>
      <c r="C178" s="282"/>
      <c r="D178" s="282"/>
      <c r="E178" s="282"/>
      <c r="F178" s="283"/>
      <c r="G178" s="415"/>
      <c r="H178" s="302"/>
      <c r="I178" s="416"/>
      <c r="J178" s="280">
        <f t="shared" si="20"/>
        <v>0</v>
      </c>
      <c r="K178" s="281">
        <f t="shared" si="21"/>
        <v>0</v>
      </c>
      <c r="L178" s="282"/>
      <c r="M178" s="282"/>
      <c r="N178" s="282"/>
      <c r="O178" s="291"/>
      <c r="P178" s="297"/>
      <c r="Q178" s="282"/>
      <c r="R178" s="283"/>
      <c r="S178" s="17" t="s">
        <v>80</v>
      </c>
      <c r="T178" s="8">
        <v>22</v>
      </c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91"/>
      <c r="AI178" s="302"/>
      <c r="AJ178" s="282"/>
      <c r="AK178" s="283"/>
      <c r="AL178" s="17" t="s">
        <v>80</v>
      </c>
    </row>
    <row r="179" spans="1:38" s="23" customFormat="1" ht="12.75" customHeight="1" x14ac:dyDescent="0.2">
      <c r="A179" s="8">
        <v>23</v>
      </c>
      <c r="B179" s="282"/>
      <c r="C179" s="282"/>
      <c r="D179" s="282"/>
      <c r="E179" s="282"/>
      <c r="F179" s="283"/>
      <c r="G179" s="415"/>
      <c r="H179" s="302"/>
      <c r="I179" s="416"/>
      <c r="J179" s="280">
        <f t="shared" si="20"/>
        <v>0</v>
      </c>
      <c r="K179" s="281">
        <f t="shared" si="21"/>
        <v>0</v>
      </c>
      <c r="L179" s="282"/>
      <c r="M179" s="282"/>
      <c r="N179" s="282"/>
      <c r="O179" s="291"/>
      <c r="P179" s="297"/>
      <c r="Q179" s="282"/>
      <c r="R179" s="283"/>
      <c r="S179" s="17" t="s">
        <v>81</v>
      </c>
      <c r="T179" s="8">
        <v>23</v>
      </c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91"/>
      <c r="AI179" s="302"/>
      <c r="AJ179" s="282"/>
      <c r="AK179" s="283"/>
      <c r="AL179" s="17" t="s">
        <v>81</v>
      </c>
    </row>
    <row r="180" spans="1:38" s="23" customFormat="1" ht="12.75" customHeight="1" x14ac:dyDescent="0.2">
      <c r="A180" s="8">
        <v>24</v>
      </c>
      <c r="B180" s="282"/>
      <c r="C180" s="282"/>
      <c r="D180" s="282"/>
      <c r="E180" s="282"/>
      <c r="F180" s="283"/>
      <c r="G180" s="415"/>
      <c r="H180" s="302"/>
      <c r="I180" s="416"/>
      <c r="J180" s="280">
        <f t="shared" si="20"/>
        <v>0</v>
      </c>
      <c r="K180" s="281">
        <f t="shared" si="21"/>
        <v>0</v>
      </c>
      <c r="L180" s="282"/>
      <c r="M180" s="282"/>
      <c r="N180" s="282"/>
      <c r="O180" s="291"/>
      <c r="P180" s="297"/>
      <c r="Q180" s="282"/>
      <c r="R180" s="283"/>
      <c r="S180" s="17" t="s">
        <v>82</v>
      </c>
      <c r="T180" s="8">
        <v>24</v>
      </c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91"/>
      <c r="AI180" s="302"/>
      <c r="AJ180" s="282"/>
      <c r="AK180" s="283"/>
      <c r="AL180" s="17" t="s">
        <v>82</v>
      </c>
    </row>
    <row r="181" spans="1:38" s="23" customFormat="1" ht="12.75" customHeight="1" x14ac:dyDescent="0.2">
      <c r="A181" s="8">
        <v>25</v>
      </c>
      <c r="B181" s="282"/>
      <c r="C181" s="282"/>
      <c r="D181" s="282"/>
      <c r="E181" s="282"/>
      <c r="F181" s="283"/>
      <c r="G181" s="415"/>
      <c r="H181" s="302"/>
      <c r="I181" s="416"/>
      <c r="J181" s="280">
        <f t="shared" si="20"/>
        <v>0</v>
      </c>
      <c r="K181" s="281">
        <f t="shared" si="21"/>
        <v>0</v>
      </c>
      <c r="L181" s="282"/>
      <c r="M181" s="282"/>
      <c r="N181" s="282"/>
      <c r="O181" s="291"/>
      <c r="P181" s="297"/>
      <c r="Q181" s="282"/>
      <c r="R181" s="283"/>
      <c r="S181" s="17" t="s">
        <v>83</v>
      </c>
      <c r="T181" s="8">
        <v>25</v>
      </c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91"/>
      <c r="AI181" s="302"/>
      <c r="AJ181" s="282"/>
      <c r="AK181" s="283"/>
      <c r="AL181" s="17" t="s">
        <v>83</v>
      </c>
    </row>
    <row r="182" spans="1:38" s="23" customFormat="1" ht="12.75" customHeight="1" x14ac:dyDescent="0.2">
      <c r="A182" s="8">
        <v>26</v>
      </c>
      <c r="B182" s="282"/>
      <c r="C182" s="282"/>
      <c r="D182" s="282"/>
      <c r="E182" s="282"/>
      <c r="F182" s="283"/>
      <c r="G182" s="415"/>
      <c r="H182" s="302"/>
      <c r="I182" s="416"/>
      <c r="J182" s="280">
        <f t="shared" si="20"/>
        <v>0</v>
      </c>
      <c r="K182" s="281">
        <f t="shared" si="21"/>
        <v>0</v>
      </c>
      <c r="L182" s="282"/>
      <c r="M182" s="282"/>
      <c r="N182" s="282"/>
      <c r="O182" s="291"/>
      <c r="P182" s="297"/>
      <c r="Q182" s="282"/>
      <c r="R182" s="283"/>
      <c r="S182" s="17" t="s">
        <v>84</v>
      </c>
      <c r="T182" s="8">
        <v>26</v>
      </c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91"/>
      <c r="AI182" s="302"/>
      <c r="AJ182" s="282"/>
      <c r="AK182" s="283"/>
      <c r="AL182" s="17" t="s">
        <v>84</v>
      </c>
    </row>
    <row r="183" spans="1:38" s="23" customFormat="1" ht="12.75" customHeight="1" x14ac:dyDescent="0.2">
      <c r="A183" s="8">
        <v>27</v>
      </c>
      <c r="B183" s="282"/>
      <c r="C183" s="282"/>
      <c r="D183" s="282"/>
      <c r="E183" s="282"/>
      <c r="F183" s="283"/>
      <c r="G183" s="415"/>
      <c r="H183" s="302"/>
      <c r="I183" s="416"/>
      <c r="J183" s="280">
        <f t="shared" si="20"/>
        <v>0</v>
      </c>
      <c r="K183" s="281">
        <f t="shared" si="21"/>
        <v>0</v>
      </c>
      <c r="L183" s="282"/>
      <c r="M183" s="282"/>
      <c r="N183" s="282"/>
      <c r="O183" s="291"/>
      <c r="P183" s="297"/>
      <c r="Q183" s="282"/>
      <c r="R183" s="283"/>
      <c r="S183" s="17" t="s">
        <v>85</v>
      </c>
      <c r="T183" s="8">
        <v>27</v>
      </c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91"/>
      <c r="AI183" s="302"/>
      <c r="AJ183" s="282"/>
      <c r="AK183" s="283"/>
      <c r="AL183" s="17" t="s">
        <v>85</v>
      </c>
    </row>
    <row r="184" spans="1:38" s="23" customFormat="1" ht="12.75" customHeight="1" x14ac:dyDescent="0.2">
      <c r="A184" s="8">
        <v>28</v>
      </c>
      <c r="B184" s="282"/>
      <c r="C184" s="282"/>
      <c r="D184" s="282"/>
      <c r="E184" s="282"/>
      <c r="F184" s="283"/>
      <c r="G184" s="415"/>
      <c r="H184" s="302"/>
      <c r="I184" s="416"/>
      <c r="J184" s="280">
        <f t="shared" si="20"/>
        <v>0</v>
      </c>
      <c r="K184" s="281">
        <f t="shared" si="21"/>
        <v>0</v>
      </c>
      <c r="L184" s="282"/>
      <c r="M184" s="282"/>
      <c r="N184" s="282"/>
      <c r="O184" s="291"/>
      <c r="P184" s="297"/>
      <c r="Q184" s="282"/>
      <c r="R184" s="283"/>
      <c r="S184" s="17" t="s">
        <v>86</v>
      </c>
      <c r="T184" s="8">
        <v>28</v>
      </c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91"/>
      <c r="AI184" s="302"/>
      <c r="AJ184" s="282"/>
      <c r="AK184" s="283"/>
      <c r="AL184" s="17" t="s">
        <v>86</v>
      </c>
    </row>
    <row r="185" spans="1:38" s="23" customFormat="1" ht="12.75" customHeight="1" x14ac:dyDescent="0.2">
      <c r="A185" s="8">
        <v>29</v>
      </c>
      <c r="B185" s="282"/>
      <c r="C185" s="282"/>
      <c r="D185" s="282"/>
      <c r="E185" s="282"/>
      <c r="F185" s="283"/>
      <c r="G185" s="415"/>
      <c r="H185" s="302"/>
      <c r="I185" s="416"/>
      <c r="J185" s="280">
        <f t="shared" si="20"/>
        <v>0</v>
      </c>
      <c r="K185" s="281">
        <f t="shared" si="21"/>
        <v>0</v>
      </c>
      <c r="L185" s="282"/>
      <c r="M185" s="282"/>
      <c r="N185" s="282"/>
      <c r="O185" s="291"/>
      <c r="P185" s="297"/>
      <c r="Q185" s="282"/>
      <c r="R185" s="283"/>
      <c r="S185" s="17" t="s">
        <v>87</v>
      </c>
      <c r="T185" s="8">
        <v>29</v>
      </c>
      <c r="U185" s="282"/>
      <c r="V185" s="282"/>
      <c r="W185" s="282"/>
      <c r="X185" s="298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91"/>
      <c r="AI185" s="302"/>
      <c r="AJ185" s="282"/>
      <c r="AK185" s="283"/>
      <c r="AL185" s="17" t="s">
        <v>87</v>
      </c>
    </row>
    <row r="186" spans="1:38" s="23" customFormat="1" ht="12.75" customHeight="1" x14ac:dyDescent="0.2">
      <c r="A186" s="8">
        <v>30</v>
      </c>
      <c r="B186" s="282"/>
      <c r="C186" s="282"/>
      <c r="D186" s="282"/>
      <c r="E186" s="282"/>
      <c r="F186" s="283"/>
      <c r="G186" s="419"/>
      <c r="H186" s="302"/>
      <c r="I186" s="416"/>
      <c r="J186" s="280">
        <f t="shared" si="20"/>
        <v>0</v>
      </c>
      <c r="K186" s="281">
        <f t="shared" si="21"/>
        <v>0</v>
      </c>
      <c r="L186" s="282"/>
      <c r="M186" s="282"/>
      <c r="N186" s="282"/>
      <c r="O186" s="291"/>
      <c r="P186" s="297"/>
      <c r="Q186" s="282"/>
      <c r="R186" s="283"/>
      <c r="S186" s="17" t="s">
        <v>88</v>
      </c>
      <c r="T186" s="8">
        <v>30</v>
      </c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91"/>
      <c r="AI186" s="302"/>
      <c r="AJ186" s="282"/>
      <c r="AK186" s="283"/>
      <c r="AL186" s="17" t="s">
        <v>88</v>
      </c>
    </row>
    <row r="187" spans="1:38" s="23" customFormat="1" ht="12.75" customHeight="1" x14ac:dyDescent="0.2">
      <c r="A187" s="20">
        <v>31</v>
      </c>
      <c r="B187" s="286"/>
      <c r="C187" s="286"/>
      <c r="D187" s="286"/>
      <c r="E187" s="286"/>
      <c r="F187" s="287"/>
      <c r="G187" s="420"/>
      <c r="H187" s="304"/>
      <c r="I187" s="421"/>
      <c r="J187" s="422">
        <f t="shared" si="20"/>
        <v>0</v>
      </c>
      <c r="K187" s="299">
        <f t="shared" si="21"/>
        <v>0</v>
      </c>
      <c r="L187" s="286"/>
      <c r="M187" s="286"/>
      <c r="N187" s="286"/>
      <c r="O187" s="293"/>
      <c r="P187" s="300"/>
      <c r="Q187" s="286"/>
      <c r="R187" s="287"/>
      <c r="S187" s="21" t="s">
        <v>89</v>
      </c>
      <c r="T187" s="20">
        <v>31</v>
      </c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93"/>
      <c r="AI187" s="304"/>
      <c r="AJ187" s="286"/>
      <c r="AK187" s="287"/>
      <c r="AL187" s="21" t="s">
        <v>89</v>
      </c>
    </row>
    <row r="188" spans="1:38" s="57" customFormat="1" ht="12.75" customHeight="1" thickBot="1" x14ac:dyDescent="0.25">
      <c r="A188" s="53"/>
      <c r="B188" s="288">
        <f>SUM(B156:B187)</f>
        <v>0</v>
      </c>
      <c r="C188" s="288">
        <f>SUM(C156:C187)</f>
        <v>0</v>
      </c>
      <c r="D188" s="288">
        <f>SUM(D156:D187)</f>
        <v>0</v>
      </c>
      <c r="E188" s="301">
        <f>SUM(E156:E187)</f>
        <v>0</v>
      </c>
      <c r="F188" s="294">
        <f>SUM(F156:F187)</f>
        <v>0</v>
      </c>
      <c r="G188" s="308"/>
      <c r="H188" s="54" t="s">
        <v>90</v>
      </c>
      <c r="I188" s="309">
        <f>COUNTA(I157:I187)</f>
        <v>0</v>
      </c>
      <c r="J188" s="288">
        <f t="shared" ref="J188:R188" si="22">SUM(J156:J187)</f>
        <v>0</v>
      </c>
      <c r="K188" s="288">
        <f t="shared" si="22"/>
        <v>0</v>
      </c>
      <c r="L188" s="288">
        <f t="shared" si="22"/>
        <v>0</v>
      </c>
      <c r="M188" s="288">
        <f t="shared" si="22"/>
        <v>0</v>
      </c>
      <c r="N188" s="288">
        <f t="shared" si="22"/>
        <v>0</v>
      </c>
      <c r="O188" s="301">
        <f t="shared" si="22"/>
        <v>0</v>
      </c>
      <c r="P188" s="301">
        <f t="shared" si="22"/>
        <v>0</v>
      </c>
      <c r="Q188" s="288">
        <f t="shared" si="22"/>
        <v>0</v>
      </c>
      <c r="R188" s="289">
        <f t="shared" si="22"/>
        <v>0</v>
      </c>
      <c r="S188" s="59"/>
      <c r="T188" s="53"/>
      <c r="U188" s="288">
        <f t="shared" ref="U188:AH188" si="23">SUM(U156:U187)</f>
        <v>0</v>
      </c>
      <c r="V188" s="288">
        <f t="shared" si="23"/>
        <v>0</v>
      </c>
      <c r="W188" s="288">
        <f t="shared" si="23"/>
        <v>0</v>
      </c>
      <c r="X188" s="288">
        <f t="shared" si="23"/>
        <v>0</v>
      </c>
      <c r="Y188" s="288">
        <f t="shared" si="23"/>
        <v>0</v>
      </c>
      <c r="Z188" s="288">
        <f t="shared" si="23"/>
        <v>0</v>
      </c>
      <c r="AA188" s="288">
        <f t="shared" si="23"/>
        <v>0</v>
      </c>
      <c r="AB188" s="288">
        <f t="shared" si="23"/>
        <v>0</v>
      </c>
      <c r="AC188" s="288">
        <f t="shared" si="23"/>
        <v>0</v>
      </c>
      <c r="AD188" s="288">
        <f t="shared" si="23"/>
        <v>0</v>
      </c>
      <c r="AE188" s="288">
        <f t="shared" si="23"/>
        <v>0</v>
      </c>
      <c r="AF188" s="288">
        <f t="shared" si="23"/>
        <v>0</v>
      </c>
      <c r="AG188" s="288">
        <f t="shared" si="23"/>
        <v>0</v>
      </c>
      <c r="AH188" s="294">
        <f t="shared" si="23"/>
        <v>0</v>
      </c>
      <c r="AI188" s="306"/>
      <c r="AJ188" s="288">
        <f>SUM(AJ156:AJ187)</f>
        <v>0</v>
      </c>
      <c r="AK188" s="289">
        <f>SUM(AK156:AK187)</f>
        <v>0</v>
      </c>
      <c r="AL188" s="59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2"/>
      <c r="M189" s="72"/>
      <c r="N189" s="72"/>
      <c r="O189" s="72"/>
      <c r="P189" s="72"/>
      <c r="Q189" s="72"/>
      <c r="R189" s="72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115</v>
      </c>
      <c r="J190" s="359">
        <f>SUM(J188-K188)</f>
        <v>0</v>
      </c>
      <c r="L190" s="68"/>
      <c r="M190" s="68"/>
      <c r="N190" s="68"/>
      <c r="O190" s="68"/>
      <c r="P190" s="68"/>
      <c r="Q190" s="68"/>
      <c r="R190" s="68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83"/>
      <c r="H191" s="184"/>
      <c r="I191" s="184"/>
      <c r="J191" s="69"/>
      <c r="K191" s="69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14" customFormat="1" ht="12.75" customHeight="1" x14ac:dyDescent="0.2">
      <c r="F192" s="115"/>
      <c r="G192" s="116"/>
      <c r="H192" s="117"/>
      <c r="I192" s="118"/>
      <c r="J192" s="118"/>
      <c r="K192" s="463" t="s">
        <v>142</v>
      </c>
      <c r="L192" s="464"/>
      <c r="M192" s="464"/>
      <c r="N192" s="464"/>
      <c r="O192" s="465"/>
      <c r="P192" s="465"/>
      <c r="Q192" s="119"/>
      <c r="T192" s="470" t="s">
        <v>476</v>
      </c>
      <c r="U192" s="471"/>
      <c r="V192" s="471"/>
      <c r="W192" s="472"/>
      <c r="Y192" s="470" t="s">
        <v>476</v>
      </c>
      <c r="Z192" s="471"/>
      <c r="AA192" s="471"/>
      <c r="AB192" s="472"/>
    </row>
    <row r="193" spans="1:37" s="124" customFormat="1" ht="12.75" customHeight="1" x14ac:dyDescent="0.2">
      <c r="A193" s="114"/>
      <c r="B193" s="457" t="s">
        <v>466</v>
      </c>
      <c r="C193" s="458"/>
      <c r="D193" s="458"/>
      <c r="E193" s="459"/>
      <c r="F193" s="120"/>
      <c r="G193" s="117"/>
      <c r="H193" s="118"/>
      <c r="I193" s="118"/>
      <c r="J193" s="118"/>
      <c r="K193" s="473" t="s">
        <v>128</v>
      </c>
      <c r="L193" s="474"/>
      <c r="M193" s="474"/>
      <c r="N193" s="474"/>
      <c r="O193" s="468"/>
      <c r="P193" s="468"/>
      <c r="Q193" s="122"/>
      <c r="R193" s="114"/>
      <c r="S193" s="114"/>
      <c r="T193" s="123" t="s">
        <v>229</v>
      </c>
      <c r="U193" s="475"/>
      <c r="V193" s="475"/>
      <c r="W193" s="476"/>
      <c r="X193" s="114"/>
      <c r="Y193" s="123" t="s">
        <v>238</v>
      </c>
      <c r="Z193" s="477"/>
      <c r="AA193" s="477"/>
      <c r="AB193" s="478"/>
      <c r="AC193" s="114"/>
      <c r="AD193" s="114"/>
      <c r="AE193" s="114"/>
      <c r="AF193" s="114"/>
      <c r="AG193" s="114"/>
      <c r="AH193" s="114"/>
      <c r="AI193" s="114"/>
      <c r="AJ193" s="114"/>
      <c r="AK193" s="114"/>
    </row>
    <row r="194" spans="1:37" s="124" customFormat="1" ht="12.75" customHeight="1" thickBot="1" x14ac:dyDescent="0.25">
      <c r="A194" s="114"/>
      <c r="B194" s="125" t="s">
        <v>467</v>
      </c>
      <c r="C194" s="126" t="s">
        <v>129</v>
      </c>
      <c r="D194" s="127" t="s">
        <v>467</v>
      </c>
      <c r="E194" s="128" t="s">
        <v>129</v>
      </c>
      <c r="F194" s="116"/>
      <c r="G194" s="118"/>
      <c r="H194" s="466"/>
      <c r="I194" s="466"/>
      <c r="J194" s="118"/>
      <c r="K194" s="460" t="s">
        <v>198</v>
      </c>
      <c r="L194" s="461"/>
      <c r="M194" s="461"/>
      <c r="N194" s="461"/>
      <c r="O194" s="469">
        <f>J21</f>
        <v>0</v>
      </c>
      <c r="P194" s="469"/>
      <c r="Q194" s="122"/>
      <c r="R194" s="114"/>
      <c r="S194" s="114"/>
      <c r="T194" s="123" t="s">
        <v>206</v>
      </c>
      <c r="U194" s="475"/>
      <c r="V194" s="475"/>
      <c r="W194" s="476"/>
      <c r="X194" s="114"/>
      <c r="Y194" s="123" t="s">
        <v>206</v>
      </c>
      <c r="Z194" s="477"/>
      <c r="AA194" s="477"/>
      <c r="AB194" s="478"/>
      <c r="AC194" s="114"/>
      <c r="AD194" s="114"/>
      <c r="AE194" s="114"/>
      <c r="AF194" s="114"/>
      <c r="AG194" s="114"/>
      <c r="AH194" s="114"/>
      <c r="AI194" s="114"/>
      <c r="AJ194" s="114"/>
      <c r="AK194" s="114"/>
    </row>
    <row r="195" spans="1:37" s="124" customFormat="1" ht="12.75" customHeight="1" x14ac:dyDescent="0.2">
      <c r="A195" s="114"/>
      <c r="B195" s="423"/>
      <c r="C195" s="320">
        <v>0</v>
      </c>
      <c r="D195" s="425"/>
      <c r="E195" s="323">
        <v>0</v>
      </c>
      <c r="F195" s="116"/>
      <c r="G195" s="118"/>
      <c r="H195" s="466"/>
      <c r="I195" s="466"/>
      <c r="J195" s="118"/>
      <c r="K195" s="467" t="s">
        <v>130</v>
      </c>
      <c r="L195" s="468"/>
      <c r="M195" s="468"/>
      <c r="N195" s="468"/>
      <c r="O195" s="469">
        <f>J7</f>
        <v>0</v>
      </c>
      <c r="P195" s="469"/>
      <c r="Q195" s="122"/>
      <c r="R195" s="114"/>
      <c r="S195" s="114"/>
      <c r="T195" s="123" t="s">
        <v>253</v>
      </c>
      <c r="U195" s="475"/>
      <c r="V195" s="475"/>
      <c r="W195" s="476"/>
      <c r="X195" s="114"/>
      <c r="Y195" s="123" t="s">
        <v>253</v>
      </c>
      <c r="Z195" s="477"/>
      <c r="AA195" s="477"/>
      <c r="AB195" s="478"/>
      <c r="AC195" s="114"/>
      <c r="AD195" s="114"/>
      <c r="AE195" s="114"/>
      <c r="AF195" s="114"/>
      <c r="AG195" s="114"/>
      <c r="AH195" s="114"/>
      <c r="AI195" s="114"/>
      <c r="AJ195" s="114"/>
      <c r="AK195" s="114"/>
    </row>
    <row r="196" spans="1:37" s="124" customFormat="1" ht="12.75" customHeight="1" x14ac:dyDescent="0.2">
      <c r="A196" s="114"/>
      <c r="B196" s="423"/>
      <c r="C196" s="320">
        <v>0</v>
      </c>
      <c r="D196" s="425"/>
      <c r="E196" s="323">
        <v>0</v>
      </c>
      <c r="F196" s="116"/>
      <c r="G196" s="118"/>
      <c r="H196" s="466"/>
      <c r="I196" s="466"/>
      <c r="J196" s="118"/>
      <c r="K196" s="467" t="s">
        <v>132</v>
      </c>
      <c r="L196" s="468"/>
      <c r="M196" s="468"/>
      <c r="N196" s="468"/>
      <c r="O196" s="469">
        <f>SUM(O194:P195)</f>
        <v>0</v>
      </c>
      <c r="P196" s="469"/>
      <c r="Q196" s="122"/>
      <c r="R196" s="114"/>
      <c r="S196" s="114"/>
      <c r="T196" s="123" t="s">
        <v>207</v>
      </c>
      <c r="U196" s="486">
        <v>0</v>
      </c>
      <c r="V196" s="486"/>
      <c r="W196" s="122"/>
      <c r="X196" s="114"/>
      <c r="Y196" s="123" t="s">
        <v>207</v>
      </c>
      <c r="Z196" s="486">
        <v>0</v>
      </c>
      <c r="AA196" s="486"/>
      <c r="AB196" s="122"/>
      <c r="AC196" s="114"/>
      <c r="AD196" s="114"/>
      <c r="AE196" s="114"/>
      <c r="AF196" s="114"/>
      <c r="AG196" s="114"/>
      <c r="AH196" s="114"/>
      <c r="AI196" s="114"/>
      <c r="AJ196" s="114"/>
      <c r="AK196" s="114"/>
    </row>
    <row r="197" spans="1:37" s="124" customFormat="1" ht="12.75" customHeight="1" x14ac:dyDescent="0.2">
      <c r="A197" s="114"/>
      <c r="B197" s="423"/>
      <c r="C197" s="320">
        <v>0</v>
      </c>
      <c r="D197" s="425"/>
      <c r="E197" s="323">
        <v>0</v>
      </c>
      <c r="F197" s="116"/>
      <c r="G197" s="118"/>
      <c r="H197" s="466"/>
      <c r="I197" s="466"/>
      <c r="J197" s="118"/>
      <c r="K197" s="467" t="s">
        <v>133</v>
      </c>
      <c r="L197" s="468"/>
      <c r="M197" s="468"/>
      <c r="N197" s="468"/>
      <c r="O197" s="469">
        <f>K188</f>
        <v>0</v>
      </c>
      <c r="P197" s="469"/>
      <c r="Q197" s="122"/>
      <c r="R197" s="114"/>
      <c r="S197" s="114"/>
      <c r="T197" s="123" t="s">
        <v>208</v>
      </c>
      <c r="U197" s="480">
        <v>0</v>
      </c>
      <c r="V197" s="480"/>
      <c r="W197" s="122"/>
      <c r="X197" s="114"/>
      <c r="Y197" s="123" t="s">
        <v>208</v>
      </c>
      <c r="Z197" s="480">
        <v>0</v>
      </c>
      <c r="AA197" s="480"/>
      <c r="AB197" s="122"/>
      <c r="AC197" s="114"/>
      <c r="AD197" s="114"/>
      <c r="AE197" s="114"/>
      <c r="AF197" s="114"/>
      <c r="AG197" s="114"/>
      <c r="AH197" s="114"/>
      <c r="AI197" s="114"/>
      <c r="AJ197" s="114"/>
      <c r="AK197" s="114"/>
    </row>
    <row r="198" spans="1:37" s="124" customFormat="1" ht="12.75" customHeight="1" x14ac:dyDescent="0.2">
      <c r="A198" s="114"/>
      <c r="B198" s="423"/>
      <c r="C198" s="320">
        <v>0</v>
      </c>
      <c r="D198" s="425"/>
      <c r="E198" s="323">
        <v>0</v>
      </c>
      <c r="F198" s="116"/>
      <c r="G198" s="118"/>
      <c r="H198" s="466"/>
      <c r="I198" s="466"/>
      <c r="J198" s="118"/>
      <c r="K198" s="467" t="s">
        <v>134</v>
      </c>
      <c r="L198" s="468"/>
      <c r="M198" s="468"/>
      <c r="N198" s="468"/>
      <c r="O198" s="483"/>
      <c r="P198" s="483"/>
      <c r="Q198" s="436" t="s">
        <v>190</v>
      </c>
      <c r="R198" s="114"/>
      <c r="S198" s="114"/>
      <c r="T198" s="123" t="s">
        <v>209</v>
      </c>
      <c r="U198" s="480">
        <v>0</v>
      </c>
      <c r="V198" s="480"/>
      <c r="W198" s="122"/>
      <c r="X198" s="114"/>
      <c r="Y198" s="123" t="s">
        <v>209</v>
      </c>
      <c r="Z198" s="480">
        <v>0</v>
      </c>
      <c r="AA198" s="480"/>
      <c r="AB198" s="122"/>
      <c r="AC198" s="114"/>
      <c r="AD198" s="114"/>
      <c r="AE198" s="114"/>
      <c r="AF198" s="114"/>
      <c r="AG198" s="114"/>
      <c r="AH198" s="114"/>
      <c r="AI198" s="114"/>
      <c r="AJ198" s="114"/>
      <c r="AK198" s="114"/>
    </row>
    <row r="199" spans="1:37" s="124" customFormat="1" ht="12.75" customHeight="1" x14ac:dyDescent="0.2">
      <c r="A199" s="114"/>
      <c r="B199" s="423"/>
      <c r="C199" s="320">
        <v>0</v>
      </c>
      <c r="D199" s="425"/>
      <c r="E199" s="323">
        <v>0</v>
      </c>
      <c r="F199" s="116"/>
      <c r="G199" s="118"/>
      <c r="H199" s="466"/>
      <c r="I199" s="466"/>
      <c r="J199" s="118"/>
      <c r="K199" s="484" t="s">
        <v>199</v>
      </c>
      <c r="L199" s="485"/>
      <c r="M199" s="485"/>
      <c r="N199" s="485"/>
      <c r="O199" s="469">
        <f>SUM(O196-O197+O198)</f>
        <v>0</v>
      </c>
      <c r="P199" s="469"/>
      <c r="Q199" s="122"/>
      <c r="R199" s="114"/>
      <c r="S199" s="114"/>
      <c r="T199" s="123" t="s">
        <v>210</v>
      </c>
      <c r="U199" s="480">
        <v>0</v>
      </c>
      <c r="V199" s="480"/>
      <c r="W199" s="122"/>
      <c r="X199" s="114"/>
      <c r="Y199" s="123" t="s">
        <v>210</v>
      </c>
      <c r="Z199" s="480">
        <v>0</v>
      </c>
      <c r="AA199" s="480"/>
      <c r="AB199" s="122"/>
      <c r="AC199" s="114"/>
      <c r="AD199" s="114"/>
      <c r="AE199" s="114"/>
      <c r="AF199" s="114"/>
      <c r="AG199" s="114"/>
      <c r="AH199" s="114"/>
      <c r="AI199" s="114"/>
      <c r="AJ199" s="114"/>
      <c r="AK199" s="114"/>
    </row>
    <row r="200" spans="1:37" s="124" customFormat="1" ht="12.75" customHeight="1" x14ac:dyDescent="0.2">
      <c r="A200" s="114"/>
      <c r="B200" s="423"/>
      <c r="C200" s="320">
        <v>0</v>
      </c>
      <c r="D200" s="425"/>
      <c r="E200" s="323">
        <v>0</v>
      </c>
      <c r="F200" s="116"/>
      <c r="G200" s="118"/>
      <c r="H200" s="466"/>
      <c r="I200" s="466"/>
      <c r="J200" s="118"/>
      <c r="K200" s="467"/>
      <c r="L200" s="468"/>
      <c r="M200" s="468"/>
      <c r="N200" s="468"/>
      <c r="O200" s="469"/>
      <c r="P200" s="469"/>
      <c r="Q200" s="122"/>
      <c r="R200" s="114"/>
      <c r="S200" s="114"/>
      <c r="T200" s="123" t="s">
        <v>211</v>
      </c>
      <c r="U200" s="487">
        <f>U196+U197+U198-U199</f>
        <v>0</v>
      </c>
      <c r="V200" s="487"/>
      <c r="W200" s="122"/>
      <c r="X200" s="114"/>
      <c r="Y200" s="123" t="s">
        <v>211</v>
      </c>
      <c r="Z200" s="487">
        <f>Z196+Z197+Z198-Z199</f>
        <v>0</v>
      </c>
      <c r="AA200" s="487"/>
      <c r="AB200" s="122"/>
      <c r="AC200" s="114"/>
      <c r="AD200" s="114"/>
      <c r="AE200" s="114"/>
      <c r="AF200" s="114"/>
      <c r="AG200" s="114"/>
      <c r="AH200" s="114"/>
      <c r="AI200" s="114"/>
      <c r="AJ200" s="114"/>
      <c r="AK200" s="114"/>
    </row>
    <row r="201" spans="1:37" s="124" customFormat="1" ht="12.75" customHeight="1" x14ac:dyDescent="0.2">
      <c r="A201" s="114"/>
      <c r="B201" s="423"/>
      <c r="C201" s="320">
        <v>0</v>
      </c>
      <c r="D201" s="425"/>
      <c r="E201" s="323">
        <v>0</v>
      </c>
      <c r="F201" s="116"/>
      <c r="G201" s="118"/>
      <c r="H201" s="129"/>
      <c r="I201" s="129"/>
      <c r="J201" s="118"/>
      <c r="K201" s="467"/>
      <c r="L201" s="468"/>
      <c r="M201" s="468"/>
      <c r="N201" s="468"/>
      <c r="O201" s="469"/>
      <c r="P201" s="469"/>
      <c r="Q201" s="122"/>
      <c r="R201" s="114"/>
      <c r="S201" s="114"/>
      <c r="T201" s="130"/>
      <c r="U201" s="115"/>
      <c r="V201" s="115"/>
      <c r="W201" s="122"/>
      <c r="X201" s="114"/>
      <c r="Y201" s="130"/>
      <c r="Z201" s="115"/>
      <c r="AA201" s="115"/>
      <c r="AB201" s="122"/>
      <c r="AC201" s="114"/>
      <c r="AD201" s="114"/>
      <c r="AE201" s="114"/>
      <c r="AF201" s="114"/>
      <c r="AG201" s="114"/>
      <c r="AH201" s="114"/>
      <c r="AI201" s="114"/>
      <c r="AJ201" s="114"/>
      <c r="AK201" s="114"/>
    </row>
    <row r="202" spans="1:37" s="124" customFormat="1" ht="12.75" customHeight="1" x14ac:dyDescent="0.2">
      <c r="A202" s="114"/>
      <c r="B202" s="423"/>
      <c r="C202" s="320">
        <v>0</v>
      </c>
      <c r="D202" s="425"/>
      <c r="E202" s="323">
        <v>0</v>
      </c>
      <c r="F202" s="116"/>
      <c r="G202" s="118"/>
      <c r="H202" s="129"/>
      <c r="I202" s="129"/>
      <c r="J202" s="118"/>
      <c r="K202" s="484" t="s">
        <v>200</v>
      </c>
      <c r="L202" s="485"/>
      <c r="M202" s="485"/>
      <c r="N202" s="485"/>
      <c r="O202" s="483"/>
      <c r="P202" s="483"/>
      <c r="Q202" s="122"/>
      <c r="R202" s="114"/>
      <c r="S202" s="114"/>
      <c r="T202" s="130"/>
      <c r="U202" s="115"/>
      <c r="V202" s="115"/>
      <c r="W202" s="122"/>
      <c r="X202" s="114"/>
      <c r="Y202" s="130"/>
      <c r="Z202" s="115"/>
      <c r="AA202" s="115"/>
      <c r="AB202" s="122"/>
      <c r="AC202" s="114"/>
      <c r="AD202" s="114"/>
      <c r="AE202" s="114"/>
      <c r="AF202" s="114"/>
      <c r="AG202" s="114"/>
      <c r="AH202" s="114"/>
      <c r="AI202" s="114"/>
      <c r="AJ202" s="114"/>
      <c r="AK202" s="114"/>
    </row>
    <row r="203" spans="1:37" s="124" customFormat="1" ht="12.75" customHeight="1" x14ac:dyDescent="0.2">
      <c r="A203" s="114"/>
      <c r="B203" s="423"/>
      <c r="C203" s="320">
        <v>0</v>
      </c>
      <c r="D203" s="425"/>
      <c r="E203" s="323">
        <v>0</v>
      </c>
      <c r="F203" s="116"/>
      <c r="G203" s="118"/>
      <c r="H203" s="466"/>
      <c r="I203" s="466"/>
      <c r="J203" s="118"/>
      <c r="K203" s="467" t="s">
        <v>131</v>
      </c>
      <c r="L203" s="468"/>
      <c r="M203" s="468"/>
      <c r="N203" s="468"/>
      <c r="O203" s="483"/>
      <c r="P203" s="483"/>
      <c r="Q203" s="122"/>
      <c r="R203" s="114"/>
      <c r="S203" s="114"/>
      <c r="T203" s="123" t="s">
        <v>230</v>
      </c>
      <c r="U203" s="477"/>
      <c r="V203" s="477"/>
      <c r="W203" s="478"/>
      <c r="X203" s="114"/>
      <c r="Y203" s="123" t="s">
        <v>239</v>
      </c>
      <c r="Z203" s="481"/>
      <c r="AA203" s="481"/>
      <c r="AB203" s="482"/>
      <c r="AC203" s="114"/>
      <c r="AD203" s="114"/>
      <c r="AE203" s="114"/>
      <c r="AF203" s="114"/>
      <c r="AG203" s="114"/>
      <c r="AH203" s="114"/>
      <c r="AI203" s="114"/>
      <c r="AJ203" s="114"/>
      <c r="AK203" s="114"/>
    </row>
    <row r="204" spans="1:37" s="124" customFormat="1" ht="12.75" customHeight="1" x14ac:dyDescent="0.2">
      <c r="A204" s="114"/>
      <c r="B204" s="423"/>
      <c r="C204" s="320">
        <v>0</v>
      </c>
      <c r="D204" s="425"/>
      <c r="E204" s="323">
        <v>0</v>
      </c>
      <c r="F204" s="116"/>
      <c r="G204" s="118"/>
      <c r="H204" s="466"/>
      <c r="I204" s="466"/>
      <c r="J204" s="118"/>
      <c r="K204" s="467" t="s">
        <v>468</v>
      </c>
      <c r="L204" s="468"/>
      <c r="M204" s="468"/>
      <c r="N204" s="468"/>
      <c r="O204" s="469">
        <f>G234</f>
        <v>0</v>
      </c>
      <c r="P204" s="469"/>
      <c r="Q204" s="122"/>
      <c r="R204" s="143" t="s">
        <v>233</v>
      </c>
      <c r="S204" s="114"/>
      <c r="T204" s="123" t="s">
        <v>206</v>
      </c>
      <c r="U204" s="477"/>
      <c r="V204" s="477"/>
      <c r="W204" s="478"/>
      <c r="X204" s="114"/>
      <c r="Y204" s="123" t="s">
        <v>206</v>
      </c>
      <c r="Z204" s="481"/>
      <c r="AA204" s="481"/>
      <c r="AB204" s="482"/>
      <c r="AC204" s="114"/>
      <c r="AD204" s="114"/>
      <c r="AE204" s="114"/>
      <c r="AF204" s="114"/>
      <c r="AG204" s="114"/>
      <c r="AH204" s="114"/>
      <c r="AI204" s="114"/>
      <c r="AJ204" s="114"/>
      <c r="AK204" s="114"/>
    </row>
    <row r="205" spans="1:37" s="124" customFormat="1" ht="12.75" customHeight="1" x14ac:dyDescent="0.2">
      <c r="A205" s="114"/>
      <c r="B205" s="423"/>
      <c r="C205" s="320">
        <v>0</v>
      </c>
      <c r="D205" s="425"/>
      <c r="E205" s="323">
        <v>0</v>
      </c>
      <c r="F205" s="116"/>
      <c r="G205" s="118"/>
      <c r="H205" s="466"/>
      <c r="I205" s="466"/>
      <c r="J205" s="118"/>
      <c r="K205" s="467" t="s">
        <v>134</v>
      </c>
      <c r="L205" s="468"/>
      <c r="M205" s="468"/>
      <c r="N205" s="468"/>
      <c r="O205" s="483"/>
      <c r="P205" s="483"/>
      <c r="Q205" s="436" t="s">
        <v>190</v>
      </c>
      <c r="R205" s="358">
        <f>SUM(E2-O206)</f>
        <v>0</v>
      </c>
      <c r="S205" s="114"/>
      <c r="T205" s="123" t="s">
        <v>253</v>
      </c>
      <c r="U205" s="477"/>
      <c r="V205" s="477"/>
      <c r="W205" s="478"/>
      <c r="X205" s="114"/>
      <c r="Y205" s="123" t="s">
        <v>253</v>
      </c>
      <c r="Z205" s="481"/>
      <c r="AA205" s="481"/>
      <c r="AB205" s="482"/>
      <c r="AC205" s="114"/>
      <c r="AD205" s="114"/>
      <c r="AE205" s="114"/>
      <c r="AF205" s="114"/>
      <c r="AG205" s="114"/>
      <c r="AH205" s="114"/>
      <c r="AI205" s="114"/>
      <c r="AJ205" s="114"/>
      <c r="AK205" s="114"/>
    </row>
    <row r="206" spans="1:37" s="124" customFormat="1" ht="12.75" customHeight="1" x14ac:dyDescent="0.2">
      <c r="A206" s="114"/>
      <c r="B206" s="423"/>
      <c r="C206" s="320">
        <v>0</v>
      </c>
      <c r="D206" s="425"/>
      <c r="E206" s="323">
        <v>0</v>
      </c>
      <c r="F206" s="116"/>
      <c r="G206" s="118"/>
      <c r="H206" s="466"/>
      <c r="I206" s="466"/>
      <c r="J206" s="118"/>
      <c r="K206" s="484" t="s">
        <v>365</v>
      </c>
      <c r="L206" s="485"/>
      <c r="M206" s="485"/>
      <c r="N206" s="485"/>
      <c r="O206" s="469">
        <f>SUM(O202-O204+O205+O203)</f>
        <v>0</v>
      </c>
      <c r="P206" s="469"/>
      <c r="Q206" s="122"/>
      <c r="R206" s="114"/>
      <c r="S206" s="114"/>
      <c r="T206" s="123" t="s">
        <v>207</v>
      </c>
      <c r="U206" s="486">
        <v>0</v>
      </c>
      <c r="V206" s="486"/>
      <c r="W206" s="122"/>
      <c r="X206" s="114"/>
      <c r="Y206" s="123" t="s">
        <v>207</v>
      </c>
      <c r="Z206" s="486">
        <v>0</v>
      </c>
      <c r="AA206" s="486"/>
      <c r="AB206" s="122"/>
      <c r="AC206" s="114"/>
      <c r="AD206" s="114"/>
      <c r="AE206" s="114"/>
      <c r="AF206" s="114"/>
      <c r="AG206" s="114"/>
      <c r="AH206" s="114"/>
      <c r="AI206" s="114"/>
      <c r="AJ206" s="114"/>
      <c r="AK206" s="114"/>
    </row>
    <row r="207" spans="1:37" s="124" customFormat="1" ht="12.75" customHeight="1" thickBot="1" x14ac:dyDescent="0.25">
      <c r="A207" s="114"/>
      <c r="B207" s="423"/>
      <c r="C207" s="320">
        <v>0</v>
      </c>
      <c r="D207" s="425"/>
      <c r="E207" s="323">
        <v>0</v>
      </c>
      <c r="F207" s="116"/>
      <c r="G207" s="118"/>
      <c r="H207" s="118"/>
      <c r="I207" s="118"/>
      <c r="J207" s="118"/>
      <c r="K207" s="455"/>
      <c r="L207" s="456"/>
      <c r="M207" s="456"/>
      <c r="N207" s="456"/>
      <c r="O207" s="479"/>
      <c r="P207" s="479"/>
      <c r="Q207" s="131"/>
      <c r="R207" s="114"/>
      <c r="S207" s="114"/>
      <c r="T207" s="123" t="s">
        <v>208</v>
      </c>
      <c r="U207" s="480">
        <v>0</v>
      </c>
      <c r="V207" s="480"/>
      <c r="W207" s="122"/>
      <c r="X207" s="114"/>
      <c r="Y207" s="123" t="s">
        <v>208</v>
      </c>
      <c r="Z207" s="480">
        <v>0</v>
      </c>
      <c r="AA207" s="480"/>
      <c r="AB207" s="122"/>
      <c r="AC207" s="114"/>
      <c r="AD207" s="114"/>
      <c r="AE207" s="114"/>
      <c r="AF207" s="114"/>
      <c r="AG207" s="114"/>
      <c r="AH207" s="114"/>
      <c r="AI207" s="114"/>
      <c r="AJ207" s="114"/>
      <c r="AK207" s="114"/>
    </row>
    <row r="208" spans="1:37" s="124" customFormat="1" ht="12.75" customHeight="1" x14ac:dyDescent="0.2">
      <c r="A208" s="114"/>
      <c r="B208" s="423"/>
      <c r="C208" s="320">
        <v>0</v>
      </c>
      <c r="D208" s="425"/>
      <c r="E208" s="323">
        <v>0</v>
      </c>
      <c r="F208" s="116"/>
      <c r="G208" s="118"/>
      <c r="H208" s="133"/>
      <c r="I208" s="133"/>
      <c r="J208" s="133"/>
      <c r="K208" s="114"/>
      <c r="L208" s="114"/>
      <c r="M208" s="114"/>
      <c r="N208" s="114"/>
      <c r="O208" s="134"/>
      <c r="P208" s="134"/>
      <c r="Q208" s="114"/>
      <c r="R208" s="114"/>
      <c r="S208" s="114"/>
      <c r="T208" s="123" t="s">
        <v>209</v>
      </c>
      <c r="U208" s="480">
        <v>0</v>
      </c>
      <c r="V208" s="480"/>
      <c r="W208" s="122"/>
      <c r="X208" s="114"/>
      <c r="Y208" s="123" t="s">
        <v>209</v>
      </c>
      <c r="Z208" s="480">
        <v>0</v>
      </c>
      <c r="AA208" s="480"/>
      <c r="AB208" s="122"/>
      <c r="AC208" s="114"/>
      <c r="AD208" s="114"/>
      <c r="AE208" s="114"/>
      <c r="AF208" s="114"/>
      <c r="AG208" s="114"/>
      <c r="AH208" s="114"/>
      <c r="AI208" s="114"/>
      <c r="AJ208" s="114"/>
      <c r="AK208" s="114"/>
    </row>
    <row r="209" spans="1:37" s="124" customFormat="1" ht="12.75" customHeight="1" x14ac:dyDescent="0.2">
      <c r="A209" s="114"/>
      <c r="B209" s="423"/>
      <c r="C209" s="320">
        <v>0</v>
      </c>
      <c r="D209" s="425"/>
      <c r="E209" s="323">
        <v>0</v>
      </c>
      <c r="F209" s="132"/>
      <c r="G209" s="133"/>
      <c r="H209" s="133"/>
      <c r="I209" s="133"/>
      <c r="J209" s="133"/>
      <c r="K209" s="114"/>
      <c r="L209" s="114"/>
      <c r="M209" s="114"/>
      <c r="N209" s="114"/>
      <c r="O209" s="134"/>
      <c r="P209" s="134"/>
      <c r="Q209" s="114"/>
      <c r="R209" s="114"/>
      <c r="S209" s="114"/>
      <c r="T209" s="123" t="s">
        <v>210</v>
      </c>
      <c r="U209" s="480">
        <v>0</v>
      </c>
      <c r="V209" s="480"/>
      <c r="W209" s="122"/>
      <c r="X209" s="114"/>
      <c r="Y209" s="123" t="s">
        <v>210</v>
      </c>
      <c r="Z209" s="480">
        <v>0</v>
      </c>
      <c r="AA209" s="480"/>
      <c r="AB209" s="122"/>
      <c r="AC209" s="114"/>
      <c r="AD209" s="114"/>
      <c r="AE209" s="114"/>
      <c r="AF209" s="114"/>
      <c r="AG209" s="114"/>
      <c r="AH209" s="114"/>
      <c r="AI209" s="114"/>
      <c r="AJ209" s="114"/>
      <c r="AK209" s="114"/>
    </row>
    <row r="210" spans="1:37" s="124" customFormat="1" ht="12.75" customHeight="1" x14ac:dyDescent="0.2">
      <c r="A210" s="114"/>
      <c r="B210" s="423"/>
      <c r="C210" s="320">
        <v>0</v>
      </c>
      <c r="D210" s="425"/>
      <c r="E210" s="323">
        <v>0</v>
      </c>
      <c r="F210" s="132"/>
      <c r="G210" s="133"/>
      <c r="H210" s="133"/>
      <c r="I210" s="133"/>
      <c r="J210" s="133"/>
      <c r="K210" s="114"/>
      <c r="L210" s="114"/>
      <c r="M210" s="114"/>
      <c r="N210" s="114"/>
      <c r="O210" s="134"/>
      <c r="P210" s="134"/>
      <c r="Q210" s="114"/>
      <c r="R210" s="114"/>
      <c r="S210" s="114"/>
      <c r="T210" s="123" t="s">
        <v>211</v>
      </c>
      <c r="U210" s="487">
        <f>U206+U207+U208-U209</f>
        <v>0</v>
      </c>
      <c r="V210" s="487"/>
      <c r="W210" s="122"/>
      <c r="X210" s="114"/>
      <c r="Y210" s="123" t="s">
        <v>211</v>
      </c>
      <c r="Z210" s="487">
        <f>Z206+Z207+Z208-Z209</f>
        <v>0</v>
      </c>
      <c r="AA210" s="487"/>
      <c r="AB210" s="122"/>
      <c r="AC210" s="114"/>
      <c r="AD210" s="114"/>
      <c r="AE210" s="114"/>
      <c r="AF210" s="114"/>
      <c r="AG210" s="114"/>
      <c r="AH210" s="114"/>
      <c r="AI210" s="114"/>
      <c r="AJ210" s="114"/>
      <c r="AK210" s="114"/>
    </row>
    <row r="211" spans="1:37" s="124" customFormat="1" ht="12.75" customHeight="1" x14ac:dyDescent="0.2">
      <c r="A211" s="114"/>
      <c r="B211" s="423"/>
      <c r="C211" s="320">
        <v>0</v>
      </c>
      <c r="D211" s="425"/>
      <c r="E211" s="323">
        <v>0</v>
      </c>
      <c r="F211" s="132"/>
      <c r="G211" s="133"/>
      <c r="H211" s="133"/>
      <c r="I211" s="133"/>
      <c r="J211" s="133"/>
      <c r="K211" s="114"/>
      <c r="L211" s="114"/>
      <c r="M211" s="114"/>
      <c r="N211" s="114"/>
      <c r="O211" s="114"/>
      <c r="P211" s="114"/>
      <c r="Q211" s="114"/>
      <c r="R211" s="114"/>
      <c r="S211" s="114"/>
      <c r="T211" s="130"/>
      <c r="U211" s="115"/>
      <c r="V211" s="115"/>
      <c r="W211" s="122"/>
      <c r="X211" s="114"/>
      <c r="Y211" s="130"/>
      <c r="Z211" s="115"/>
      <c r="AA211" s="115"/>
      <c r="AB211" s="122"/>
      <c r="AC211" s="114"/>
      <c r="AD211" s="114"/>
      <c r="AE211" s="114"/>
      <c r="AF211" s="114"/>
      <c r="AG211" s="114"/>
      <c r="AH211" s="114"/>
      <c r="AI211" s="114"/>
      <c r="AJ211" s="114"/>
      <c r="AK211" s="114"/>
    </row>
    <row r="212" spans="1:37" s="124" customFormat="1" ht="12.75" customHeight="1" x14ac:dyDescent="0.2">
      <c r="A212" s="114"/>
      <c r="B212" s="423"/>
      <c r="C212" s="320">
        <v>0</v>
      </c>
      <c r="D212" s="425"/>
      <c r="E212" s="323">
        <v>0</v>
      </c>
      <c r="F212" s="132"/>
      <c r="G212" s="133"/>
      <c r="H212" s="133"/>
      <c r="I212" s="133"/>
      <c r="J212" s="133"/>
      <c r="K212" s="114"/>
      <c r="L212" s="114"/>
      <c r="M212" s="114"/>
      <c r="N212" s="114"/>
      <c r="O212" s="114"/>
      <c r="P212" s="114"/>
      <c r="Q212" s="114"/>
      <c r="R212" s="114"/>
      <c r="S212" s="114"/>
      <c r="T212" s="130"/>
      <c r="U212" s="115"/>
      <c r="V212" s="115"/>
      <c r="W212" s="122"/>
      <c r="X212" s="114"/>
      <c r="Y212" s="130"/>
      <c r="Z212" s="115"/>
      <c r="AA212" s="115"/>
      <c r="AB212" s="122"/>
      <c r="AC212" s="114"/>
      <c r="AD212" s="114"/>
      <c r="AE212" s="114"/>
      <c r="AF212" s="114"/>
      <c r="AG212" s="114"/>
      <c r="AH212" s="114"/>
      <c r="AI212" s="114"/>
      <c r="AJ212" s="114"/>
      <c r="AK212" s="114"/>
    </row>
    <row r="213" spans="1:37" s="124" customFormat="1" ht="12.75" customHeight="1" x14ac:dyDescent="0.2">
      <c r="A213" s="114"/>
      <c r="B213" s="423"/>
      <c r="C213" s="320">
        <v>0</v>
      </c>
      <c r="D213" s="425"/>
      <c r="E213" s="323">
        <v>0</v>
      </c>
      <c r="F213" s="132"/>
      <c r="G213" s="133"/>
      <c r="H213" s="133"/>
      <c r="I213" s="133"/>
      <c r="J213" s="133"/>
      <c r="K213" s="114"/>
      <c r="L213" s="114"/>
      <c r="M213" s="114"/>
      <c r="N213" s="114"/>
      <c r="O213" s="114"/>
      <c r="P213" s="114"/>
      <c r="Q213" s="114"/>
      <c r="R213" s="114"/>
      <c r="S213" s="114"/>
      <c r="T213" s="123" t="s">
        <v>231</v>
      </c>
      <c r="U213" s="477"/>
      <c r="V213" s="477"/>
      <c r="W213" s="478"/>
      <c r="X213" s="114"/>
      <c r="Y213" s="123" t="s">
        <v>240</v>
      </c>
      <c r="Z213" s="477"/>
      <c r="AA213" s="477"/>
      <c r="AB213" s="478"/>
      <c r="AC213" s="114"/>
      <c r="AD213" s="114"/>
      <c r="AE213" s="114"/>
      <c r="AF213" s="114"/>
      <c r="AG213" s="114"/>
      <c r="AH213" s="114"/>
      <c r="AI213" s="114"/>
      <c r="AJ213" s="114"/>
      <c r="AK213" s="114"/>
    </row>
    <row r="214" spans="1:37" s="124" customFormat="1" ht="12.75" customHeight="1" x14ac:dyDescent="0.2">
      <c r="A214" s="114"/>
      <c r="B214" s="423"/>
      <c r="C214" s="320">
        <v>0</v>
      </c>
      <c r="D214" s="425"/>
      <c r="E214" s="323">
        <v>0</v>
      </c>
      <c r="F214" s="132"/>
      <c r="G214" s="133"/>
      <c r="H214" s="133"/>
      <c r="I214" s="133"/>
      <c r="J214" s="133"/>
      <c r="K214" s="114"/>
      <c r="L214" s="114"/>
      <c r="M214" s="114"/>
      <c r="N214" s="114"/>
      <c r="O214" s="114"/>
      <c r="P214" s="114"/>
      <c r="Q214" s="114"/>
      <c r="R214" s="114"/>
      <c r="S214" s="114"/>
      <c r="T214" s="123" t="s">
        <v>206</v>
      </c>
      <c r="U214" s="477"/>
      <c r="V214" s="477"/>
      <c r="W214" s="478"/>
      <c r="X214" s="114"/>
      <c r="Y214" s="123" t="s">
        <v>206</v>
      </c>
      <c r="Z214" s="477"/>
      <c r="AA214" s="477"/>
      <c r="AB214" s="478"/>
      <c r="AC214" s="114"/>
      <c r="AD214" s="114"/>
      <c r="AE214" s="114"/>
      <c r="AF214" s="114"/>
      <c r="AG214" s="114"/>
      <c r="AH214" s="114"/>
      <c r="AI214" s="114"/>
      <c r="AJ214" s="114"/>
      <c r="AK214" s="114"/>
    </row>
    <row r="215" spans="1:37" s="124" customFormat="1" ht="12.75" customHeight="1" x14ac:dyDescent="0.2">
      <c r="A215" s="114"/>
      <c r="B215" s="423"/>
      <c r="C215" s="320">
        <v>0</v>
      </c>
      <c r="D215" s="425"/>
      <c r="E215" s="323">
        <v>0</v>
      </c>
      <c r="F215" s="132"/>
      <c r="G215" s="133"/>
      <c r="H215" s="133"/>
      <c r="I215" s="133"/>
      <c r="J215" s="133"/>
      <c r="K215" s="114"/>
      <c r="L215" s="114"/>
      <c r="M215" s="114"/>
      <c r="N215" s="114"/>
      <c r="O215" s="114"/>
      <c r="P215" s="114"/>
      <c r="Q215" s="114"/>
      <c r="R215" s="114"/>
      <c r="S215" s="114"/>
      <c r="T215" s="123" t="s">
        <v>253</v>
      </c>
      <c r="U215" s="477"/>
      <c r="V215" s="477"/>
      <c r="W215" s="478"/>
      <c r="X215" s="114"/>
      <c r="Y215" s="123" t="s">
        <v>253</v>
      </c>
      <c r="Z215" s="477"/>
      <c r="AA215" s="477"/>
      <c r="AB215" s="478"/>
      <c r="AC215" s="114"/>
      <c r="AD215" s="114"/>
      <c r="AE215" s="114"/>
      <c r="AF215" s="114"/>
      <c r="AG215" s="114"/>
      <c r="AH215" s="114"/>
      <c r="AI215" s="114"/>
      <c r="AJ215" s="114"/>
      <c r="AK215" s="114"/>
    </row>
    <row r="216" spans="1:37" s="124" customFormat="1" ht="12.75" customHeight="1" x14ac:dyDescent="0.2">
      <c r="A216" s="114"/>
      <c r="B216" s="423"/>
      <c r="C216" s="320">
        <v>0</v>
      </c>
      <c r="D216" s="425"/>
      <c r="E216" s="323">
        <v>0</v>
      </c>
      <c r="F216" s="132"/>
      <c r="G216" s="133"/>
      <c r="H216" s="133"/>
      <c r="I216" s="133"/>
      <c r="J216" s="133"/>
      <c r="K216" s="114"/>
      <c r="L216" s="114"/>
      <c r="M216" s="114"/>
      <c r="N216" s="114"/>
      <c r="O216" s="114"/>
      <c r="P216" s="114"/>
      <c r="Q216" s="114"/>
      <c r="R216" s="114"/>
      <c r="S216" s="114"/>
      <c r="T216" s="123" t="s">
        <v>207</v>
      </c>
      <c r="U216" s="486">
        <v>0</v>
      </c>
      <c r="V216" s="486"/>
      <c r="W216" s="122"/>
      <c r="X216" s="114"/>
      <c r="Y216" s="123" t="s">
        <v>207</v>
      </c>
      <c r="Z216" s="462">
        <v>0</v>
      </c>
      <c r="AA216" s="462"/>
      <c r="AB216" s="122"/>
      <c r="AC216" s="114"/>
      <c r="AD216" s="114"/>
      <c r="AE216" s="114"/>
      <c r="AF216" s="114"/>
      <c r="AG216" s="114"/>
      <c r="AH216" s="114"/>
      <c r="AI216" s="114"/>
      <c r="AJ216" s="114"/>
      <c r="AK216" s="114"/>
    </row>
    <row r="217" spans="1:37" s="124" customFormat="1" ht="12.75" customHeight="1" x14ac:dyDescent="0.2">
      <c r="A217" s="114"/>
      <c r="B217" s="423"/>
      <c r="C217" s="320">
        <v>0</v>
      </c>
      <c r="D217" s="425"/>
      <c r="E217" s="323">
        <v>0</v>
      </c>
      <c r="F217" s="132"/>
      <c r="G217" s="133"/>
      <c r="H217" s="133"/>
      <c r="I217" s="133"/>
      <c r="J217" s="133"/>
      <c r="K217" s="114"/>
      <c r="L217" s="114"/>
      <c r="M217" s="114"/>
      <c r="N217" s="114"/>
      <c r="O217" s="114"/>
      <c r="P217" s="114"/>
      <c r="Q217" s="114"/>
      <c r="R217" s="114"/>
      <c r="S217" s="114"/>
      <c r="T217" s="123" t="s">
        <v>208</v>
      </c>
      <c r="U217" s="480">
        <v>0</v>
      </c>
      <c r="V217" s="480"/>
      <c r="W217" s="122"/>
      <c r="X217" s="114"/>
      <c r="Y217" s="123" t="s">
        <v>208</v>
      </c>
      <c r="Z217" s="480">
        <v>0</v>
      </c>
      <c r="AA217" s="480"/>
      <c r="AB217" s="122"/>
      <c r="AC217" s="114"/>
      <c r="AD217" s="114"/>
      <c r="AE217" s="114"/>
      <c r="AF217" s="114"/>
      <c r="AG217" s="114"/>
      <c r="AH217" s="114"/>
      <c r="AI217" s="114"/>
      <c r="AJ217" s="114"/>
      <c r="AK217" s="114"/>
    </row>
    <row r="218" spans="1:37" s="124" customFormat="1" ht="12.75" customHeight="1" x14ac:dyDescent="0.2">
      <c r="A218" s="114"/>
      <c r="B218" s="423"/>
      <c r="C218" s="320">
        <v>0</v>
      </c>
      <c r="D218" s="425"/>
      <c r="E218" s="323">
        <v>0</v>
      </c>
      <c r="F218" s="132"/>
      <c r="G218" s="133"/>
      <c r="H218" s="133"/>
      <c r="I218" s="133"/>
      <c r="J218" s="133"/>
      <c r="K218" s="114"/>
      <c r="L218" s="114"/>
      <c r="M218" s="114"/>
      <c r="N218" s="114"/>
      <c r="O218" s="114"/>
      <c r="P218" s="114"/>
      <c r="Q218" s="114"/>
      <c r="R218" s="114"/>
      <c r="S218" s="114"/>
      <c r="T218" s="123" t="s">
        <v>209</v>
      </c>
      <c r="U218" s="480">
        <v>0</v>
      </c>
      <c r="V218" s="480"/>
      <c r="W218" s="122"/>
      <c r="X218" s="114"/>
      <c r="Y218" s="123" t="s">
        <v>209</v>
      </c>
      <c r="Z218" s="480">
        <v>0</v>
      </c>
      <c r="AA218" s="480"/>
      <c r="AB218" s="122"/>
      <c r="AC218" s="114"/>
      <c r="AD218" s="114"/>
      <c r="AE218" s="114"/>
      <c r="AF218" s="114"/>
      <c r="AG218" s="114"/>
      <c r="AH218" s="114"/>
      <c r="AI218" s="114"/>
      <c r="AJ218" s="114"/>
      <c r="AK218" s="114"/>
    </row>
    <row r="219" spans="1:37" s="124" customFormat="1" ht="12.75" customHeight="1" x14ac:dyDescent="0.2">
      <c r="A219" s="114"/>
      <c r="B219" s="423"/>
      <c r="C219" s="320">
        <v>0</v>
      </c>
      <c r="D219" s="425"/>
      <c r="E219" s="323">
        <v>0</v>
      </c>
      <c r="F219" s="132"/>
      <c r="G219" s="133"/>
      <c r="H219" s="133"/>
      <c r="I219" s="133"/>
      <c r="J219" s="133"/>
      <c r="K219" s="114"/>
      <c r="L219" s="114"/>
      <c r="M219" s="114"/>
      <c r="N219" s="114"/>
      <c r="O219" s="114"/>
      <c r="P219" s="114"/>
      <c r="Q219" s="114"/>
      <c r="R219" s="114"/>
      <c r="S219" s="114"/>
      <c r="T219" s="123" t="s">
        <v>210</v>
      </c>
      <c r="U219" s="480">
        <v>0</v>
      </c>
      <c r="V219" s="480"/>
      <c r="W219" s="122"/>
      <c r="X219" s="114"/>
      <c r="Y219" s="123" t="s">
        <v>210</v>
      </c>
      <c r="Z219" s="480">
        <v>0</v>
      </c>
      <c r="AA219" s="480"/>
      <c r="AB219" s="122"/>
      <c r="AC219" s="114"/>
      <c r="AD219" s="114"/>
      <c r="AE219" s="114"/>
      <c r="AF219" s="114"/>
      <c r="AG219" s="114"/>
      <c r="AH219" s="114"/>
      <c r="AI219" s="114"/>
      <c r="AJ219" s="114"/>
      <c r="AK219" s="114"/>
    </row>
    <row r="220" spans="1:37" s="124" customFormat="1" ht="12.75" customHeight="1" x14ac:dyDescent="0.2">
      <c r="A220" s="114"/>
      <c r="B220" s="423"/>
      <c r="C220" s="320">
        <v>0</v>
      </c>
      <c r="D220" s="425"/>
      <c r="E220" s="323">
        <v>0</v>
      </c>
      <c r="F220" s="132"/>
      <c r="G220" s="133"/>
      <c r="H220" s="133"/>
      <c r="I220" s="133"/>
      <c r="J220" s="133"/>
      <c r="K220" s="114"/>
      <c r="L220" s="114"/>
      <c r="M220" s="114"/>
      <c r="N220" s="114"/>
      <c r="O220" s="114"/>
      <c r="P220" s="114"/>
      <c r="Q220" s="114"/>
      <c r="R220" s="114"/>
      <c r="S220" s="114"/>
      <c r="T220" s="123" t="s">
        <v>211</v>
      </c>
      <c r="U220" s="487">
        <f>U216+U217+U218-U219</f>
        <v>0</v>
      </c>
      <c r="V220" s="487"/>
      <c r="W220" s="122"/>
      <c r="X220" s="114"/>
      <c r="Y220" s="123" t="s">
        <v>211</v>
      </c>
      <c r="Z220" s="487">
        <f>Z216+Z217+Z218-Z219</f>
        <v>0</v>
      </c>
      <c r="AA220" s="487"/>
      <c r="AB220" s="122"/>
      <c r="AC220" s="114"/>
      <c r="AD220" s="114"/>
      <c r="AE220" s="114"/>
      <c r="AF220" s="114"/>
      <c r="AG220" s="114"/>
      <c r="AH220" s="114"/>
      <c r="AI220" s="114"/>
      <c r="AJ220" s="114"/>
      <c r="AK220" s="114"/>
    </row>
    <row r="221" spans="1:37" s="124" customFormat="1" ht="12.75" customHeight="1" x14ac:dyDescent="0.2">
      <c r="A221" s="114"/>
      <c r="B221" s="423"/>
      <c r="C221" s="320">
        <v>0</v>
      </c>
      <c r="D221" s="425"/>
      <c r="E221" s="323">
        <v>0</v>
      </c>
      <c r="F221" s="132"/>
      <c r="G221" s="133"/>
      <c r="H221" s="133"/>
      <c r="I221" s="133"/>
      <c r="J221" s="133"/>
      <c r="K221" s="114"/>
      <c r="L221" s="114"/>
      <c r="M221" s="114"/>
      <c r="N221" s="114"/>
      <c r="O221" s="114"/>
      <c r="P221" s="114"/>
      <c r="Q221" s="114"/>
      <c r="R221" s="114"/>
      <c r="S221" s="114"/>
      <c r="T221" s="130"/>
      <c r="U221" s="115"/>
      <c r="V221" s="115"/>
      <c r="W221" s="122"/>
      <c r="X221" s="114"/>
      <c r="Y221" s="130"/>
      <c r="Z221" s="115"/>
      <c r="AA221" s="115"/>
      <c r="AB221" s="122"/>
      <c r="AC221" s="114"/>
      <c r="AD221" s="114"/>
      <c r="AE221" s="114"/>
      <c r="AF221" s="114"/>
      <c r="AG221" s="114"/>
      <c r="AH221" s="114"/>
      <c r="AI221" s="114"/>
      <c r="AJ221" s="114"/>
      <c r="AK221" s="114"/>
    </row>
    <row r="222" spans="1:37" s="124" customFormat="1" ht="12.75" customHeight="1" x14ac:dyDescent="0.2">
      <c r="A222" s="114"/>
      <c r="B222" s="423"/>
      <c r="C222" s="320">
        <v>0</v>
      </c>
      <c r="D222" s="425"/>
      <c r="E222" s="323">
        <v>0</v>
      </c>
      <c r="F222" s="132"/>
      <c r="G222" s="133"/>
      <c r="H222" s="133"/>
      <c r="I222" s="133"/>
      <c r="J222" s="133"/>
      <c r="K222" s="114"/>
      <c r="L222" s="114"/>
      <c r="M222" s="114"/>
      <c r="N222" s="114"/>
      <c r="O222" s="114"/>
      <c r="P222" s="114"/>
      <c r="Q222" s="114"/>
      <c r="R222" s="114"/>
      <c r="S222" s="114"/>
      <c r="T222" s="130"/>
      <c r="U222" s="115"/>
      <c r="V222" s="115"/>
      <c r="W222" s="122"/>
      <c r="X222" s="114"/>
      <c r="Y222" s="130"/>
      <c r="Z222" s="115"/>
      <c r="AA222" s="115"/>
      <c r="AB222" s="122"/>
      <c r="AC222" s="114"/>
      <c r="AD222" s="114"/>
      <c r="AE222" s="114"/>
      <c r="AF222" s="114"/>
      <c r="AG222" s="114"/>
      <c r="AH222" s="114"/>
      <c r="AI222" s="114"/>
      <c r="AJ222" s="114"/>
      <c r="AK222" s="114"/>
    </row>
    <row r="223" spans="1:37" s="124" customFormat="1" ht="12.75" customHeight="1" x14ac:dyDescent="0.2">
      <c r="A223" s="114"/>
      <c r="B223" s="423"/>
      <c r="C223" s="320">
        <v>0</v>
      </c>
      <c r="D223" s="425"/>
      <c r="E223" s="323">
        <v>0</v>
      </c>
      <c r="F223" s="132"/>
      <c r="G223" s="133"/>
      <c r="H223" s="133"/>
      <c r="I223" s="133"/>
      <c r="J223" s="133"/>
      <c r="K223" s="114"/>
      <c r="L223" s="114"/>
      <c r="M223" s="114"/>
      <c r="N223" s="114"/>
      <c r="O223" s="114"/>
      <c r="P223" s="114"/>
      <c r="Q223" s="114"/>
      <c r="R223" s="114"/>
      <c r="S223" s="114"/>
      <c r="T223" s="123" t="s">
        <v>232</v>
      </c>
      <c r="U223" s="477"/>
      <c r="V223" s="477"/>
      <c r="W223" s="478"/>
      <c r="X223" s="114"/>
      <c r="Y223" s="123" t="s">
        <v>241</v>
      </c>
      <c r="Z223" s="477"/>
      <c r="AA223" s="477"/>
      <c r="AB223" s="478"/>
      <c r="AC223" s="114"/>
      <c r="AD223" s="114"/>
      <c r="AE223" s="114"/>
      <c r="AF223" s="114"/>
      <c r="AG223" s="114"/>
      <c r="AH223" s="114"/>
      <c r="AI223" s="114"/>
      <c r="AJ223" s="114"/>
      <c r="AK223" s="114"/>
    </row>
    <row r="224" spans="1:37" s="124" customFormat="1" ht="12.75" customHeight="1" x14ac:dyDescent="0.2">
      <c r="A224" s="114"/>
      <c r="B224" s="423"/>
      <c r="C224" s="320">
        <v>0</v>
      </c>
      <c r="D224" s="425"/>
      <c r="E224" s="323">
        <v>0</v>
      </c>
      <c r="F224" s="132"/>
      <c r="G224" s="133"/>
      <c r="H224" s="133"/>
      <c r="I224" s="133"/>
      <c r="J224" s="133"/>
      <c r="K224" s="114"/>
      <c r="L224" s="114"/>
      <c r="M224" s="114"/>
      <c r="N224" s="114"/>
      <c r="O224" s="114"/>
      <c r="P224" s="114"/>
      <c r="Q224" s="114"/>
      <c r="R224" s="114"/>
      <c r="S224" s="114"/>
      <c r="T224" s="123" t="s">
        <v>206</v>
      </c>
      <c r="U224" s="477"/>
      <c r="V224" s="477"/>
      <c r="W224" s="478"/>
      <c r="X224" s="114"/>
      <c r="Y224" s="123" t="s">
        <v>206</v>
      </c>
      <c r="Z224" s="477"/>
      <c r="AA224" s="477"/>
      <c r="AB224" s="478"/>
      <c r="AC224" s="114"/>
      <c r="AD224" s="114"/>
      <c r="AE224" s="114"/>
      <c r="AF224" s="114"/>
      <c r="AG224" s="114"/>
      <c r="AH224" s="114"/>
      <c r="AI224" s="114"/>
      <c r="AJ224" s="114"/>
      <c r="AK224" s="114"/>
    </row>
    <row r="225" spans="1:37" s="124" customFormat="1" ht="12.75" customHeight="1" x14ac:dyDescent="0.2">
      <c r="A225" s="114"/>
      <c r="B225" s="423"/>
      <c r="C225" s="320">
        <v>0</v>
      </c>
      <c r="D225" s="425"/>
      <c r="E225" s="323">
        <v>0</v>
      </c>
      <c r="F225" s="132"/>
      <c r="G225" s="133"/>
      <c r="H225" s="133"/>
      <c r="I225" s="133"/>
      <c r="J225" s="133"/>
      <c r="K225" s="114"/>
      <c r="L225" s="114"/>
      <c r="M225" s="114"/>
      <c r="N225" s="114"/>
      <c r="O225" s="114"/>
      <c r="P225" s="114"/>
      <c r="Q225" s="114"/>
      <c r="R225" s="114"/>
      <c r="S225" s="114"/>
      <c r="T225" s="123" t="s">
        <v>253</v>
      </c>
      <c r="U225" s="477"/>
      <c r="V225" s="477"/>
      <c r="W225" s="478"/>
      <c r="X225" s="114"/>
      <c r="Y225" s="123" t="s">
        <v>253</v>
      </c>
      <c r="Z225" s="477"/>
      <c r="AA225" s="477"/>
      <c r="AB225" s="478"/>
      <c r="AC225" s="114"/>
      <c r="AD225" s="114"/>
      <c r="AE225" s="114"/>
      <c r="AF225" s="114"/>
      <c r="AG225" s="114"/>
      <c r="AH225" s="114"/>
      <c r="AI225" s="114"/>
      <c r="AJ225" s="114"/>
      <c r="AK225" s="114"/>
    </row>
    <row r="226" spans="1:37" s="124" customFormat="1" ht="12.75" customHeight="1" x14ac:dyDescent="0.2">
      <c r="A226" s="114"/>
      <c r="B226" s="423"/>
      <c r="C226" s="320">
        <v>0</v>
      </c>
      <c r="D226" s="425"/>
      <c r="E226" s="323">
        <v>0</v>
      </c>
      <c r="F226" s="132"/>
      <c r="G226" s="133"/>
      <c r="H226" s="133"/>
      <c r="I226" s="133"/>
      <c r="J226" s="133"/>
      <c r="K226" s="114"/>
      <c r="L226" s="114"/>
      <c r="M226" s="114"/>
      <c r="N226" s="114"/>
      <c r="O226" s="114"/>
      <c r="P226" s="114"/>
      <c r="Q226" s="114"/>
      <c r="R226" s="114"/>
      <c r="S226" s="114"/>
      <c r="T226" s="123" t="s">
        <v>207</v>
      </c>
      <c r="U226" s="486">
        <v>0</v>
      </c>
      <c r="V226" s="486"/>
      <c r="W226" s="122"/>
      <c r="X226" s="114"/>
      <c r="Y226" s="123" t="s">
        <v>207</v>
      </c>
      <c r="Z226" s="462">
        <v>0</v>
      </c>
      <c r="AA226" s="462"/>
      <c r="AB226" s="122"/>
      <c r="AC226" s="114"/>
      <c r="AD226" s="114"/>
      <c r="AE226" s="114"/>
      <c r="AF226" s="114"/>
      <c r="AG226" s="114"/>
      <c r="AH226" s="114"/>
      <c r="AI226" s="114"/>
      <c r="AJ226" s="114"/>
      <c r="AK226" s="114"/>
    </row>
    <row r="227" spans="1:37" s="124" customFormat="1" ht="12.75" customHeight="1" x14ac:dyDescent="0.2">
      <c r="A227" s="114"/>
      <c r="B227" s="423"/>
      <c r="C227" s="320">
        <v>0</v>
      </c>
      <c r="D227" s="425"/>
      <c r="E227" s="323">
        <v>0</v>
      </c>
      <c r="F227" s="132"/>
      <c r="G227" s="133"/>
      <c r="H227" s="133"/>
      <c r="I227" s="133"/>
      <c r="J227" s="133"/>
      <c r="K227" s="114"/>
      <c r="L227" s="114"/>
      <c r="M227" s="114"/>
      <c r="N227" s="114"/>
      <c r="O227" s="114"/>
      <c r="P227" s="114"/>
      <c r="Q227" s="114"/>
      <c r="R227" s="114"/>
      <c r="S227" s="114"/>
      <c r="T227" s="123" t="s">
        <v>208</v>
      </c>
      <c r="U227" s="480">
        <v>0</v>
      </c>
      <c r="V227" s="480"/>
      <c r="W227" s="122"/>
      <c r="X227" s="114"/>
      <c r="Y227" s="123" t="s">
        <v>208</v>
      </c>
      <c r="Z227" s="480">
        <v>0</v>
      </c>
      <c r="AA227" s="480"/>
      <c r="AB227" s="122"/>
      <c r="AC227" s="114"/>
      <c r="AD227" s="114"/>
      <c r="AE227" s="114"/>
      <c r="AF227" s="114"/>
      <c r="AG227" s="114"/>
      <c r="AH227" s="114"/>
      <c r="AI227" s="114"/>
      <c r="AJ227" s="114"/>
      <c r="AK227" s="114"/>
    </row>
    <row r="228" spans="1:37" s="124" customFormat="1" ht="12.75" customHeight="1" x14ac:dyDescent="0.2">
      <c r="A228" s="114"/>
      <c r="B228" s="423"/>
      <c r="C228" s="320">
        <v>0</v>
      </c>
      <c r="D228" s="425"/>
      <c r="E228" s="323">
        <v>0</v>
      </c>
      <c r="F228" s="132"/>
      <c r="G228" s="133"/>
      <c r="H228" s="133"/>
      <c r="I228" s="133"/>
      <c r="J228" s="133"/>
      <c r="K228" s="114"/>
      <c r="L228" s="114"/>
      <c r="M228" s="114"/>
      <c r="N228" s="114"/>
      <c r="O228" s="114"/>
      <c r="P228" s="114"/>
      <c r="Q228" s="114"/>
      <c r="R228" s="114"/>
      <c r="S228" s="114"/>
      <c r="T228" s="123" t="s">
        <v>209</v>
      </c>
      <c r="U228" s="480">
        <v>0</v>
      </c>
      <c r="V228" s="480"/>
      <c r="W228" s="122"/>
      <c r="X228" s="114"/>
      <c r="Y228" s="123" t="s">
        <v>209</v>
      </c>
      <c r="Z228" s="480">
        <v>0</v>
      </c>
      <c r="AA228" s="480"/>
      <c r="AB228" s="122"/>
      <c r="AC228" s="114"/>
      <c r="AD228" s="114"/>
      <c r="AE228" s="114"/>
      <c r="AF228" s="114"/>
      <c r="AG228" s="114"/>
      <c r="AH228" s="114"/>
      <c r="AI228" s="114"/>
      <c r="AJ228" s="114"/>
      <c r="AK228" s="114"/>
    </row>
    <row r="229" spans="1:37" s="124" customFormat="1" ht="12.75" customHeight="1" x14ac:dyDescent="0.2">
      <c r="A229" s="114"/>
      <c r="B229" s="423"/>
      <c r="C229" s="320">
        <v>0</v>
      </c>
      <c r="D229" s="425"/>
      <c r="E229" s="323">
        <v>0</v>
      </c>
      <c r="F229" s="66"/>
      <c r="G229" s="67"/>
      <c r="H229" s="66"/>
      <c r="I229" s="133"/>
      <c r="J229" s="133"/>
      <c r="K229" s="114"/>
      <c r="L229" s="114"/>
      <c r="M229" s="114"/>
      <c r="N229" s="114"/>
      <c r="O229" s="114"/>
      <c r="P229" s="114"/>
      <c r="Q229" s="114"/>
      <c r="R229" s="114"/>
      <c r="S229" s="114"/>
      <c r="T229" s="123" t="s">
        <v>210</v>
      </c>
      <c r="U229" s="480">
        <v>0</v>
      </c>
      <c r="V229" s="480"/>
      <c r="W229" s="122"/>
      <c r="X229" s="114"/>
      <c r="Y229" s="123" t="s">
        <v>210</v>
      </c>
      <c r="Z229" s="480">
        <v>0</v>
      </c>
      <c r="AA229" s="480"/>
      <c r="AB229" s="122"/>
      <c r="AC229" s="114"/>
      <c r="AD229" s="114"/>
      <c r="AE229" s="114"/>
      <c r="AF229" s="114"/>
      <c r="AG229" s="114"/>
      <c r="AH229" s="114"/>
      <c r="AI229" s="114"/>
      <c r="AJ229" s="114"/>
      <c r="AK229" s="114"/>
    </row>
    <row r="230" spans="1:37" s="124" customFormat="1" ht="12.75" customHeight="1" x14ac:dyDescent="0.2">
      <c r="A230" s="114"/>
      <c r="B230" s="423"/>
      <c r="C230" s="320">
        <v>0</v>
      </c>
      <c r="D230" s="425"/>
      <c r="E230" s="323">
        <v>0</v>
      </c>
      <c r="F230" s="64"/>
      <c r="G230" s="64"/>
      <c r="H230" s="64"/>
      <c r="I230" s="133"/>
      <c r="J230" s="133"/>
      <c r="K230" s="114"/>
      <c r="L230" s="114"/>
      <c r="M230" s="114"/>
      <c r="N230" s="114"/>
      <c r="O230" s="114"/>
      <c r="P230" s="114"/>
      <c r="Q230" s="114"/>
      <c r="R230" s="114"/>
      <c r="S230" s="114"/>
      <c r="T230" s="123" t="s">
        <v>211</v>
      </c>
      <c r="U230" s="487">
        <f>U226+U227+U228-U229</f>
        <v>0</v>
      </c>
      <c r="V230" s="487"/>
      <c r="W230" s="122"/>
      <c r="X230" s="114"/>
      <c r="Y230" s="123" t="s">
        <v>211</v>
      </c>
      <c r="Z230" s="487">
        <f>Z226+Z227+Z228-Z229</f>
        <v>0</v>
      </c>
      <c r="AA230" s="487"/>
      <c r="AB230" s="122"/>
      <c r="AC230" s="114"/>
      <c r="AD230" s="114"/>
      <c r="AE230" s="114"/>
      <c r="AF230" s="114"/>
      <c r="AG230" s="114"/>
      <c r="AH230" s="114"/>
      <c r="AI230" s="114"/>
      <c r="AJ230" s="114"/>
      <c r="AK230" s="114"/>
    </row>
    <row r="231" spans="1:37" s="124" customFormat="1" ht="12.75" customHeight="1" thickBot="1" x14ac:dyDescent="0.25">
      <c r="A231" s="114"/>
      <c r="B231" s="423"/>
      <c r="C231" s="320">
        <v>0</v>
      </c>
      <c r="D231" s="425"/>
      <c r="E231" s="323">
        <v>0</v>
      </c>
      <c r="F231" s="64"/>
      <c r="G231" s="64"/>
      <c r="H231" s="64"/>
      <c r="I231" s="133"/>
      <c r="J231" s="133"/>
      <c r="K231" s="114"/>
      <c r="L231" s="114"/>
      <c r="M231" s="114"/>
      <c r="N231" s="114"/>
      <c r="O231" s="114"/>
      <c r="P231" s="114"/>
      <c r="Q231" s="114"/>
      <c r="R231" s="114"/>
      <c r="S231" s="114"/>
      <c r="T231" s="135"/>
      <c r="U231" s="127"/>
      <c r="V231" s="127"/>
      <c r="W231" s="131"/>
      <c r="X231" s="114"/>
      <c r="Y231" s="135"/>
      <c r="Z231" s="127"/>
      <c r="AA231" s="127"/>
      <c r="AB231" s="131"/>
      <c r="AC231" s="114"/>
      <c r="AD231" s="114"/>
      <c r="AE231" s="114"/>
      <c r="AF231" s="114"/>
      <c r="AG231" s="114"/>
      <c r="AH231" s="114"/>
      <c r="AI231" s="114"/>
      <c r="AJ231" s="114"/>
      <c r="AK231" s="114"/>
    </row>
    <row r="232" spans="1:37" s="124" customFormat="1" ht="12.75" customHeight="1" x14ac:dyDescent="0.2">
      <c r="A232" s="114"/>
      <c r="B232" s="423"/>
      <c r="C232" s="320">
        <v>0</v>
      </c>
      <c r="D232" s="425"/>
      <c r="E232" s="323">
        <v>0</v>
      </c>
      <c r="F232" s="64"/>
      <c r="G232" s="64"/>
      <c r="H232" s="64"/>
      <c r="I232" s="133"/>
      <c r="J232" s="133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</row>
    <row r="233" spans="1:37" s="124" customFormat="1" ht="12.75" customHeight="1" x14ac:dyDescent="0.2">
      <c r="A233" s="114"/>
      <c r="B233" s="423"/>
      <c r="C233" s="320">
        <v>0</v>
      </c>
      <c r="D233" s="425"/>
      <c r="E233" s="323">
        <v>0</v>
      </c>
      <c r="F233" s="64"/>
      <c r="G233" s="64"/>
      <c r="H233" s="64"/>
      <c r="I233" s="133"/>
      <c r="J233" s="133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</row>
    <row r="234" spans="1:37" s="124" customFormat="1" ht="12.75" customHeight="1" x14ac:dyDescent="0.2">
      <c r="A234" s="114"/>
      <c r="B234" s="423"/>
      <c r="C234" s="320">
        <v>0</v>
      </c>
      <c r="D234" s="425"/>
      <c r="E234" s="323">
        <v>0</v>
      </c>
      <c r="F234" s="64"/>
      <c r="G234" s="353">
        <f>+C237+E237</f>
        <v>0</v>
      </c>
      <c r="H234" s="354" t="s">
        <v>469</v>
      </c>
      <c r="I234" s="133"/>
      <c r="J234" s="133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</row>
    <row r="235" spans="1:37" s="124" customFormat="1" ht="12.75" customHeight="1" x14ac:dyDescent="0.2">
      <c r="A235" s="114"/>
      <c r="B235" s="423"/>
      <c r="C235" s="320">
        <v>0</v>
      </c>
      <c r="D235" s="425"/>
      <c r="E235" s="323">
        <v>0</v>
      </c>
      <c r="F235" s="64"/>
      <c r="G235" s="64"/>
      <c r="H235" s="64"/>
      <c r="I235" s="133"/>
      <c r="J235" s="133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</row>
    <row r="236" spans="1:37" s="124" customFormat="1" ht="12.75" customHeight="1" x14ac:dyDescent="0.2">
      <c r="A236" s="114"/>
      <c r="B236" s="424"/>
      <c r="C236" s="321">
        <v>0</v>
      </c>
      <c r="D236" s="426"/>
      <c r="E236" s="324">
        <v>0</v>
      </c>
      <c r="F236" s="64"/>
      <c r="G236" s="64"/>
      <c r="H236" s="64"/>
      <c r="I236" s="133"/>
      <c r="J236" s="133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</row>
    <row r="237" spans="1:37" s="66" customFormat="1" ht="12.75" customHeight="1" x14ac:dyDescent="0.2">
      <c r="B237" s="121" t="s">
        <v>135</v>
      </c>
      <c r="C237" s="322">
        <f>SUM(C195:C236)</f>
        <v>0</v>
      </c>
      <c r="D237" s="136" t="s">
        <v>135</v>
      </c>
      <c r="E237" s="325">
        <f>SUM(E195:E236)</f>
        <v>0</v>
      </c>
      <c r="F237" s="64"/>
      <c r="G237" s="64"/>
      <c r="H237" s="64"/>
    </row>
    <row r="238" spans="1:37" ht="12.75" customHeight="1" x14ac:dyDescent="0.2">
      <c r="B238" s="66"/>
      <c r="C238" s="66"/>
      <c r="D238" s="66"/>
      <c r="E238" s="66"/>
    </row>
    <row r="242" spans="9:10" ht="12.75" customHeight="1" x14ac:dyDescent="0.2">
      <c r="I242" s="352"/>
      <c r="J242" s="352"/>
    </row>
  </sheetData>
  <sheetProtection algorithmName="SHA-512" hashValue="McYwmHr1M9Gla66UyW7qyHWlBwNIiQ+uSorRtz8p4xgl772kllKO1AqLZeN61kzcb9L7tNWiLAys4vqmu+RW5w==" saltValue="xbgeLAzDp6Z1O7Vz0fsJuQ==" spinCount="100000" sheet="1" objects="1" scenarios="1" formatColumns="0" formatRows="0"/>
  <mergeCells count="125">
    <mergeCell ref="Z207:AA207"/>
    <mergeCell ref="U218:V218"/>
    <mergeCell ref="Z218:AA218"/>
    <mergeCell ref="U230:V230"/>
    <mergeCell ref="Z230:AA230"/>
    <mergeCell ref="U229:V229"/>
    <mergeCell ref="Z229:AA229"/>
    <mergeCell ref="U206:V206"/>
    <mergeCell ref="Z206:AA206"/>
    <mergeCell ref="U209:V209"/>
    <mergeCell ref="Z209:AA209"/>
    <mergeCell ref="U224:W224"/>
    <mergeCell ref="U225:W225"/>
    <mergeCell ref="Z224:AB224"/>
    <mergeCell ref="Z225:AB225"/>
    <mergeCell ref="U227:V227"/>
    <mergeCell ref="Z227:AA227"/>
    <mergeCell ref="U210:V210"/>
    <mergeCell ref="U228:V228"/>
    <mergeCell ref="Z228:AA228"/>
    <mergeCell ref="U220:V220"/>
    <mergeCell ref="Z220:AA220"/>
    <mergeCell ref="U223:W223"/>
    <mergeCell ref="Z223:AB223"/>
    <mergeCell ref="U205:W205"/>
    <mergeCell ref="H203:I203"/>
    <mergeCell ref="K202:N202"/>
    <mergeCell ref="O202:P202"/>
    <mergeCell ref="H204:I204"/>
    <mergeCell ref="K204:N204"/>
    <mergeCell ref="O204:P204"/>
    <mergeCell ref="K206:N206"/>
    <mergeCell ref="O206:P206"/>
    <mergeCell ref="K203:N203"/>
    <mergeCell ref="O203:P203"/>
    <mergeCell ref="U203:W203"/>
    <mergeCell ref="Z194:AB194"/>
    <mergeCell ref="Z195:AB195"/>
    <mergeCell ref="H206:I206"/>
    <mergeCell ref="H205:I205"/>
    <mergeCell ref="K205:N205"/>
    <mergeCell ref="O205:P205"/>
    <mergeCell ref="Z205:AB205"/>
    <mergeCell ref="U219:V219"/>
    <mergeCell ref="Z219:AA219"/>
    <mergeCell ref="U216:V216"/>
    <mergeCell ref="Z215:AB215"/>
    <mergeCell ref="U208:V208"/>
    <mergeCell ref="Z208:AA208"/>
    <mergeCell ref="H200:I200"/>
    <mergeCell ref="K201:N201"/>
    <mergeCell ref="O201:P201"/>
    <mergeCell ref="U194:W194"/>
    <mergeCell ref="U195:W195"/>
    <mergeCell ref="Z210:AA210"/>
    <mergeCell ref="Z204:AB204"/>
    <mergeCell ref="U204:W204"/>
    <mergeCell ref="U200:V200"/>
    <mergeCell ref="Z200:AA200"/>
    <mergeCell ref="U196:V196"/>
    <mergeCell ref="U226:V226"/>
    <mergeCell ref="Z226:AA226"/>
    <mergeCell ref="U213:W213"/>
    <mergeCell ref="Z213:AB213"/>
    <mergeCell ref="U214:W214"/>
    <mergeCell ref="U215:W215"/>
    <mergeCell ref="Z214:AB214"/>
    <mergeCell ref="Z217:AA217"/>
    <mergeCell ref="U217:V217"/>
    <mergeCell ref="Z203:AB203"/>
    <mergeCell ref="Z198:AA198"/>
    <mergeCell ref="K198:N198"/>
    <mergeCell ref="O198:P198"/>
    <mergeCell ref="U199:V199"/>
    <mergeCell ref="Z199:AA199"/>
    <mergeCell ref="U198:V198"/>
    <mergeCell ref="K196:N196"/>
    <mergeCell ref="O196:P196"/>
    <mergeCell ref="U197:V197"/>
    <mergeCell ref="K197:N197"/>
    <mergeCell ref="O197:P197"/>
    <mergeCell ref="K199:N199"/>
    <mergeCell ref="O199:P199"/>
    <mergeCell ref="K200:N200"/>
    <mergeCell ref="O200:P200"/>
    <mergeCell ref="Z196:AA196"/>
    <mergeCell ref="Z197:AA197"/>
    <mergeCell ref="K207:N207"/>
    <mergeCell ref="B193:E193"/>
    <mergeCell ref="J105:K105"/>
    <mergeCell ref="K194:N194"/>
    <mergeCell ref="Z216:AA216"/>
    <mergeCell ref="K192:N192"/>
    <mergeCell ref="O192:P192"/>
    <mergeCell ref="H195:I195"/>
    <mergeCell ref="K195:N195"/>
    <mergeCell ref="O195:P195"/>
    <mergeCell ref="T192:W192"/>
    <mergeCell ref="Y192:AB192"/>
    <mergeCell ref="K193:N193"/>
    <mergeCell ref="O193:P193"/>
    <mergeCell ref="U193:W193"/>
    <mergeCell ref="Z193:AB193"/>
    <mergeCell ref="H194:I194"/>
    <mergeCell ref="H199:I199"/>
    <mergeCell ref="H197:I197"/>
    <mergeCell ref="O194:P194"/>
    <mergeCell ref="H196:I196"/>
    <mergeCell ref="H198:I198"/>
    <mergeCell ref="O207:P207"/>
    <mergeCell ref="U207:V207"/>
    <mergeCell ref="U4:Y4"/>
    <mergeCell ref="J15:K15"/>
    <mergeCell ref="U18:Y18"/>
    <mergeCell ref="J60:K60"/>
    <mergeCell ref="U153:Y153"/>
    <mergeCell ref="U63:Y63"/>
    <mergeCell ref="U108:Y108"/>
    <mergeCell ref="J150:K150"/>
    <mergeCell ref="B2:D2"/>
    <mergeCell ref="E2:F2"/>
    <mergeCell ref="G55:I55"/>
    <mergeCell ref="G10:I10"/>
    <mergeCell ref="G100:I100"/>
    <mergeCell ref="G145:I145"/>
  </mergeCells>
  <phoneticPr fontId="1" type="noConversion"/>
  <printOptions horizontalCentered="1" verticalCentered="1"/>
  <pageMargins left="0" right="0" top="0.75" bottom="0.5" header="0.5" footer="0.2"/>
  <pageSetup paperSize="5" scale="87" fitToWidth="2" fitToHeight="0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49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224" customFormat="1" ht="15.6" customHeight="1" x14ac:dyDescent="0.25">
      <c r="A2" s="488" t="str">
        <f>JANUARY!$G$10</f>
        <v>UNITED STEELWORKERS - LOCAL UNION</v>
      </c>
      <c r="B2" s="488"/>
      <c r="C2" s="488"/>
      <c r="D2" s="488"/>
      <c r="E2" s="488"/>
      <c r="F2" s="488"/>
      <c r="G2" s="488"/>
      <c r="H2" s="488"/>
      <c r="I2" s="488"/>
      <c r="J2" s="488"/>
      <c r="K2" s="223"/>
    </row>
    <row r="3" spans="1:11" s="224" customFormat="1" ht="15.6" customHeight="1" x14ac:dyDescent="0.25">
      <c r="A3" s="488" t="s">
        <v>343</v>
      </c>
      <c r="B3" s="488"/>
      <c r="C3" s="488"/>
      <c r="D3" s="488"/>
      <c r="E3" s="488"/>
      <c r="F3" s="488"/>
      <c r="G3" s="488"/>
      <c r="H3" s="488"/>
      <c r="I3" s="488"/>
      <c r="J3" s="488"/>
      <c r="K3" s="223"/>
    </row>
    <row r="4" spans="1:11" s="225" customFormat="1" ht="15.6" customHeight="1" x14ac:dyDescent="0.25">
      <c r="B4" s="226"/>
      <c r="C4" s="226"/>
      <c r="D4" s="226"/>
      <c r="E4" s="226"/>
      <c r="F4" s="227" t="s">
        <v>272</v>
      </c>
      <c r="G4" s="228">
        <f>JANUARY!E11</f>
        <v>0</v>
      </c>
      <c r="H4" s="226"/>
      <c r="I4" s="226"/>
      <c r="J4" s="226"/>
      <c r="K4" s="229"/>
    </row>
    <row r="5" spans="1:11" ht="15.6" customHeight="1" x14ac:dyDescent="0.2">
      <c r="A5" s="64" t="s">
        <v>236</v>
      </c>
      <c r="B5" s="64"/>
      <c r="C5" s="64"/>
      <c r="D5" s="64"/>
      <c r="E5" s="64"/>
      <c r="F5" s="64"/>
      <c r="G5" s="351" t="s">
        <v>389</v>
      </c>
      <c r="H5" s="188" t="s">
        <v>273</v>
      </c>
      <c r="I5" s="188"/>
      <c r="J5" s="64"/>
      <c r="K5" s="64"/>
    </row>
    <row r="6" spans="1:11" ht="15.6" customHeight="1" thickBo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6" customHeight="1" x14ac:dyDescent="0.2">
      <c r="A7" s="64" t="s">
        <v>274</v>
      </c>
      <c r="B7" s="64"/>
      <c r="C7" s="64"/>
      <c r="D7" s="64"/>
      <c r="E7" s="64"/>
      <c r="F7" s="64"/>
      <c r="G7" s="64"/>
      <c r="H7" s="64"/>
      <c r="I7" s="64" t="s">
        <v>275</v>
      </c>
      <c r="J7" s="189">
        <f>JANUARY!$J$21</f>
        <v>0</v>
      </c>
      <c r="K7" s="64"/>
    </row>
    <row r="8" spans="1:11" ht="15.6" customHeight="1" thickBot="1" x14ac:dyDescent="0.25">
      <c r="A8" s="190" t="s">
        <v>276</v>
      </c>
      <c r="B8" s="190"/>
      <c r="C8" s="190"/>
      <c r="D8" s="190"/>
      <c r="E8" s="190"/>
      <c r="F8" s="64"/>
      <c r="G8" s="64"/>
      <c r="H8" s="64"/>
      <c r="I8" s="64"/>
      <c r="J8" s="191"/>
      <c r="K8" s="64"/>
    </row>
    <row r="9" spans="1:11" ht="15.6" customHeight="1" x14ac:dyDescent="0.2">
      <c r="A9" s="64" t="s">
        <v>277</v>
      </c>
      <c r="B9" s="64"/>
      <c r="C9" s="64"/>
      <c r="D9" s="64"/>
      <c r="E9" s="64"/>
      <c r="F9" s="64"/>
      <c r="G9" s="64"/>
      <c r="H9" s="64"/>
      <c r="I9" s="198">
        <f>JANUARY!$B$7</f>
        <v>0</v>
      </c>
      <c r="J9" s="191"/>
      <c r="K9" s="64"/>
    </row>
    <row r="10" spans="1:11" ht="15.6" customHeight="1" x14ac:dyDescent="0.2">
      <c r="A10" s="64" t="s">
        <v>356</v>
      </c>
      <c r="B10" s="64"/>
      <c r="C10" s="64"/>
      <c r="D10" s="64"/>
      <c r="E10" s="64"/>
      <c r="F10" s="64"/>
      <c r="G10" s="64"/>
      <c r="H10" s="64"/>
      <c r="I10" s="192">
        <f>JANUARY!$C$7</f>
        <v>0</v>
      </c>
      <c r="J10" s="191"/>
      <c r="K10" s="64"/>
    </row>
    <row r="11" spans="1:11" ht="15.6" customHeight="1" x14ac:dyDescent="0.2">
      <c r="A11" s="64" t="s">
        <v>278</v>
      </c>
      <c r="B11" s="64"/>
      <c r="C11" s="64"/>
      <c r="D11" s="64"/>
      <c r="E11" s="64"/>
      <c r="F11" s="64"/>
      <c r="G11" s="64"/>
      <c r="H11" s="64"/>
      <c r="I11" s="192">
        <f>JANUARY!$D$7</f>
        <v>0</v>
      </c>
      <c r="J11" s="191"/>
      <c r="K11" s="64"/>
    </row>
    <row r="12" spans="1:11" ht="15.6" customHeight="1" x14ac:dyDescent="0.2">
      <c r="A12" s="64" t="s">
        <v>279</v>
      </c>
      <c r="B12" s="64"/>
      <c r="C12" s="64"/>
      <c r="D12" s="64"/>
      <c r="E12" s="64"/>
      <c r="F12" s="64"/>
      <c r="G12" s="64"/>
      <c r="H12" s="64"/>
      <c r="I12" s="192">
        <f>JANUARY!$E$7</f>
        <v>0</v>
      </c>
      <c r="J12" s="191"/>
      <c r="K12" s="64"/>
    </row>
    <row r="13" spans="1:11" ht="15.6" customHeight="1" x14ac:dyDescent="0.2">
      <c r="A13" s="64" t="s">
        <v>280</v>
      </c>
      <c r="B13" s="64"/>
      <c r="C13" s="64"/>
      <c r="D13" s="64"/>
      <c r="E13" s="64"/>
      <c r="F13" s="64"/>
      <c r="G13" s="64"/>
      <c r="H13" s="64"/>
      <c r="I13" s="192">
        <f>JANUARY!$F$7</f>
        <v>0</v>
      </c>
      <c r="J13" s="191"/>
      <c r="K13" s="64"/>
    </row>
    <row r="14" spans="1:11" ht="15.6" customHeight="1" x14ac:dyDescent="0.2">
      <c r="A14" s="64" t="s">
        <v>281</v>
      </c>
      <c r="B14" s="64"/>
      <c r="C14" s="64"/>
      <c r="D14" s="64"/>
      <c r="E14" s="64"/>
      <c r="F14" s="64"/>
      <c r="G14" s="64"/>
      <c r="H14" s="64"/>
      <c r="I14" s="192">
        <f>SUM(JANUARY!$L$7:$O$7)</f>
        <v>0</v>
      </c>
      <c r="J14" s="191"/>
      <c r="K14" s="64"/>
    </row>
    <row r="15" spans="1:11" ht="15.6" customHeight="1" x14ac:dyDescent="0.2">
      <c r="A15" s="64"/>
      <c r="B15" s="64" t="s">
        <v>282</v>
      </c>
      <c r="C15" s="64" t="s">
        <v>404</v>
      </c>
      <c r="D15" s="64"/>
      <c r="E15" s="64"/>
      <c r="F15" s="64"/>
      <c r="G15" s="64"/>
      <c r="H15" s="64"/>
      <c r="I15" s="192">
        <f>SUM(JANUARY!$Q$7:$R$7)</f>
        <v>0</v>
      </c>
      <c r="J15" s="191"/>
      <c r="K15" s="64"/>
    </row>
    <row r="16" spans="1:11" ht="15.6" customHeight="1" thickBot="1" x14ac:dyDescent="0.25">
      <c r="A16" s="64"/>
      <c r="B16" s="64"/>
      <c r="C16" s="64" t="s">
        <v>405</v>
      </c>
      <c r="D16" s="64"/>
      <c r="E16" s="64"/>
      <c r="F16" s="64"/>
      <c r="G16" s="64"/>
      <c r="H16" s="64"/>
      <c r="I16" s="193">
        <f>JANUARY!$P$7</f>
        <v>0</v>
      </c>
      <c r="J16" s="191"/>
      <c r="K16" s="64"/>
    </row>
    <row r="17" spans="1:11" ht="15.6" customHeight="1" x14ac:dyDescent="0.2">
      <c r="A17" s="64"/>
      <c r="B17" s="190" t="s">
        <v>283</v>
      </c>
      <c r="C17" s="64"/>
      <c r="D17" s="64"/>
      <c r="E17" s="64"/>
      <c r="F17" s="64"/>
      <c r="G17" s="64"/>
      <c r="H17" s="64"/>
      <c r="I17" s="190" t="s">
        <v>275</v>
      </c>
      <c r="J17" s="194">
        <f>SUM(I9:I16)</f>
        <v>0</v>
      </c>
      <c r="K17" s="64"/>
    </row>
    <row r="18" spans="1:11" ht="15.6" customHeight="1" thickBot="1" x14ac:dyDescent="0.25">
      <c r="A18" s="64"/>
      <c r="B18" s="190" t="s">
        <v>284</v>
      </c>
      <c r="C18" s="64"/>
      <c r="D18" s="64"/>
      <c r="E18" s="64"/>
      <c r="F18" s="64"/>
      <c r="G18" s="64"/>
      <c r="H18" s="64"/>
      <c r="I18" s="64"/>
      <c r="J18" s="195">
        <f>SUM(J7+J17)</f>
        <v>0</v>
      </c>
      <c r="K18" s="64"/>
    </row>
    <row r="19" spans="1:11" ht="15.6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196" t="s">
        <v>236</v>
      </c>
      <c r="K19" s="64"/>
    </row>
    <row r="20" spans="1:11" ht="15.6" customHeight="1" x14ac:dyDescent="0.2">
      <c r="A20" s="64" t="s">
        <v>285</v>
      </c>
      <c r="B20" s="64"/>
      <c r="C20" s="64"/>
      <c r="D20" s="64"/>
      <c r="E20" s="64"/>
      <c r="F20" s="64"/>
      <c r="G20" s="64"/>
      <c r="H20" s="64"/>
      <c r="I20" s="64"/>
      <c r="J20" s="191"/>
      <c r="K20" s="64"/>
    </row>
    <row r="21" spans="1:11" ht="15.6" customHeight="1" thickBot="1" x14ac:dyDescent="0.25">
      <c r="A21" s="64" t="s">
        <v>286</v>
      </c>
      <c r="B21" s="64"/>
      <c r="C21" s="64"/>
      <c r="D21" s="64"/>
      <c r="E21" s="64"/>
      <c r="F21" s="64"/>
      <c r="G21" s="64"/>
      <c r="H21" s="64"/>
      <c r="I21" s="64"/>
      <c r="J21" s="191"/>
      <c r="K21" s="64"/>
    </row>
    <row r="22" spans="1:11" ht="15.6" customHeight="1" x14ac:dyDescent="0.2">
      <c r="A22" s="64" t="s">
        <v>406</v>
      </c>
      <c r="B22" s="64"/>
      <c r="C22" s="64"/>
      <c r="D22" s="64"/>
      <c r="E22" s="64"/>
      <c r="F22" s="64"/>
      <c r="G22" s="64"/>
      <c r="H22" s="393">
        <f>SUM(JANUARY!$U$7)</f>
        <v>0</v>
      </c>
      <c r="I22" s="64"/>
      <c r="J22" s="191"/>
      <c r="K22" s="64"/>
    </row>
    <row r="23" spans="1:11" ht="15.6" customHeight="1" x14ac:dyDescent="0.2">
      <c r="A23" s="64" t="s">
        <v>407</v>
      </c>
      <c r="B23" s="64"/>
      <c r="C23" s="64"/>
      <c r="D23" s="64"/>
      <c r="E23" s="64"/>
      <c r="F23" s="64"/>
      <c r="G23" s="64"/>
      <c r="H23" s="197">
        <f>SUM(JANUARY!$V$7)</f>
        <v>0</v>
      </c>
      <c r="I23" s="64"/>
      <c r="J23" s="191"/>
      <c r="K23" s="64"/>
    </row>
    <row r="24" spans="1:11" ht="15.6" customHeight="1" thickBot="1" x14ac:dyDescent="0.25">
      <c r="A24" s="64" t="s">
        <v>408</v>
      </c>
      <c r="B24" s="64"/>
      <c r="C24" s="64"/>
      <c r="D24" s="64"/>
      <c r="E24" s="64"/>
      <c r="F24" s="64"/>
      <c r="G24" s="64"/>
      <c r="H24" s="197">
        <f>SUM(JANUARY!$W$7:$X$7)</f>
        <v>0</v>
      </c>
      <c r="I24" s="64"/>
      <c r="J24" s="191"/>
      <c r="K24" s="64"/>
    </row>
    <row r="25" spans="1:11" ht="15.6" customHeight="1" thickBot="1" x14ac:dyDescent="0.25">
      <c r="A25" s="64" t="s">
        <v>409</v>
      </c>
      <c r="B25" s="64"/>
      <c r="C25" s="64"/>
      <c r="D25" s="64"/>
      <c r="E25" s="64"/>
      <c r="F25" s="64"/>
      <c r="G25" s="64"/>
      <c r="H25" s="193">
        <f>SUM(JANUARY!$Y$7)</f>
        <v>0</v>
      </c>
      <c r="I25" s="198">
        <f>SUM(H22:H25)</f>
        <v>0</v>
      </c>
      <c r="J25" s="191"/>
      <c r="K25" s="64"/>
    </row>
    <row r="26" spans="1:11" ht="15.6" customHeight="1" x14ac:dyDescent="0.2">
      <c r="A26" s="64" t="s">
        <v>410</v>
      </c>
      <c r="B26" s="64"/>
      <c r="C26" s="64"/>
      <c r="D26" s="64"/>
      <c r="E26" s="64"/>
      <c r="F26" s="64"/>
      <c r="G26" s="64"/>
      <c r="H26" s="199"/>
      <c r="I26" s="192">
        <f>SUM(JANUARY!$Z$7)</f>
        <v>0</v>
      </c>
      <c r="J26" s="191"/>
      <c r="K26" s="64"/>
    </row>
    <row r="27" spans="1:11" ht="15.6" customHeight="1" x14ac:dyDescent="0.2">
      <c r="A27" s="64" t="s">
        <v>287</v>
      </c>
      <c r="B27" s="64"/>
      <c r="C27" s="64"/>
      <c r="D27" s="64"/>
      <c r="E27" s="64"/>
      <c r="F27" s="64"/>
      <c r="G27" s="64"/>
      <c r="H27" s="64"/>
      <c r="I27" s="192">
        <f>SUM(JANUARY!$AA$7)</f>
        <v>0</v>
      </c>
      <c r="J27" s="191"/>
      <c r="K27" s="64"/>
    </row>
    <row r="28" spans="1:11" ht="15.6" customHeight="1" x14ac:dyDescent="0.2">
      <c r="A28" s="64" t="s">
        <v>411</v>
      </c>
      <c r="B28" s="64"/>
      <c r="C28" s="64"/>
      <c r="D28" s="64"/>
      <c r="E28" s="64"/>
      <c r="F28" s="64"/>
      <c r="G28" s="64"/>
      <c r="H28" s="64"/>
      <c r="I28" s="192">
        <f>SUM(JANUARY!$AB$7)</f>
        <v>0</v>
      </c>
      <c r="J28" s="191"/>
      <c r="K28" s="64"/>
    </row>
    <row r="29" spans="1:11" ht="15.6" customHeight="1" x14ac:dyDescent="0.2">
      <c r="A29" s="64" t="s">
        <v>412</v>
      </c>
      <c r="B29" s="64"/>
      <c r="C29" s="64"/>
      <c r="D29" s="64"/>
      <c r="E29" s="64"/>
      <c r="F29" s="64"/>
      <c r="G29" s="64"/>
      <c r="H29" s="64"/>
      <c r="I29" s="192">
        <f>SUM(JANUARY!$AC$7)</f>
        <v>0</v>
      </c>
      <c r="J29" s="191"/>
      <c r="K29" s="64"/>
    </row>
    <row r="30" spans="1:11" ht="15.6" customHeight="1" x14ac:dyDescent="0.2">
      <c r="A30" s="64" t="s">
        <v>413</v>
      </c>
      <c r="B30" s="64"/>
      <c r="C30" s="64"/>
      <c r="D30" s="64"/>
      <c r="E30" s="64"/>
      <c r="F30" s="64"/>
      <c r="G30" s="64"/>
      <c r="H30" s="64"/>
      <c r="I30" s="192">
        <f>SUM(JANUARY!$AD$7)</f>
        <v>0</v>
      </c>
      <c r="J30" s="191"/>
      <c r="K30" s="64"/>
    </row>
    <row r="31" spans="1:11" ht="15.6" customHeight="1" x14ac:dyDescent="0.2">
      <c r="A31" s="64" t="s">
        <v>414</v>
      </c>
      <c r="B31" s="64"/>
      <c r="C31" s="64"/>
      <c r="D31" s="64"/>
      <c r="E31" s="64"/>
      <c r="F31" s="64"/>
      <c r="G31" s="64"/>
      <c r="H31" s="64"/>
      <c r="I31" s="192">
        <f>SUM(JANUARY!$AE$7)</f>
        <v>0</v>
      </c>
      <c r="J31" s="191"/>
      <c r="K31" s="64"/>
    </row>
    <row r="32" spans="1:11" ht="15.6" customHeight="1" x14ac:dyDescent="0.2">
      <c r="A32" s="64" t="s">
        <v>415</v>
      </c>
      <c r="B32" s="64"/>
      <c r="C32" s="64"/>
      <c r="D32" s="64"/>
      <c r="E32" s="64"/>
      <c r="F32" s="64"/>
      <c r="G32" s="64"/>
      <c r="H32" s="64"/>
      <c r="I32" s="192">
        <f>SUM(JANUARY!$AF$7)</f>
        <v>0</v>
      </c>
      <c r="J32" s="191"/>
      <c r="K32" s="64"/>
    </row>
    <row r="33" spans="1:11" ht="15.6" customHeight="1" x14ac:dyDescent="0.2">
      <c r="A33" s="64" t="s">
        <v>416</v>
      </c>
      <c r="B33" s="64"/>
      <c r="C33" s="64"/>
      <c r="D33" s="64"/>
      <c r="E33" s="64"/>
      <c r="F33" s="64"/>
      <c r="G33" s="64"/>
      <c r="H33" s="64"/>
      <c r="I33" s="192">
        <f>SUM(JANUARY!$AG$7)</f>
        <v>0</v>
      </c>
      <c r="J33" s="191"/>
      <c r="K33" s="64"/>
    </row>
    <row r="34" spans="1:11" ht="15.6" customHeight="1" x14ac:dyDescent="0.2">
      <c r="A34" s="64" t="s">
        <v>417</v>
      </c>
      <c r="B34" s="64"/>
      <c r="C34" s="64"/>
      <c r="D34" s="64"/>
      <c r="E34" s="64"/>
      <c r="F34" s="64"/>
      <c r="G34" s="64"/>
      <c r="H34" s="64"/>
      <c r="I34" s="192">
        <f>SUM(JANUARY!$AH$7)</f>
        <v>0</v>
      </c>
      <c r="J34" s="191"/>
      <c r="K34" s="64"/>
    </row>
    <row r="35" spans="1:11" ht="15.6" customHeight="1" x14ac:dyDescent="0.2">
      <c r="A35" s="64" t="s">
        <v>417</v>
      </c>
      <c r="B35" s="64"/>
      <c r="C35" s="64"/>
      <c r="D35" s="64"/>
      <c r="E35" s="64"/>
      <c r="F35" s="64"/>
      <c r="G35" s="64"/>
      <c r="H35" s="64"/>
      <c r="I35" s="200">
        <v>0</v>
      </c>
      <c r="J35" s="191"/>
      <c r="K35" s="64"/>
    </row>
    <row r="36" spans="1:11" ht="15.6" customHeight="1" x14ac:dyDescent="0.2">
      <c r="A36" s="64" t="s">
        <v>418</v>
      </c>
      <c r="B36" s="64"/>
      <c r="C36" s="64"/>
      <c r="D36" s="64"/>
      <c r="E36" s="64"/>
      <c r="F36" s="64"/>
      <c r="G36" s="64"/>
      <c r="H36" s="64"/>
      <c r="I36" s="192">
        <f>SUM(JANUARY!$AJ$7)</f>
        <v>0</v>
      </c>
      <c r="J36" s="191"/>
      <c r="K36" s="64"/>
    </row>
    <row r="37" spans="1:11" ht="15.6" customHeight="1" thickBot="1" x14ac:dyDescent="0.25">
      <c r="A37" s="64" t="s">
        <v>419</v>
      </c>
      <c r="B37" s="64"/>
      <c r="C37" s="64"/>
      <c r="D37" s="64"/>
      <c r="E37" s="64"/>
      <c r="F37" s="64"/>
      <c r="G37" s="64"/>
      <c r="H37" s="64"/>
      <c r="I37" s="193">
        <f>SUM(JANUARY!$AK$7)</f>
        <v>0</v>
      </c>
      <c r="J37" s="191"/>
      <c r="K37" s="64"/>
    </row>
    <row r="38" spans="1:11" ht="15.6" customHeight="1" thickBot="1" x14ac:dyDescent="0.25">
      <c r="A38" s="64" t="s">
        <v>420</v>
      </c>
      <c r="B38" s="64"/>
      <c r="C38" s="64"/>
      <c r="D38" s="64"/>
      <c r="E38" s="64"/>
      <c r="F38" s="64"/>
      <c r="G38" s="64"/>
      <c r="H38" s="64"/>
      <c r="I38" s="201"/>
      <c r="J38" s="202">
        <f>SUM(I25:I37)</f>
        <v>0</v>
      </c>
      <c r="K38" s="64"/>
    </row>
    <row r="39" spans="1:11" ht="15.6" customHeight="1" thickBot="1" x14ac:dyDescent="0.25">
      <c r="A39" s="190" t="s">
        <v>421</v>
      </c>
      <c r="B39" s="64"/>
      <c r="C39" s="64"/>
      <c r="D39" s="64"/>
      <c r="E39" s="64"/>
      <c r="F39" s="64"/>
      <c r="G39" s="64"/>
      <c r="H39" s="64"/>
      <c r="I39" s="64"/>
      <c r="J39" s="203">
        <f>SUM(J18-J38)</f>
        <v>0</v>
      </c>
      <c r="K39" s="64"/>
    </row>
    <row r="40" spans="1:11" ht="15.6" customHeight="1" thickTop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ht="15.6" customHeight="1" x14ac:dyDescent="0.2">
      <c r="A41" s="64" t="s">
        <v>288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 ht="15.6" customHeight="1" x14ac:dyDescent="0.2">
      <c r="A42" s="64" t="s">
        <v>289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 ht="15.6" customHeight="1" x14ac:dyDescent="0.2">
      <c r="A43" s="64" t="s">
        <v>290</v>
      </c>
      <c r="B43" s="64"/>
      <c r="C43" s="64"/>
      <c r="D43" s="64"/>
      <c r="E43" s="64"/>
      <c r="F43" s="64"/>
      <c r="G43" s="64"/>
      <c r="H43" s="64"/>
      <c r="I43" s="489"/>
      <c r="J43" s="490"/>
      <c r="K43" s="64"/>
    </row>
    <row r="44" spans="1:11" ht="15.6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 ht="15.6" customHeight="1" x14ac:dyDescent="0.2">
      <c r="A45" s="204"/>
      <c r="B45" s="204"/>
      <c r="C45" s="204" t="s">
        <v>236</v>
      </c>
      <c r="D45" s="204"/>
      <c r="E45" s="64"/>
      <c r="F45" s="64"/>
      <c r="G45" s="64"/>
      <c r="H45" s="204"/>
      <c r="I45" s="204"/>
      <c r="J45" s="204"/>
      <c r="K45" s="64"/>
    </row>
    <row r="46" spans="1:11" ht="15.6" customHeight="1" x14ac:dyDescent="0.2">
      <c r="A46" s="64"/>
      <c r="B46" s="64"/>
      <c r="C46" s="64"/>
      <c r="D46" s="205" t="s">
        <v>291</v>
      </c>
      <c r="E46" s="64"/>
      <c r="F46" s="64"/>
      <c r="G46" s="64"/>
      <c r="H46" s="201"/>
      <c r="I46" s="201"/>
      <c r="J46" s="206" t="s">
        <v>292</v>
      </c>
      <c r="K46" s="64"/>
    </row>
    <row r="47" spans="1:11" ht="15.6" customHeight="1" x14ac:dyDescent="0.2">
      <c r="A47" s="65" t="s">
        <v>293</v>
      </c>
      <c r="B47" s="65"/>
      <c r="C47" s="64"/>
      <c r="D47" s="64"/>
      <c r="E47" s="64"/>
      <c r="F47" s="64"/>
      <c r="G47" s="64"/>
      <c r="H47" s="64"/>
      <c r="I47" s="64"/>
      <c r="J47" s="64"/>
      <c r="K47" s="64"/>
    </row>
    <row r="48" spans="1:11" ht="15.6" customHeight="1" x14ac:dyDescent="0.2">
      <c r="A48" s="207" t="s">
        <v>294</v>
      </c>
      <c r="B48" s="207"/>
      <c r="C48" s="207"/>
      <c r="D48" s="207"/>
      <c r="E48" s="207"/>
      <c r="F48" s="207"/>
      <c r="G48" s="207"/>
      <c r="H48" s="207"/>
      <c r="I48" s="207"/>
      <c r="J48" s="64"/>
      <c r="K48" s="64"/>
    </row>
    <row r="49" spans="1:11" ht="15.6" customHeight="1" x14ac:dyDescent="0.2">
      <c r="A49" s="207" t="s">
        <v>295</v>
      </c>
      <c r="B49" s="207"/>
      <c r="C49" s="207"/>
      <c r="D49" s="207"/>
      <c r="E49" s="207"/>
      <c r="F49" s="207"/>
      <c r="G49" s="207"/>
      <c r="H49" s="207"/>
      <c r="I49" s="207"/>
      <c r="J49" s="64"/>
      <c r="K49" s="64"/>
    </row>
  </sheetData>
  <sheetProtection algorithmName="SHA-512" hashValue="VZgDi+iGOnbPvpjC6X5Sat4dhHYt9IEy7eD6vk4eGK8MEPioNBg9IzCpv1LMtHJw3cDAgmFQD3hyVyIc98kTjA==" saltValue="ueaiaxgtMQe1eshH8pTYAw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N24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3.42578125" style="64" bestFit="1" customWidth="1"/>
    <col min="2" max="7" width="9.140625" style="64" customWidth="1"/>
    <col min="8" max="8" width="30.42578125" style="64" customWidth="1"/>
    <col min="9" max="34" width="9.140625" style="64" customWidth="1"/>
    <col min="35" max="35" width="36.42578125" style="64" customWidth="1"/>
    <col min="36" max="37" width="9.140625" style="64" customWidth="1"/>
    <col min="38" max="38" width="2.5703125" style="64" customWidth="1"/>
    <col min="39" max="16384" width="9.140625" style="64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48" t="s">
        <v>127</v>
      </c>
      <c r="C2" s="449"/>
      <c r="D2" s="449"/>
      <c r="E2" s="450">
        <f>J190</f>
        <v>0</v>
      </c>
      <c r="F2" s="451"/>
      <c r="G2" s="24"/>
      <c r="H2" s="23"/>
      <c r="I2" s="23"/>
      <c r="J2" s="23"/>
      <c r="K2" s="327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4" customFormat="1" ht="12.75" customHeight="1" thickTop="1" x14ac:dyDescent="0.2">
      <c r="A4" s="10"/>
      <c r="B4" s="74" t="s">
        <v>4</v>
      </c>
      <c r="C4" s="75"/>
      <c r="D4" s="74" t="s">
        <v>201</v>
      </c>
      <c r="E4" s="166" t="s">
        <v>6</v>
      </c>
      <c r="F4" s="76" t="s">
        <v>7</v>
      </c>
      <c r="G4" s="161"/>
      <c r="H4" s="76"/>
      <c r="I4" s="89"/>
      <c r="J4" s="74"/>
      <c r="K4" s="76"/>
      <c r="L4" s="74" t="s">
        <v>458</v>
      </c>
      <c r="M4" s="74"/>
      <c r="N4" s="74" t="s">
        <v>257</v>
      </c>
      <c r="O4" s="166" t="s">
        <v>459</v>
      </c>
      <c r="P4" s="167"/>
      <c r="Q4" s="409" t="s">
        <v>8</v>
      </c>
      <c r="R4" s="76" t="s">
        <v>8</v>
      </c>
      <c r="S4" s="91"/>
      <c r="T4" s="92"/>
      <c r="U4" s="440" t="s">
        <v>9</v>
      </c>
      <c r="V4" s="441"/>
      <c r="W4" s="441"/>
      <c r="X4" s="441"/>
      <c r="Y4" s="442"/>
      <c r="Z4" s="74" t="s">
        <v>10</v>
      </c>
      <c r="AA4" s="74" t="s">
        <v>11</v>
      </c>
      <c r="AB4" s="74" t="s">
        <v>204</v>
      </c>
      <c r="AC4" s="74" t="s">
        <v>12</v>
      </c>
      <c r="AD4" s="74" t="s">
        <v>13</v>
      </c>
      <c r="AE4" s="74" t="s">
        <v>14</v>
      </c>
      <c r="AF4" s="74"/>
      <c r="AG4" s="74"/>
      <c r="AH4" s="80"/>
      <c r="AI4" s="90"/>
      <c r="AJ4" s="74" t="s">
        <v>15</v>
      </c>
      <c r="AK4" s="76" t="s">
        <v>7</v>
      </c>
      <c r="AL4" s="91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</row>
    <row r="5" spans="1:248" s="94" customFormat="1" ht="12.75" customHeight="1" x14ac:dyDescent="0.2">
      <c r="A5" s="10"/>
      <c r="B5" s="74" t="s">
        <v>8</v>
      </c>
      <c r="C5" s="74" t="s">
        <v>16</v>
      </c>
      <c r="D5" s="74" t="s">
        <v>202</v>
      </c>
      <c r="E5" s="169" t="s">
        <v>8</v>
      </c>
      <c r="F5" s="76" t="s">
        <v>18</v>
      </c>
      <c r="G5" s="161" t="s">
        <v>19</v>
      </c>
      <c r="H5" s="76" t="s">
        <v>20</v>
      </c>
      <c r="I5" s="89" t="s">
        <v>460</v>
      </c>
      <c r="J5" s="74" t="s">
        <v>21</v>
      </c>
      <c r="K5" s="76" t="s">
        <v>22</v>
      </c>
      <c r="L5" s="74" t="s">
        <v>461</v>
      </c>
      <c r="M5" s="74" t="s">
        <v>462</v>
      </c>
      <c r="N5" s="74" t="s">
        <v>258</v>
      </c>
      <c r="O5" s="169" t="s">
        <v>259</v>
      </c>
      <c r="P5" s="169" t="s">
        <v>23</v>
      </c>
      <c r="Q5" s="74" t="s">
        <v>24</v>
      </c>
      <c r="R5" s="76" t="s">
        <v>24</v>
      </c>
      <c r="S5" s="80" t="s">
        <v>135</v>
      </c>
      <c r="T5" s="76" t="s">
        <v>135</v>
      </c>
      <c r="U5" s="74" t="s">
        <v>25</v>
      </c>
      <c r="V5" s="74" t="s">
        <v>26</v>
      </c>
      <c r="W5" s="74" t="s">
        <v>27</v>
      </c>
      <c r="X5" s="74" t="s">
        <v>28</v>
      </c>
      <c r="Y5" s="74" t="s">
        <v>136</v>
      </c>
      <c r="Z5" s="74" t="s">
        <v>251</v>
      </c>
      <c r="AA5" s="74" t="s">
        <v>137</v>
      </c>
      <c r="AB5" s="74" t="s">
        <v>203</v>
      </c>
      <c r="AC5" s="74" t="s">
        <v>30</v>
      </c>
      <c r="AD5" s="74" t="s">
        <v>140</v>
      </c>
      <c r="AE5" s="74" t="s">
        <v>31</v>
      </c>
      <c r="AF5" s="74" t="s">
        <v>32</v>
      </c>
      <c r="AG5" s="74" t="s">
        <v>205</v>
      </c>
      <c r="AH5" s="80" t="s">
        <v>16</v>
      </c>
      <c r="AI5" s="77" t="s">
        <v>34</v>
      </c>
      <c r="AJ5" s="74" t="s">
        <v>35</v>
      </c>
      <c r="AK5" s="76" t="s">
        <v>18</v>
      </c>
      <c r="AL5" s="91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</row>
    <row r="6" spans="1:248" s="94" customFormat="1" ht="12.75" customHeight="1" thickBot="1" x14ac:dyDescent="0.25">
      <c r="A6" s="12"/>
      <c r="B6" s="82" t="s">
        <v>36</v>
      </c>
      <c r="C6" s="82" t="s">
        <v>37</v>
      </c>
      <c r="D6" s="82" t="s">
        <v>38</v>
      </c>
      <c r="E6" s="170" t="s">
        <v>39</v>
      </c>
      <c r="F6" s="83" t="s">
        <v>40</v>
      </c>
      <c r="G6" s="162"/>
      <c r="H6" s="83"/>
      <c r="I6" s="95" t="s">
        <v>41</v>
      </c>
      <c r="J6" s="82"/>
      <c r="K6" s="83"/>
      <c r="L6" s="82" t="s">
        <v>463</v>
      </c>
      <c r="M6" s="82"/>
      <c r="N6" s="82" t="s">
        <v>235</v>
      </c>
      <c r="O6" s="170" t="s">
        <v>235</v>
      </c>
      <c r="P6" s="171"/>
      <c r="Q6" s="264" t="s">
        <v>464</v>
      </c>
      <c r="R6" s="85" t="s">
        <v>271</v>
      </c>
      <c r="S6" s="84" t="s">
        <v>109</v>
      </c>
      <c r="T6" s="83" t="s">
        <v>186</v>
      </c>
      <c r="U6" s="82" t="s">
        <v>42</v>
      </c>
      <c r="V6" s="82" t="s">
        <v>43</v>
      </c>
      <c r="W6" s="82"/>
      <c r="X6" s="82" t="s">
        <v>44</v>
      </c>
      <c r="Y6" s="82" t="s">
        <v>30</v>
      </c>
      <c r="Z6" s="82" t="s">
        <v>30</v>
      </c>
      <c r="AA6" s="82" t="s">
        <v>138</v>
      </c>
      <c r="AB6" s="82" t="s">
        <v>15</v>
      </c>
      <c r="AC6" s="82" t="s">
        <v>139</v>
      </c>
      <c r="AD6" s="82" t="s">
        <v>141</v>
      </c>
      <c r="AE6" s="82" t="s">
        <v>47</v>
      </c>
      <c r="AF6" s="82" t="s">
        <v>48</v>
      </c>
      <c r="AG6" s="82" t="s">
        <v>15</v>
      </c>
      <c r="AH6" s="84" t="s">
        <v>30</v>
      </c>
      <c r="AI6" s="96"/>
      <c r="AJ6" s="82" t="s">
        <v>49</v>
      </c>
      <c r="AK6" s="83" t="s">
        <v>187</v>
      </c>
      <c r="AL6" s="97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</row>
    <row r="7" spans="1:248" s="112" customFormat="1" ht="12.75" customHeight="1" thickTop="1" x14ac:dyDescent="0.2">
      <c r="A7" s="61"/>
      <c r="B7" s="273">
        <f>B188</f>
        <v>0</v>
      </c>
      <c r="C7" s="273">
        <f>C188</f>
        <v>0</v>
      </c>
      <c r="D7" s="273">
        <f>D188</f>
        <v>0</v>
      </c>
      <c r="E7" s="274">
        <f>E188</f>
        <v>0</v>
      </c>
      <c r="F7" s="275">
        <f>F188</f>
        <v>0</v>
      </c>
      <c r="G7" s="355" t="str">
        <f>$C$11</f>
        <v>FEBRUARY</v>
      </c>
      <c r="H7" s="356"/>
      <c r="I7" s="357"/>
      <c r="J7" s="273">
        <f>J188-J21</f>
        <v>0</v>
      </c>
      <c r="K7" s="276">
        <f t="shared" ref="K7:R7" si="0">K188</f>
        <v>0</v>
      </c>
      <c r="L7" s="273">
        <f t="shared" si="0"/>
        <v>0</v>
      </c>
      <c r="M7" s="273">
        <f t="shared" si="0"/>
        <v>0</v>
      </c>
      <c r="N7" s="273">
        <f t="shared" si="0"/>
        <v>0</v>
      </c>
      <c r="O7" s="274">
        <f t="shared" si="0"/>
        <v>0</v>
      </c>
      <c r="P7" s="274">
        <f t="shared" si="0"/>
        <v>0</v>
      </c>
      <c r="Q7" s="273">
        <f t="shared" si="0"/>
        <v>0</v>
      </c>
      <c r="R7" s="276">
        <f t="shared" si="0"/>
        <v>0</v>
      </c>
      <c r="S7" s="278">
        <f>SUM(L7:R7)</f>
        <v>0</v>
      </c>
      <c r="T7" s="275">
        <f>SUM(U7:AK7)</f>
        <v>0</v>
      </c>
      <c r="U7" s="273">
        <f t="shared" ref="U7:AH7" si="1">U188</f>
        <v>0</v>
      </c>
      <c r="V7" s="273">
        <f t="shared" si="1"/>
        <v>0</v>
      </c>
      <c r="W7" s="273">
        <f t="shared" si="1"/>
        <v>0</v>
      </c>
      <c r="X7" s="273">
        <f t="shared" si="1"/>
        <v>0</v>
      </c>
      <c r="Y7" s="273">
        <f t="shared" si="1"/>
        <v>0</v>
      </c>
      <c r="Z7" s="273">
        <f t="shared" si="1"/>
        <v>0</v>
      </c>
      <c r="AA7" s="273">
        <f t="shared" si="1"/>
        <v>0</v>
      </c>
      <c r="AB7" s="273">
        <f t="shared" si="1"/>
        <v>0</v>
      </c>
      <c r="AC7" s="273">
        <f t="shared" si="1"/>
        <v>0</v>
      </c>
      <c r="AD7" s="273">
        <f t="shared" si="1"/>
        <v>0</v>
      </c>
      <c r="AE7" s="273">
        <f t="shared" si="1"/>
        <v>0</v>
      </c>
      <c r="AF7" s="273">
        <f t="shared" si="1"/>
        <v>0</v>
      </c>
      <c r="AG7" s="273">
        <f t="shared" si="1"/>
        <v>0</v>
      </c>
      <c r="AH7" s="276">
        <f t="shared" si="1"/>
        <v>0</v>
      </c>
      <c r="AI7" s="355"/>
      <c r="AJ7" s="273">
        <f>AJ188</f>
        <v>0</v>
      </c>
      <c r="AK7" s="276">
        <f>AK188</f>
        <v>0</v>
      </c>
      <c r="AL7" s="62"/>
    </row>
    <row r="8" spans="1:248" s="113" customFormat="1" ht="12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279">
        <f>SUM(K7:R7)-T7</f>
        <v>0</v>
      </c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248" ht="12.75" customHeight="1" x14ac:dyDescent="0.2">
      <c r="A9" s="23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494" t="str">
        <f>JANUARY!$G$10</f>
        <v>UNITED STEELWORKERS - LOCAL UNION</v>
      </c>
      <c r="H10" s="494"/>
      <c r="I10" s="494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401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3" t="s">
        <v>51</v>
      </c>
      <c r="C11" s="79" t="s">
        <v>144</v>
      </c>
      <c r="D11" s="143" t="s">
        <v>237</v>
      </c>
      <c r="E11" s="44">
        <f>JANUARY!$E$11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3"/>
      <c r="AJ11" s="177" t="str">
        <f>$C$11</f>
        <v>FEBRUARY</v>
      </c>
      <c r="AK11" s="44">
        <f>$E$11</f>
        <v>0</v>
      </c>
    </row>
    <row r="12" spans="1:248" ht="12.75" customHeight="1" x14ac:dyDescent="0.2">
      <c r="A12" s="23"/>
      <c r="B12" s="143" t="s">
        <v>52</v>
      </c>
      <c r="C12" s="176" t="s">
        <v>143</v>
      </c>
      <c r="D12" s="114"/>
      <c r="E12" s="114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3" t="str">
        <f>B12</f>
        <v>Page No.</v>
      </c>
      <c r="AJ12" s="272" t="str">
        <f>C12</f>
        <v>1</v>
      </c>
      <c r="AK12" s="173"/>
      <c r="AL12" s="115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4"/>
      <c r="AK13" s="63"/>
      <c r="AL13" s="3"/>
    </row>
    <row r="14" spans="1:248" s="313" customFormat="1" ht="12.75" customHeight="1" x14ac:dyDescent="0.2">
      <c r="A14" s="310"/>
      <c r="B14" s="310"/>
      <c r="C14" s="310"/>
      <c r="D14" s="310"/>
      <c r="E14" s="310"/>
      <c r="F14" s="310"/>
      <c r="G14" s="311"/>
      <c r="H14" s="310"/>
      <c r="I14" s="311"/>
      <c r="J14" s="310"/>
      <c r="K14" s="310"/>
      <c r="L14" s="311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  <c r="AF14" s="310"/>
      <c r="AG14" s="310"/>
      <c r="AH14" s="310"/>
      <c r="AI14" s="310"/>
      <c r="AJ14" s="312"/>
      <c r="AK14" s="310"/>
      <c r="AL14" s="310"/>
    </row>
    <row r="15" spans="1:248" s="397" customFormat="1" ht="12.75" customHeight="1" x14ac:dyDescent="0.2">
      <c r="A15" s="1"/>
      <c r="B15" s="3"/>
      <c r="C15" s="3" t="s">
        <v>55</v>
      </c>
      <c r="D15" s="3"/>
      <c r="E15" s="3"/>
      <c r="F15" s="13"/>
      <c r="G15" s="22"/>
      <c r="H15" s="2" t="s">
        <v>56</v>
      </c>
      <c r="I15" s="98"/>
      <c r="J15" s="443" t="s">
        <v>465</v>
      </c>
      <c r="K15" s="44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397" customFormat="1" ht="12.75" customHeight="1" x14ac:dyDescent="0.2">
      <c r="A16" s="1"/>
      <c r="B16" s="3"/>
      <c r="C16" s="3"/>
      <c r="D16" s="3"/>
      <c r="E16" s="3"/>
      <c r="F16" s="13"/>
      <c r="G16" s="22"/>
      <c r="H16" s="13"/>
      <c r="I16" s="9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397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31">
        <v>5</v>
      </c>
      <c r="G17" s="40">
        <v>6</v>
      </c>
      <c r="H17" s="29">
        <v>7</v>
      </c>
      <c r="I17" s="100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248" s="4" customFormat="1" ht="12.75" customHeight="1" thickTop="1" x14ac:dyDescent="0.2">
      <c r="A18" s="1"/>
      <c r="B18" s="87" t="s">
        <v>4</v>
      </c>
      <c r="C18" s="101"/>
      <c r="D18" s="87" t="s">
        <v>201</v>
      </c>
      <c r="E18" s="180" t="s">
        <v>6</v>
      </c>
      <c r="F18" s="86" t="s">
        <v>7</v>
      </c>
      <c r="G18" s="163"/>
      <c r="H18" s="86"/>
      <c r="I18" s="103"/>
      <c r="J18" s="87"/>
      <c r="K18" s="86"/>
      <c r="L18" s="87" t="s">
        <v>458</v>
      </c>
      <c r="M18" s="87"/>
      <c r="N18" s="87" t="s">
        <v>257</v>
      </c>
      <c r="O18" s="180" t="s">
        <v>459</v>
      </c>
      <c r="P18" s="265"/>
      <c r="Q18" s="410" t="s">
        <v>8</v>
      </c>
      <c r="R18" s="86" t="s">
        <v>8</v>
      </c>
      <c r="S18" s="106"/>
      <c r="T18" s="73"/>
      <c r="U18" s="445" t="s">
        <v>9</v>
      </c>
      <c r="V18" s="446"/>
      <c r="W18" s="446"/>
      <c r="X18" s="446"/>
      <c r="Y18" s="447"/>
      <c r="Z18" s="87" t="s">
        <v>10</v>
      </c>
      <c r="AA18" s="87" t="s">
        <v>11</v>
      </c>
      <c r="AB18" s="87" t="s">
        <v>204</v>
      </c>
      <c r="AC18" s="87" t="s">
        <v>12</v>
      </c>
      <c r="AD18" s="87" t="s">
        <v>13</v>
      </c>
      <c r="AE18" s="87" t="s">
        <v>14</v>
      </c>
      <c r="AF18" s="87"/>
      <c r="AG18" s="87"/>
      <c r="AH18" s="104"/>
      <c r="AI18" s="105"/>
      <c r="AJ18" s="87" t="s">
        <v>15</v>
      </c>
      <c r="AK18" s="86" t="s">
        <v>7</v>
      </c>
      <c r="AL18" s="106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11"/>
      <c r="BB18" s="411"/>
      <c r="BC18" s="411"/>
      <c r="BD18" s="411"/>
      <c r="BE18" s="411"/>
      <c r="BF18" s="411"/>
      <c r="BG18" s="411"/>
      <c r="BH18" s="411"/>
      <c r="BI18" s="411"/>
      <c r="BJ18" s="411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411"/>
      <c r="CL18" s="411"/>
      <c r="CM18" s="411"/>
      <c r="CN18" s="411"/>
      <c r="CO18" s="411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11"/>
      <c r="DT18" s="411"/>
      <c r="DU18" s="411"/>
      <c r="DV18" s="411"/>
      <c r="DW18" s="411"/>
      <c r="DX18" s="411"/>
      <c r="DY18" s="411"/>
      <c r="DZ18" s="411"/>
      <c r="EA18" s="411"/>
      <c r="EB18" s="411"/>
      <c r="EC18" s="411"/>
      <c r="ED18" s="411"/>
      <c r="EE18" s="411"/>
      <c r="EF18" s="411"/>
      <c r="EG18" s="411"/>
      <c r="EH18" s="411"/>
      <c r="EI18" s="411"/>
      <c r="EJ18" s="411"/>
      <c r="EK18" s="411"/>
      <c r="EL18" s="411"/>
      <c r="EM18" s="411"/>
      <c r="EN18" s="411"/>
      <c r="EO18" s="411"/>
      <c r="EP18" s="411"/>
      <c r="EQ18" s="411"/>
      <c r="ER18" s="411"/>
      <c r="ES18" s="411"/>
      <c r="ET18" s="411"/>
      <c r="EU18" s="411"/>
      <c r="EV18" s="411"/>
      <c r="EW18" s="411"/>
      <c r="EX18" s="411"/>
      <c r="EY18" s="411"/>
      <c r="EZ18" s="411"/>
      <c r="FA18" s="411"/>
      <c r="FB18" s="411"/>
      <c r="FC18" s="411"/>
      <c r="FD18" s="411"/>
      <c r="FE18" s="411"/>
      <c r="FF18" s="411"/>
      <c r="FG18" s="411"/>
      <c r="FH18" s="411"/>
      <c r="FI18" s="411"/>
      <c r="FJ18" s="411"/>
      <c r="FK18" s="411"/>
      <c r="FL18" s="411"/>
      <c r="FM18" s="411"/>
      <c r="FN18" s="411"/>
      <c r="FO18" s="411"/>
      <c r="FP18" s="411"/>
      <c r="FQ18" s="411"/>
      <c r="FR18" s="411"/>
      <c r="FS18" s="411"/>
      <c r="FT18" s="411"/>
      <c r="FU18" s="411"/>
      <c r="FV18" s="411"/>
      <c r="FW18" s="411"/>
      <c r="FX18" s="411"/>
      <c r="FY18" s="411"/>
      <c r="FZ18" s="411"/>
      <c r="GA18" s="411"/>
      <c r="GB18" s="411"/>
      <c r="GC18" s="411"/>
      <c r="GD18" s="411"/>
      <c r="GE18" s="411"/>
      <c r="GF18" s="411"/>
      <c r="GG18" s="411"/>
      <c r="GH18" s="411"/>
      <c r="GI18" s="411"/>
      <c r="GJ18" s="411"/>
      <c r="GK18" s="411"/>
      <c r="GL18" s="411"/>
      <c r="GM18" s="411"/>
      <c r="GN18" s="411"/>
      <c r="GO18" s="411"/>
      <c r="GP18" s="411"/>
      <c r="GQ18" s="411"/>
      <c r="GR18" s="411"/>
      <c r="GS18" s="411"/>
      <c r="GT18" s="411"/>
      <c r="GU18" s="411"/>
      <c r="GV18" s="411"/>
      <c r="GW18" s="411"/>
      <c r="GX18" s="411"/>
      <c r="GY18" s="411"/>
      <c r="GZ18" s="411"/>
      <c r="HA18" s="411"/>
      <c r="HB18" s="411"/>
      <c r="HC18" s="411"/>
      <c r="HD18" s="411"/>
      <c r="HE18" s="411"/>
      <c r="HF18" s="411"/>
      <c r="HG18" s="411"/>
      <c r="HH18" s="411"/>
      <c r="HI18" s="411"/>
      <c r="HJ18" s="411"/>
      <c r="HK18" s="411"/>
      <c r="HL18" s="411"/>
      <c r="HM18" s="411"/>
      <c r="HN18" s="411"/>
      <c r="HO18" s="411"/>
      <c r="HP18" s="411"/>
      <c r="HQ18" s="411"/>
      <c r="HR18" s="411"/>
      <c r="HS18" s="411"/>
      <c r="HT18" s="411"/>
      <c r="HU18" s="411"/>
      <c r="HV18" s="411"/>
      <c r="HW18" s="411"/>
      <c r="HX18" s="411"/>
      <c r="HY18" s="411"/>
      <c r="HZ18" s="411"/>
      <c r="IA18" s="411"/>
      <c r="IB18" s="411"/>
      <c r="IC18" s="411"/>
      <c r="ID18" s="411"/>
      <c r="IE18" s="411"/>
      <c r="IF18" s="411"/>
      <c r="IG18" s="411"/>
      <c r="IH18" s="411"/>
      <c r="II18" s="411"/>
      <c r="IJ18" s="411"/>
      <c r="IK18" s="411"/>
      <c r="IL18" s="411"/>
      <c r="IM18" s="411"/>
      <c r="IN18" s="411"/>
    </row>
    <row r="19" spans="1:248" s="4" customFormat="1" ht="12.75" customHeight="1" x14ac:dyDescent="0.2">
      <c r="A19" s="1"/>
      <c r="B19" s="87" t="s">
        <v>8</v>
      </c>
      <c r="C19" s="87" t="s">
        <v>16</v>
      </c>
      <c r="D19" s="87" t="s">
        <v>202</v>
      </c>
      <c r="E19" s="181" t="s">
        <v>8</v>
      </c>
      <c r="F19" s="86" t="s">
        <v>18</v>
      </c>
      <c r="G19" s="163" t="s">
        <v>19</v>
      </c>
      <c r="H19" s="86" t="s">
        <v>20</v>
      </c>
      <c r="I19" s="103" t="s">
        <v>460</v>
      </c>
      <c r="J19" s="87" t="s">
        <v>21</v>
      </c>
      <c r="K19" s="86" t="s">
        <v>22</v>
      </c>
      <c r="L19" s="87" t="s">
        <v>461</v>
      </c>
      <c r="M19" s="87" t="s">
        <v>462</v>
      </c>
      <c r="N19" s="87" t="s">
        <v>258</v>
      </c>
      <c r="O19" s="181" t="s">
        <v>259</v>
      </c>
      <c r="P19" s="181" t="s">
        <v>23</v>
      </c>
      <c r="Q19" s="87" t="s">
        <v>24</v>
      </c>
      <c r="R19" s="86" t="s">
        <v>24</v>
      </c>
      <c r="S19" s="104" t="s">
        <v>135</v>
      </c>
      <c r="T19" s="86" t="s">
        <v>135</v>
      </c>
      <c r="U19" s="87" t="s">
        <v>25</v>
      </c>
      <c r="V19" s="87" t="s">
        <v>26</v>
      </c>
      <c r="W19" s="87" t="s">
        <v>27</v>
      </c>
      <c r="X19" s="87" t="s">
        <v>28</v>
      </c>
      <c r="Y19" s="87" t="s">
        <v>136</v>
      </c>
      <c r="Z19" s="87" t="s">
        <v>251</v>
      </c>
      <c r="AA19" s="87" t="s">
        <v>137</v>
      </c>
      <c r="AB19" s="87" t="s">
        <v>203</v>
      </c>
      <c r="AC19" s="87" t="s">
        <v>30</v>
      </c>
      <c r="AD19" s="87" t="s">
        <v>140</v>
      </c>
      <c r="AE19" s="87" t="s">
        <v>31</v>
      </c>
      <c r="AF19" s="87" t="s">
        <v>32</v>
      </c>
      <c r="AG19" s="87" t="s">
        <v>205</v>
      </c>
      <c r="AH19" s="104" t="s">
        <v>16</v>
      </c>
      <c r="AI19" s="102" t="s">
        <v>34</v>
      </c>
      <c r="AJ19" s="87" t="s">
        <v>35</v>
      </c>
      <c r="AK19" s="86" t="s">
        <v>18</v>
      </c>
      <c r="AL19" s="106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1"/>
      <c r="BB19" s="411"/>
      <c r="BC19" s="411"/>
      <c r="BD19" s="411"/>
      <c r="BE19" s="411"/>
      <c r="BF19" s="411"/>
      <c r="BG19" s="411"/>
      <c r="BH19" s="411"/>
      <c r="BI19" s="411"/>
      <c r="BJ19" s="411"/>
      <c r="BK19" s="411"/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1"/>
      <c r="CF19" s="411"/>
      <c r="CG19" s="411"/>
      <c r="CH19" s="411"/>
      <c r="CI19" s="411"/>
      <c r="CJ19" s="411"/>
      <c r="CK19" s="411"/>
      <c r="CL19" s="411"/>
      <c r="CM19" s="411"/>
      <c r="CN19" s="411"/>
      <c r="CO19" s="411"/>
      <c r="CP19" s="411"/>
      <c r="CQ19" s="411"/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11"/>
      <c r="DD19" s="411"/>
      <c r="DE19" s="411"/>
      <c r="DF19" s="411"/>
      <c r="DG19" s="411"/>
      <c r="DH19" s="411"/>
      <c r="DI19" s="411"/>
      <c r="DJ19" s="411"/>
      <c r="DK19" s="411"/>
      <c r="DL19" s="411"/>
      <c r="DM19" s="411"/>
      <c r="DN19" s="411"/>
      <c r="DO19" s="411"/>
      <c r="DP19" s="411"/>
      <c r="DQ19" s="411"/>
      <c r="DR19" s="411"/>
      <c r="DS19" s="411"/>
      <c r="DT19" s="411"/>
      <c r="DU19" s="411"/>
      <c r="DV19" s="411"/>
      <c r="DW19" s="411"/>
      <c r="DX19" s="411"/>
      <c r="DY19" s="411"/>
      <c r="DZ19" s="411"/>
      <c r="EA19" s="411"/>
      <c r="EB19" s="411"/>
      <c r="EC19" s="411"/>
      <c r="ED19" s="411"/>
      <c r="EE19" s="411"/>
      <c r="EF19" s="411"/>
      <c r="EG19" s="411"/>
      <c r="EH19" s="411"/>
      <c r="EI19" s="411"/>
      <c r="EJ19" s="411"/>
      <c r="EK19" s="411"/>
      <c r="EL19" s="411"/>
      <c r="EM19" s="411"/>
      <c r="EN19" s="411"/>
      <c r="EO19" s="411"/>
      <c r="EP19" s="411"/>
      <c r="EQ19" s="411"/>
      <c r="ER19" s="411"/>
      <c r="ES19" s="411"/>
      <c r="ET19" s="411"/>
      <c r="EU19" s="411"/>
      <c r="EV19" s="411"/>
      <c r="EW19" s="411"/>
      <c r="EX19" s="411"/>
      <c r="EY19" s="411"/>
      <c r="EZ19" s="411"/>
      <c r="FA19" s="411"/>
      <c r="FB19" s="411"/>
      <c r="FC19" s="411"/>
      <c r="FD19" s="411"/>
      <c r="FE19" s="411"/>
      <c r="FF19" s="411"/>
      <c r="FG19" s="411"/>
      <c r="FH19" s="411"/>
      <c r="FI19" s="411"/>
      <c r="FJ19" s="411"/>
      <c r="FK19" s="411"/>
      <c r="FL19" s="411"/>
      <c r="FM19" s="411"/>
      <c r="FN19" s="411"/>
      <c r="FO19" s="411"/>
      <c r="FP19" s="411"/>
      <c r="FQ19" s="411"/>
      <c r="FR19" s="411"/>
      <c r="FS19" s="411"/>
      <c r="FT19" s="411"/>
      <c r="FU19" s="411"/>
      <c r="FV19" s="411"/>
      <c r="FW19" s="411"/>
      <c r="FX19" s="411"/>
      <c r="FY19" s="411"/>
      <c r="FZ19" s="411"/>
      <c r="GA19" s="411"/>
      <c r="GB19" s="411"/>
      <c r="GC19" s="411"/>
      <c r="GD19" s="411"/>
      <c r="GE19" s="411"/>
      <c r="GF19" s="411"/>
      <c r="GG19" s="411"/>
      <c r="GH19" s="411"/>
      <c r="GI19" s="411"/>
      <c r="GJ19" s="411"/>
      <c r="GK19" s="411"/>
      <c r="GL19" s="411"/>
      <c r="GM19" s="411"/>
      <c r="GN19" s="411"/>
      <c r="GO19" s="411"/>
      <c r="GP19" s="411"/>
      <c r="GQ19" s="411"/>
      <c r="GR19" s="411"/>
      <c r="GS19" s="411"/>
      <c r="GT19" s="411"/>
      <c r="GU19" s="411"/>
      <c r="GV19" s="411"/>
      <c r="GW19" s="411"/>
      <c r="GX19" s="411"/>
      <c r="GY19" s="411"/>
      <c r="GZ19" s="411"/>
      <c r="HA19" s="411"/>
      <c r="HB19" s="411"/>
      <c r="HC19" s="411"/>
      <c r="HD19" s="411"/>
      <c r="HE19" s="411"/>
      <c r="HF19" s="411"/>
      <c r="HG19" s="411"/>
      <c r="HH19" s="411"/>
      <c r="HI19" s="411"/>
      <c r="HJ19" s="411"/>
      <c r="HK19" s="411"/>
      <c r="HL19" s="411"/>
      <c r="HM19" s="411"/>
      <c r="HN19" s="411"/>
      <c r="HO19" s="411"/>
      <c r="HP19" s="411"/>
      <c r="HQ19" s="411"/>
      <c r="HR19" s="411"/>
      <c r="HS19" s="411"/>
      <c r="HT19" s="411"/>
      <c r="HU19" s="411"/>
      <c r="HV19" s="411"/>
      <c r="HW19" s="411"/>
      <c r="HX19" s="411"/>
      <c r="HY19" s="411"/>
      <c r="HZ19" s="411"/>
      <c r="IA19" s="411"/>
      <c r="IB19" s="411"/>
      <c r="IC19" s="411"/>
      <c r="ID19" s="411"/>
      <c r="IE19" s="411"/>
      <c r="IF19" s="411"/>
      <c r="IG19" s="411"/>
      <c r="IH19" s="411"/>
      <c r="II19" s="411"/>
      <c r="IJ19" s="411"/>
      <c r="IK19" s="411"/>
      <c r="IL19" s="411"/>
      <c r="IM19" s="411"/>
      <c r="IN19" s="411"/>
    </row>
    <row r="20" spans="1:248" s="4" customFormat="1" ht="12.75" customHeight="1" thickBot="1" x14ac:dyDescent="0.25">
      <c r="A20" s="6"/>
      <c r="B20" s="88" t="s">
        <v>36</v>
      </c>
      <c r="C20" s="88" t="s">
        <v>37</v>
      </c>
      <c r="D20" s="88" t="s">
        <v>38</v>
      </c>
      <c r="E20" s="182" t="s">
        <v>39</v>
      </c>
      <c r="F20" s="107" t="s">
        <v>40</v>
      </c>
      <c r="G20" s="164"/>
      <c r="H20" s="107"/>
      <c r="I20" s="108" t="s">
        <v>41</v>
      </c>
      <c r="J20" s="88"/>
      <c r="K20" s="107"/>
      <c r="L20" s="88" t="s">
        <v>463</v>
      </c>
      <c r="M20" s="88"/>
      <c r="N20" s="88" t="s">
        <v>235</v>
      </c>
      <c r="O20" s="182" t="s">
        <v>235</v>
      </c>
      <c r="P20" s="266"/>
      <c r="Q20" s="267" t="s">
        <v>464</v>
      </c>
      <c r="R20" s="268" t="s">
        <v>271</v>
      </c>
      <c r="S20" s="109" t="s">
        <v>109</v>
      </c>
      <c r="T20" s="107" t="s">
        <v>186</v>
      </c>
      <c r="U20" s="88" t="s">
        <v>42</v>
      </c>
      <c r="V20" s="88" t="s">
        <v>43</v>
      </c>
      <c r="W20" s="88"/>
      <c r="X20" s="88" t="s">
        <v>44</v>
      </c>
      <c r="Y20" s="88" t="s">
        <v>30</v>
      </c>
      <c r="Z20" s="88" t="s">
        <v>30</v>
      </c>
      <c r="AA20" s="88" t="s">
        <v>138</v>
      </c>
      <c r="AB20" s="88" t="s">
        <v>15</v>
      </c>
      <c r="AC20" s="88" t="s">
        <v>139</v>
      </c>
      <c r="AD20" s="88" t="s">
        <v>141</v>
      </c>
      <c r="AE20" s="88" t="s">
        <v>47</v>
      </c>
      <c r="AF20" s="88" t="s">
        <v>48</v>
      </c>
      <c r="AG20" s="88" t="s">
        <v>15</v>
      </c>
      <c r="AH20" s="109" t="s">
        <v>30</v>
      </c>
      <c r="AI20" s="110"/>
      <c r="AJ20" s="88" t="s">
        <v>49</v>
      </c>
      <c r="AK20" s="107" t="s">
        <v>187</v>
      </c>
      <c r="AL20" s="1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1"/>
      <c r="BW20" s="411"/>
      <c r="BX20" s="411"/>
      <c r="BY20" s="411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1"/>
      <c r="CL20" s="411"/>
      <c r="CM20" s="411"/>
      <c r="CN20" s="411"/>
      <c r="CO20" s="411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1"/>
      <c r="DV20" s="411"/>
      <c r="DW20" s="411"/>
      <c r="DX20" s="411"/>
      <c r="DY20" s="411"/>
      <c r="DZ20" s="411"/>
      <c r="EA20" s="411"/>
      <c r="EB20" s="411"/>
      <c r="EC20" s="411"/>
      <c r="ED20" s="411"/>
      <c r="EE20" s="411"/>
      <c r="EF20" s="411"/>
      <c r="EG20" s="411"/>
      <c r="EH20" s="411"/>
      <c r="EI20" s="411"/>
      <c r="EJ20" s="411"/>
      <c r="EK20" s="411"/>
      <c r="EL20" s="411"/>
      <c r="EM20" s="411"/>
      <c r="EN20" s="411"/>
      <c r="EO20" s="411"/>
      <c r="EP20" s="411"/>
      <c r="EQ20" s="411"/>
      <c r="ER20" s="411"/>
      <c r="ES20" s="411"/>
      <c r="ET20" s="411"/>
      <c r="EU20" s="411"/>
      <c r="EV20" s="411"/>
      <c r="EW20" s="411"/>
      <c r="EX20" s="411"/>
      <c r="EY20" s="411"/>
      <c r="EZ20" s="411"/>
      <c r="FA20" s="411"/>
      <c r="FB20" s="411"/>
      <c r="FC20" s="411"/>
      <c r="FD20" s="411"/>
      <c r="FE20" s="411"/>
      <c r="FF20" s="411"/>
      <c r="FG20" s="411"/>
      <c r="FH20" s="411"/>
      <c r="FI20" s="411"/>
      <c r="FJ20" s="411"/>
      <c r="FK20" s="411"/>
      <c r="FL20" s="411"/>
      <c r="FM20" s="411"/>
      <c r="FN20" s="411"/>
      <c r="FO20" s="411"/>
      <c r="FP20" s="411"/>
      <c r="FQ20" s="411"/>
      <c r="FR20" s="411"/>
      <c r="FS20" s="411"/>
      <c r="FT20" s="411"/>
      <c r="FU20" s="411"/>
      <c r="FV20" s="411"/>
      <c r="FW20" s="411"/>
      <c r="FX20" s="411"/>
      <c r="FY20" s="411"/>
      <c r="FZ20" s="411"/>
      <c r="GA20" s="411"/>
      <c r="GB20" s="411"/>
      <c r="GC20" s="411"/>
      <c r="GD20" s="411"/>
      <c r="GE20" s="411"/>
      <c r="GF20" s="411"/>
      <c r="GG20" s="411"/>
      <c r="GH20" s="411"/>
      <c r="GI20" s="411"/>
      <c r="GJ20" s="411"/>
      <c r="GK20" s="411"/>
      <c r="GL20" s="411"/>
      <c r="GM20" s="411"/>
      <c r="GN20" s="411"/>
      <c r="GO20" s="411"/>
      <c r="GP20" s="411"/>
      <c r="GQ20" s="411"/>
      <c r="GR20" s="411"/>
      <c r="GS20" s="411"/>
      <c r="GT20" s="411"/>
      <c r="GU20" s="411"/>
      <c r="GV20" s="411"/>
      <c r="GW20" s="411"/>
      <c r="GX20" s="411"/>
      <c r="GY20" s="411"/>
      <c r="GZ20" s="411"/>
      <c r="HA20" s="411"/>
      <c r="HB20" s="411"/>
      <c r="HC20" s="411"/>
      <c r="HD20" s="411"/>
      <c r="HE20" s="411"/>
      <c r="HF20" s="411"/>
      <c r="HG20" s="411"/>
      <c r="HH20" s="411"/>
      <c r="HI20" s="411"/>
      <c r="HJ20" s="411"/>
      <c r="HK20" s="411"/>
      <c r="HL20" s="411"/>
      <c r="HM20" s="411"/>
      <c r="HN20" s="411"/>
      <c r="HO20" s="411"/>
      <c r="HP20" s="411"/>
      <c r="HQ20" s="411"/>
      <c r="HR20" s="411"/>
      <c r="HS20" s="411"/>
      <c r="HT20" s="411"/>
      <c r="HU20" s="411"/>
      <c r="HV20" s="411"/>
      <c r="HW20" s="411"/>
      <c r="HX20" s="411"/>
      <c r="HY20" s="411"/>
      <c r="HZ20" s="411"/>
      <c r="IA20" s="411"/>
      <c r="IB20" s="411"/>
      <c r="IC20" s="411"/>
      <c r="ID20" s="411"/>
      <c r="IE20" s="411"/>
      <c r="IF20" s="411"/>
      <c r="IG20" s="411"/>
      <c r="IH20" s="411"/>
      <c r="II20" s="411"/>
      <c r="IJ20" s="411"/>
      <c r="IK20" s="411"/>
      <c r="IL20" s="411"/>
      <c r="IM20" s="411"/>
      <c r="IN20" s="411"/>
    </row>
    <row r="21" spans="1:248" s="23" customFormat="1" ht="12.75" customHeight="1" thickTop="1" x14ac:dyDescent="0.2">
      <c r="A21" s="8"/>
      <c r="B21" s="280"/>
      <c r="C21" s="280"/>
      <c r="D21" s="280"/>
      <c r="E21" s="296"/>
      <c r="F21" s="281"/>
      <c r="G21" s="14" t="str">
        <f>$C$11</f>
        <v>FEBRUARY</v>
      </c>
      <c r="H21" s="15" t="s">
        <v>58</v>
      </c>
      <c r="I21" s="16"/>
      <c r="J21" s="307">
        <f>JANUARY!E2</f>
        <v>0</v>
      </c>
      <c r="K21" s="281"/>
      <c r="L21" s="280"/>
      <c r="M21" s="280"/>
      <c r="N21" s="280"/>
      <c r="O21" s="296"/>
      <c r="P21" s="296"/>
      <c r="Q21" s="280"/>
      <c r="R21" s="281"/>
      <c r="S21" s="9"/>
      <c r="T21" s="8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90"/>
      <c r="AI21" s="305"/>
      <c r="AJ21" s="280"/>
      <c r="AK21" s="281"/>
      <c r="AL21" s="9"/>
    </row>
    <row r="22" spans="1:248" s="23" customFormat="1" ht="12.75" customHeight="1" x14ac:dyDescent="0.2">
      <c r="A22" s="8">
        <v>1</v>
      </c>
      <c r="B22" s="282"/>
      <c r="C22" s="282"/>
      <c r="D22" s="282"/>
      <c r="E22" s="282"/>
      <c r="F22" s="283"/>
      <c r="G22" s="415"/>
      <c r="H22" s="302"/>
      <c r="I22" s="416"/>
      <c r="J22" s="280">
        <f t="shared" ref="J22:J52" si="2">SUM(B22:F22)</f>
        <v>0</v>
      </c>
      <c r="K22" s="281">
        <f>SUM(U22:AK22)-SUM(L22:R22)</f>
        <v>0</v>
      </c>
      <c r="L22" s="282"/>
      <c r="M22" s="282"/>
      <c r="N22" s="282"/>
      <c r="O22" s="291"/>
      <c r="P22" s="297"/>
      <c r="Q22" s="282"/>
      <c r="R22" s="283"/>
      <c r="S22" s="17" t="s">
        <v>59</v>
      </c>
      <c r="T22" s="8">
        <v>1</v>
      </c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91"/>
      <c r="AI22" s="302"/>
      <c r="AJ22" s="282"/>
      <c r="AK22" s="283"/>
      <c r="AL22" s="17" t="s">
        <v>59</v>
      </c>
    </row>
    <row r="23" spans="1:248" s="23" customFormat="1" ht="12.75" customHeight="1" x14ac:dyDescent="0.2">
      <c r="A23" s="8">
        <v>2</v>
      </c>
      <c r="B23" s="282"/>
      <c r="C23" s="282"/>
      <c r="D23" s="282"/>
      <c r="E23" s="282"/>
      <c r="F23" s="283"/>
      <c r="G23" s="415"/>
      <c r="H23" s="302"/>
      <c r="I23" s="416"/>
      <c r="J23" s="280">
        <f t="shared" si="2"/>
        <v>0</v>
      </c>
      <c r="K23" s="281">
        <f t="shared" ref="K23:K52" si="3">SUM(U23:AK23)-SUM(L23:R23)</f>
        <v>0</v>
      </c>
      <c r="L23" s="282"/>
      <c r="M23" s="282"/>
      <c r="N23" s="282"/>
      <c r="O23" s="291"/>
      <c r="P23" s="297"/>
      <c r="Q23" s="282"/>
      <c r="R23" s="283"/>
      <c r="S23" s="17" t="s">
        <v>60</v>
      </c>
      <c r="T23" s="8">
        <v>2</v>
      </c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91"/>
      <c r="AI23" s="302"/>
      <c r="AJ23" s="282"/>
      <c r="AK23" s="283"/>
      <c r="AL23" s="17" t="s">
        <v>60</v>
      </c>
    </row>
    <row r="24" spans="1:248" s="23" customFormat="1" ht="12.75" customHeight="1" x14ac:dyDescent="0.2">
      <c r="A24" s="8">
        <v>3</v>
      </c>
      <c r="B24" s="282"/>
      <c r="C24" s="282"/>
      <c r="D24" s="282"/>
      <c r="E24" s="282"/>
      <c r="F24" s="283"/>
      <c r="G24" s="415"/>
      <c r="H24" s="302"/>
      <c r="I24" s="416"/>
      <c r="J24" s="280">
        <f t="shared" si="2"/>
        <v>0</v>
      </c>
      <c r="K24" s="281">
        <f t="shared" si="3"/>
        <v>0</v>
      </c>
      <c r="L24" s="282"/>
      <c r="M24" s="282"/>
      <c r="N24" s="282"/>
      <c r="O24" s="291"/>
      <c r="P24" s="297"/>
      <c r="Q24" s="282"/>
      <c r="R24" s="283"/>
      <c r="S24" s="17" t="s">
        <v>61</v>
      </c>
      <c r="T24" s="8">
        <v>3</v>
      </c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91"/>
      <c r="AI24" s="302"/>
      <c r="AJ24" s="282"/>
      <c r="AK24" s="283"/>
      <c r="AL24" s="17" t="s">
        <v>61</v>
      </c>
    </row>
    <row r="25" spans="1:248" s="23" customFormat="1" ht="12.75" customHeight="1" x14ac:dyDescent="0.2">
      <c r="A25" s="8">
        <v>4</v>
      </c>
      <c r="B25" s="282"/>
      <c r="C25" s="282"/>
      <c r="D25" s="282"/>
      <c r="E25" s="282"/>
      <c r="F25" s="283"/>
      <c r="G25" s="415"/>
      <c r="H25" s="302"/>
      <c r="I25" s="416"/>
      <c r="J25" s="280">
        <f t="shared" si="2"/>
        <v>0</v>
      </c>
      <c r="K25" s="281">
        <f t="shared" si="3"/>
        <v>0</v>
      </c>
      <c r="L25" s="282"/>
      <c r="M25" s="282"/>
      <c r="N25" s="282"/>
      <c r="O25" s="291"/>
      <c r="P25" s="297"/>
      <c r="Q25" s="282"/>
      <c r="R25" s="283"/>
      <c r="S25" s="17" t="s">
        <v>62</v>
      </c>
      <c r="T25" s="8">
        <v>4</v>
      </c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91"/>
      <c r="AI25" s="302"/>
      <c r="AJ25" s="282"/>
      <c r="AK25" s="283"/>
      <c r="AL25" s="17" t="s">
        <v>62</v>
      </c>
    </row>
    <row r="26" spans="1:248" s="23" customFormat="1" ht="12.75" customHeight="1" x14ac:dyDescent="0.2">
      <c r="A26" s="8">
        <v>5</v>
      </c>
      <c r="B26" s="282"/>
      <c r="C26" s="282"/>
      <c r="D26" s="282"/>
      <c r="E26" s="282"/>
      <c r="F26" s="283"/>
      <c r="G26" s="417"/>
      <c r="H26" s="302"/>
      <c r="I26" s="416"/>
      <c r="J26" s="280">
        <f t="shared" si="2"/>
        <v>0</v>
      </c>
      <c r="K26" s="281">
        <f t="shared" si="3"/>
        <v>0</v>
      </c>
      <c r="L26" s="282"/>
      <c r="M26" s="282"/>
      <c r="N26" s="282"/>
      <c r="O26" s="291"/>
      <c r="P26" s="297"/>
      <c r="Q26" s="282"/>
      <c r="R26" s="283"/>
      <c r="S26" s="17" t="s">
        <v>63</v>
      </c>
      <c r="T26" s="8">
        <v>5</v>
      </c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91"/>
      <c r="AI26" s="302"/>
      <c r="AJ26" s="282"/>
      <c r="AK26" s="283"/>
      <c r="AL26" s="17" t="s">
        <v>63</v>
      </c>
    </row>
    <row r="27" spans="1:248" s="23" customFormat="1" ht="12.75" customHeight="1" x14ac:dyDescent="0.2">
      <c r="A27" s="18">
        <v>6</v>
      </c>
      <c r="B27" s="284"/>
      <c r="C27" s="284"/>
      <c r="D27" s="284"/>
      <c r="E27" s="284"/>
      <c r="F27" s="285"/>
      <c r="G27" s="415"/>
      <c r="H27" s="303"/>
      <c r="I27" s="418"/>
      <c r="J27" s="280">
        <f t="shared" si="2"/>
        <v>0</v>
      </c>
      <c r="K27" s="281">
        <f t="shared" si="3"/>
        <v>0</v>
      </c>
      <c r="L27" s="284"/>
      <c r="M27" s="284"/>
      <c r="N27" s="284"/>
      <c r="O27" s="292"/>
      <c r="P27" s="298"/>
      <c r="Q27" s="284"/>
      <c r="R27" s="285"/>
      <c r="S27" s="19" t="s">
        <v>64</v>
      </c>
      <c r="T27" s="18">
        <v>6</v>
      </c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92"/>
      <c r="AI27" s="303"/>
      <c r="AJ27" s="284"/>
      <c r="AK27" s="285"/>
      <c r="AL27" s="19" t="s">
        <v>64</v>
      </c>
    </row>
    <row r="28" spans="1:248" s="23" customFormat="1" ht="12.75" customHeight="1" x14ac:dyDescent="0.2">
      <c r="A28" s="8">
        <v>7</v>
      </c>
      <c r="B28" s="282"/>
      <c r="C28" s="282"/>
      <c r="D28" s="282"/>
      <c r="E28" s="282"/>
      <c r="F28" s="283"/>
      <c r="G28" s="415"/>
      <c r="H28" s="302"/>
      <c r="I28" s="416"/>
      <c r="J28" s="280">
        <f t="shared" si="2"/>
        <v>0</v>
      </c>
      <c r="K28" s="281">
        <f t="shared" si="3"/>
        <v>0</v>
      </c>
      <c r="L28" s="282"/>
      <c r="M28" s="282"/>
      <c r="N28" s="282"/>
      <c r="O28" s="291"/>
      <c r="P28" s="297"/>
      <c r="Q28" s="282"/>
      <c r="R28" s="283"/>
      <c r="S28" s="17" t="s">
        <v>65</v>
      </c>
      <c r="T28" s="8">
        <v>7</v>
      </c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91"/>
      <c r="AI28" s="302"/>
      <c r="AJ28" s="282"/>
      <c r="AK28" s="283"/>
      <c r="AL28" s="17" t="s">
        <v>65</v>
      </c>
    </row>
    <row r="29" spans="1:248" s="23" customFormat="1" ht="12.75" customHeight="1" x14ac:dyDescent="0.2">
      <c r="A29" s="8">
        <v>8</v>
      </c>
      <c r="B29" s="282"/>
      <c r="C29" s="282"/>
      <c r="D29" s="282"/>
      <c r="E29" s="282"/>
      <c r="F29" s="283"/>
      <c r="G29" s="415"/>
      <c r="H29" s="302"/>
      <c r="I29" s="416"/>
      <c r="J29" s="280">
        <f t="shared" si="2"/>
        <v>0</v>
      </c>
      <c r="K29" s="281">
        <f t="shared" si="3"/>
        <v>0</v>
      </c>
      <c r="L29" s="282"/>
      <c r="M29" s="282"/>
      <c r="N29" s="282"/>
      <c r="O29" s="291"/>
      <c r="P29" s="297"/>
      <c r="Q29" s="282"/>
      <c r="R29" s="283"/>
      <c r="S29" s="17" t="s">
        <v>66</v>
      </c>
      <c r="T29" s="8">
        <v>8</v>
      </c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91"/>
      <c r="AI29" s="302"/>
      <c r="AJ29" s="282"/>
      <c r="AK29" s="283"/>
      <c r="AL29" s="17" t="s">
        <v>66</v>
      </c>
    </row>
    <row r="30" spans="1:248" s="23" customFormat="1" ht="12.75" customHeight="1" x14ac:dyDescent="0.2">
      <c r="A30" s="8">
        <v>9</v>
      </c>
      <c r="B30" s="282"/>
      <c r="C30" s="282"/>
      <c r="D30" s="282"/>
      <c r="E30" s="282"/>
      <c r="F30" s="283"/>
      <c r="G30" s="415"/>
      <c r="H30" s="302"/>
      <c r="I30" s="416"/>
      <c r="J30" s="280">
        <f t="shared" si="2"/>
        <v>0</v>
      </c>
      <c r="K30" s="281">
        <f t="shared" si="3"/>
        <v>0</v>
      </c>
      <c r="L30" s="282"/>
      <c r="M30" s="282"/>
      <c r="N30" s="282"/>
      <c r="O30" s="291"/>
      <c r="P30" s="297"/>
      <c r="Q30" s="282"/>
      <c r="R30" s="283"/>
      <c r="S30" s="17" t="s">
        <v>67</v>
      </c>
      <c r="T30" s="8">
        <v>9</v>
      </c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91"/>
      <c r="AI30" s="302"/>
      <c r="AJ30" s="282"/>
      <c r="AK30" s="283"/>
      <c r="AL30" s="17" t="s">
        <v>67</v>
      </c>
    </row>
    <row r="31" spans="1:248" s="23" customFormat="1" ht="12.75" customHeight="1" x14ac:dyDescent="0.2">
      <c r="A31" s="8">
        <v>10</v>
      </c>
      <c r="B31" s="282"/>
      <c r="C31" s="282"/>
      <c r="D31" s="282"/>
      <c r="E31" s="282"/>
      <c r="F31" s="283"/>
      <c r="G31" s="415"/>
      <c r="H31" s="302"/>
      <c r="I31" s="416"/>
      <c r="J31" s="280">
        <f t="shared" si="2"/>
        <v>0</v>
      </c>
      <c r="K31" s="281">
        <f t="shared" si="3"/>
        <v>0</v>
      </c>
      <c r="L31" s="282"/>
      <c r="M31" s="282"/>
      <c r="N31" s="282"/>
      <c r="O31" s="291"/>
      <c r="P31" s="297"/>
      <c r="Q31" s="282"/>
      <c r="R31" s="283"/>
      <c r="S31" s="17" t="s">
        <v>68</v>
      </c>
      <c r="T31" s="8">
        <v>10</v>
      </c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91"/>
      <c r="AI31" s="302"/>
      <c r="AJ31" s="282"/>
      <c r="AK31" s="283"/>
      <c r="AL31" s="17" t="s">
        <v>68</v>
      </c>
    </row>
    <row r="32" spans="1:248" s="23" customFormat="1" ht="12.75" customHeight="1" x14ac:dyDescent="0.2">
      <c r="A32" s="8">
        <v>11</v>
      </c>
      <c r="B32" s="282"/>
      <c r="C32" s="282"/>
      <c r="D32" s="282"/>
      <c r="E32" s="282"/>
      <c r="F32" s="283"/>
      <c r="G32" s="415"/>
      <c r="H32" s="302"/>
      <c r="I32" s="416"/>
      <c r="J32" s="280">
        <f t="shared" si="2"/>
        <v>0</v>
      </c>
      <c r="K32" s="281">
        <f t="shared" si="3"/>
        <v>0</v>
      </c>
      <c r="L32" s="282"/>
      <c r="M32" s="282"/>
      <c r="N32" s="282"/>
      <c r="O32" s="291"/>
      <c r="P32" s="297"/>
      <c r="Q32" s="282"/>
      <c r="R32" s="283"/>
      <c r="S32" s="17" t="s">
        <v>69</v>
      </c>
      <c r="T32" s="8">
        <v>11</v>
      </c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91"/>
      <c r="AI32" s="302"/>
      <c r="AJ32" s="282"/>
      <c r="AK32" s="283"/>
      <c r="AL32" s="17" t="s">
        <v>69</v>
      </c>
    </row>
    <row r="33" spans="1:38" s="23" customFormat="1" ht="12.75" customHeight="1" x14ac:dyDescent="0.2">
      <c r="A33" s="8">
        <v>12</v>
      </c>
      <c r="B33" s="282"/>
      <c r="C33" s="282"/>
      <c r="D33" s="282"/>
      <c r="E33" s="282"/>
      <c r="F33" s="283"/>
      <c r="G33" s="415"/>
      <c r="H33" s="302"/>
      <c r="I33" s="416"/>
      <c r="J33" s="280">
        <f t="shared" si="2"/>
        <v>0</v>
      </c>
      <c r="K33" s="281">
        <f t="shared" si="3"/>
        <v>0</v>
      </c>
      <c r="L33" s="282"/>
      <c r="M33" s="282"/>
      <c r="N33" s="282"/>
      <c r="O33" s="291"/>
      <c r="P33" s="297"/>
      <c r="Q33" s="282"/>
      <c r="R33" s="283"/>
      <c r="S33" s="17" t="s">
        <v>70</v>
      </c>
      <c r="T33" s="8">
        <v>12</v>
      </c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91"/>
      <c r="AI33" s="302"/>
      <c r="AJ33" s="282"/>
      <c r="AK33" s="283"/>
      <c r="AL33" s="17" t="s">
        <v>70</v>
      </c>
    </row>
    <row r="34" spans="1:38" s="23" customFormat="1" ht="12.75" customHeight="1" x14ac:dyDescent="0.2">
      <c r="A34" s="8">
        <v>13</v>
      </c>
      <c r="B34" s="282"/>
      <c r="C34" s="282"/>
      <c r="D34" s="282"/>
      <c r="E34" s="282"/>
      <c r="F34" s="283"/>
      <c r="G34" s="415"/>
      <c r="H34" s="302"/>
      <c r="I34" s="416"/>
      <c r="J34" s="280">
        <f t="shared" si="2"/>
        <v>0</v>
      </c>
      <c r="K34" s="281">
        <f t="shared" si="3"/>
        <v>0</v>
      </c>
      <c r="L34" s="282"/>
      <c r="M34" s="282"/>
      <c r="N34" s="282"/>
      <c r="O34" s="291"/>
      <c r="P34" s="297"/>
      <c r="Q34" s="282"/>
      <c r="R34" s="283"/>
      <c r="S34" s="17" t="s">
        <v>71</v>
      </c>
      <c r="T34" s="8">
        <v>13</v>
      </c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91"/>
      <c r="AI34" s="302"/>
      <c r="AJ34" s="282"/>
      <c r="AK34" s="283"/>
      <c r="AL34" s="17" t="s">
        <v>71</v>
      </c>
    </row>
    <row r="35" spans="1:38" s="23" customFormat="1" ht="12.75" customHeight="1" x14ac:dyDescent="0.2">
      <c r="A35" s="8">
        <v>14</v>
      </c>
      <c r="B35" s="282"/>
      <c r="C35" s="282"/>
      <c r="D35" s="282"/>
      <c r="E35" s="282"/>
      <c r="F35" s="283"/>
      <c r="G35" s="415"/>
      <c r="H35" s="302"/>
      <c r="I35" s="416"/>
      <c r="J35" s="280">
        <f t="shared" si="2"/>
        <v>0</v>
      </c>
      <c r="K35" s="281">
        <f t="shared" si="3"/>
        <v>0</v>
      </c>
      <c r="L35" s="282"/>
      <c r="M35" s="282"/>
      <c r="N35" s="282"/>
      <c r="O35" s="291"/>
      <c r="P35" s="297"/>
      <c r="Q35" s="282"/>
      <c r="R35" s="283"/>
      <c r="S35" s="17" t="s">
        <v>72</v>
      </c>
      <c r="T35" s="8">
        <v>14</v>
      </c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91"/>
      <c r="AI35" s="302"/>
      <c r="AJ35" s="282"/>
      <c r="AK35" s="283"/>
      <c r="AL35" s="17" t="s">
        <v>72</v>
      </c>
    </row>
    <row r="36" spans="1:38" s="23" customFormat="1" ht="12.75" customHeight="1" x14ac:dyDescent="0.2">
      <c r="A36" s="8">
        <v>15</v>
      </c>
      <c r="B36" s="282"/>
      <c r="C36" s="282"/>
      <c r="D36" s="282"/>
      <c r="E36" s="282"/>
      <c r="F36" s="283"/>
      <c r="G36" s="415"/>
      <c r="H36" s="302"/>
      <c r="I36" s="416"/>
      <c r="J36" s="280">
        <f t="shared" si="2"/>
        <v>0</v>
      </c>
      <c r="K36" s="281">
        <f t="shared" si="3"/>
        <v>0</v>
      </c>
      <c r="L36" s="282"/>
      <c r="M36" s="282"/>
      <c r="N36" s="282"/>
      <c r="O36" s="291"/>
      <c r="P36" s="297"/>
      <c r="Q36" s="282"/>
      <c r="R36" s="283"/>
      <c r="S36" s="17" t="s">
        <v>73</v>
      </c>
      <c r="T36" s="8">
        <v>15</v>
      </c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91"/>
      <c r="AI36" s="302"/>
      <c r="AJ36" s="282"/>
      <c r="AK36" s="283"/>
      <c r="AL36" s="17" t="s">
        <v>73</v>
      </c>
    </row>
    <row r="37" spans="1:38" s="23" customFormat="1" ht="12.75" customHeight="1" x14ac:dyDescent="0.2">
      <c r="A37" s="8">
        <v>16</v>
      </c>
      <c r="B37" s="282"/>
      <c r="C37" s="282"/>
      <c r="D37" s="282"/>
      <c r="E37" s="282"/>
      <c r="F37" s="283"/>
      <c r="G37" s="415"/>
      <c r="H37" s="302"/>
      <c r="I37" s="416"/>
      <c r="J37" s="280">
        <f t="shared" si="2"/>
        <v>0</v>
      </c>
      <c r="K37" s="281">
        <f t="shared" si="3"/>
        <v>0</v>
      </c>
      <c r="L37" s="282"/>
      <c r="M37" s="282"/>
      <c r="N37" s="282"/>
      <c r="O37" s="291"/>
      <c r="P37" s="297"/>
      <c r="Q37" s="282"/>
      <c r="R37" s="283"/>
      <c r="S37" s="17" t="s">
        <v>74</v>
      </c>
      <c r="T37" s="8">
        <v>16</v>
      </c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91"/>
      <c r="AI37" s="302"/>
      <c r="AJ37" s="282"/>
      <c r="AK37" s="283"/>
      <c r="AL37" s="17" t="s">
        <v>74</v>
      </c>
    </row>
    <row r="38" spans="1:38" s="23" customFormat="1" ht="12.75" customHeight="1" x14ac:dyDescent="0.2">
      <c r="A38" s="8">
        <v>17</v>
      </c>
      <c r="B38" s="282"/>
      <c r="C38" s="282"/>
      <c r="D38" s="282"/>
      <c r="E38" s="282"/>
      <c r="F38" s="283"/>
      <c r="G38" s="415"/>
      <c r="H38" s="302"/>
      <c r="I38" s="416"/>
      <c r="J38" s="280">
        <f t="shared" si="2"/>
        <v>0</v>
      </c>
      <c r="K38" s="281">
        <f t="shared" si="3"/>
        <v>0</v>
      </c>
      <c r="L38" s="282"/>
      <c r="M38" s="282"/>
      <c r="N38" s="282"/>
      <c r="O38" s="291"/>
      <c r="P38" s="297"/>
      <c r="Q38" s="282"/>
      <c r="R38" s="283"/>
      <c r="S38" s="17" t="s">
        <v>75</v>
      </c>
      <c r="T38" s="8">
        <v>17</v>
      </c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91"/>
      <c r="AI38" s="302"/>
      <c r="AJ38" s="282"/>
      <c r="AK38" s="283"/>
      <c r="AL38" s="17" t="s">
        <v>75</v>
      </c>
    </row>
    <row r="39" spans="1:38" s="23" customFormat="1" ht="12.75" customHeight="1" x14ac:dyDescent="0.2">
      <c r="A39" s="8">
        <v>18</v>
      </c>
      <c r="B39" s="282"/>
      <c r="C39" s="282"/>
      <c r="D39" s="282"/>
      <c r="E39" s="282"/>
      <c r="F39" s="283"/>
      <c r="G39" s="415"/>
      <c r="H39" s="302"/>
      <c r="I39" s="416"/>
      <c r="J39" s="280">
        <f t="shared" si="2"/>
        <v>0</v>
      </c>
      <c r="K39" s="281">
        <f t="shared" si="3"/>
        <v>0</v>
      </c>
      <c r="L39" s="282"/>
      <c r="M39" s="282"/>
      <c r="N39" s="282"/>
      <c r="O39" s="291"/>
      <c r="P39" s="297"/>
      <c r="Q39" s="282"/>
      <c r="R39" s="283"/>
      <c r="S39" s="17" t="s">
        <v>76</v>
      </c>
      <c r="T39" s="8">
        <v>18</v>
      </c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91"/>
      <c r="AI39" s="302"/>
      <c r="AJ39" s="282"/>
      <c r="AK39" s="283"/>
      <c r="AL39" s="17" t="s">
        <v>76</v>
      </c>
    </row>
    <row r="40" spans="1:38" s="23" customFormat="1" ht="12.75" customHeight="1" x14ac:dyDescent="0.2">
      <c r="A40" s="8">
        <v>19</v>
      </c>
      <c r="B40" s="282"/>
      <c r="C40" s="282"/>
      <c r="D40" s="282"/>
      <c r="E40" s="282"/>
      <c r="F40" s="283"/>
      <c r="G40" s="415"/>
      <c r="H40" s="302"/>
      <c r="I40" s="416"/>
      <c r="J40" s="280">
        <f t="shared" si="2"/>
        <v>0</v>
      </c>
      <c r="K40" s="281">
        <f t="shared" si="3"/>
        <v>0</v>
      </c>
      <c r="L40" s="282"/>
      <c r="M40" s="282"/>
      <c r="N40" s="282"/>
      <c r="O40" s="291"/>
      <c r="P40" s="297"/>
      <c r="Q40" s="282"/>
      <c r="R40" s="283"/>
      <c r="S40" s="17" t="s">
        <v>77</v>
      </c>
      <c r="T40" s="8">
        <v>19</v>
      </c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91"/>
      <c r="AI40" s="302"/>
      <c r="AJ40" s="282"/>
      <c r="AK40" s="283"/>
      <c r="AL40" s="17" t="s">
        <v>77</v>
      </c>
    </row>
    <row r="41" spans="1:38" s="23" customFormat="1" ht="12.75" customHeight="1" x14ac:dyDescent="0.2">
      <c r="A41" s="8">
        <v>20</v>
      </c>
      <c r="B41" s="282"/>
      <c r="C41" s="282"/>
      <c r="D41" s="282"/>
      <c r="E41" s="282"/>
      <c r="F41" s="283"/>
      <c r="G41" s="415"/>
      <c r="H41" s="302"/>
      <c r="I41" s="416"/>
      <c r="J41" s="280">
        <f t="shared" si="2"/>
        <v>0</v>
      </c>
      <c r="K41" s="281">
        <f t="shared" si="3"/>
        <v>0</v>
      </c>
      <c r="L41" s="282"/>
      <c r="M41" s="282"/>
      <c r="N41" s="282"/>
      <c r="O41" s="291"/>
      <c r="P41" s="297"/>
      <c r="Q41" s="282"/>
      <c r="R41" s="283"/>
      <c r="S41" s="17" t="s">
        <v>78</v>
      </c>
      <c r="T41" s="8">
        <v>20</v>
      </c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91"/>
      <c r="AI41" s="302"/>
      <c r="AJ41" s="282"/>
      <c r="AK41" s="283"/>
      <c r="AL41" s="17" t="s">
        <v>78</v>
      </c>
    </row>
    <row r="42" spans="1:38" s="23" customFormat="1" ht="12.75" customHeight="1" x14ac:dyDescent="0.2">
      <c r="A42" s="8">
        <v>21</v>
      </c>
      <c r="B42" s="282"/>
      <c r="C42" s="282"/>
      <c r="D42" s="282"/>
      <c r="E42" s="282"/>
      <c r="F42" s="283"/>
      <c r="G42" s="415"/>
      <c r="H42" s="302"/>
      <c r="I42" s="416"/>
      <c r="J42" s="280">
        <f t="shared" si="2"/>
        <v>0</v>
      </c>
      <c r="K42" s="281">
        <f t="shared" si="3"/>
        <v>0</v>
      </c>
      <c r="L42" s="282"/>
      <c r="M42" s="282"/>
      <c r="N42" s="282"/>
      <c r="O42" s="291"/>
      <c r="P42" s="297"/>
      <c r="Q42" s="282"/>
      <c r="R42" s="283"/>
      <c r="S42" s="17" t="s">
        <v>79</v>
      </c>
      <c r="T42" s="8">
        <v>21</v>
      </c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91"/>
      <c r="AI42" s="302"/>
      <c r="AJ42" s="282"/>
      <c r="AK42" s="283"/>
      <c r="AL42" s="17" t="s">
        <v>79</v>
      </c>
    </row>
    <row r="43" spans="1:38" s="23" customFormat="1" ht="12.75" customHeight="1" x14ac:dyDescent="0.2">
      <c r="A43" s="8">
        <v>22</v>
      </c>
      <c r="B43" s="282"/>
      <c r="C43" s="282"/>
      <c r="D43" s="282"/>
      <c r="E43" s="282"/>
      <c r="F43" s="283"/>
      <c r="G43" s="415"/>
      <c r="H43" s="302"/>
      <c r="I43" s="416"/>
      <c r="J43" s="280">
        <f t="shared" si="2"/>
        <v>0</v>
      </c>
      <c r="K43" s="281">
        <f t="shared" si="3"/>
        <v>0</v>
      </c>
      <c r="L43" s="282"/>
      <c r="M43" s="282"/>
      <c r="N43" s="282"/>
      <c r="O43" s="291"/>
      <c r="P43" s="297"/>
      <c r="Q43" s="282"/>
      <c r="R43" s="283"/>
      <c r="S43" s="17" t="s">
        <v>80</v>
      </c>
      <c r="T43" s="8">
        <v>22</v>
      </c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91"/>
      <c r="AI43" s="302"/>
      <c r="AJ43" s="282"/>
      <c r="AK43" s="283"/>
      <c r="AL43" s="17" t="s">
        <v>80</v>
      </c>
    </row>
    <row r="44" spans="1:38" s="23" customFormat="1" ht="12.75" customHeight="1" x14ac:dyDescent="0.2">
      <c r="A44" s="8">
        <v>23</v>
      </c>
      <c r="B44" s="282"/>
      <c r="C44" s="282"/>
      <c r="D44" s="282"/>
      <c r="E44" s="282"/>
      <c r="F44" s="283"/>
      <c r="G44" s="415"/>
      <c r="H44" s="302"/>
      <c r="I44" s="416"/>
      <c r="J44" s="280">
        <f t="shared" si="2"/>
        <v>0</v>
      </c>
      <c r="K44" s="281">
        <f t="shared" si="3"/>
        <v>0</v>
      </c>
      <c r="L44" s="282"/>
      <c r="M44" s="282"/>
      <c r="N44" s="282"/>
      <c r="O44" s="291"/>
      <c r="P44" s="297"/>
      <c r="Q44" s="282"/>
      <c r="R44" s="283"/>
      <c r="S44" s="17" t="s">
        <v>81</v>
      </c>
      <c r="T44" s="8">
        <v>23</v>
      </c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91"/>
      <c r="AI44" s="302"/>
      <c r="AJ44" s="282"/>
      <c r="AK44" s="283"/>
      <c r="AL44" s="17" t="s">
        <v>81</v>
      </c>
    </row>
    <row r="45" spans="1:38" s="23" customFormat="1" ht="12.75" customHeight="1" x14ac:dyDescent="0.2">
      <c r="A45" s="8">
        <v>24</v>
      </c>
      <c r="B45" s="282"/>
      <c r="C45" s="282"/>
      <c r="D45" s="282"/>
      <c r="E45" s="282"/>
      <c r="F45" s="283"/>
      <c r="G45" s="415"/>
      <c r="H45" s="302"/>
      <c r="I45" s="416"/>
      <c r="J45" s="280">
        <f t="shared" si="2"/>
        <v>0</v>
      </c>
      <c r="K45" s="281">
        <f t="shared" si="3"/>
        <v>0</v>
      </c>
      <c r="L45" s="282"/>
      <c r="M45" s="282"/>
      <c r="N45" s="282"/>
      <c r="O45" s="291"/>
      <c r="P45" s="297"/>
      <c r="Q45" s="282"/>
      <c r="R45" s="283"/>
      <c r="S45" s="17" t="s">
        <v>82</v>
      </c>
      <c r="T45" s="8">
        <v>24</v>
      </c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91"/>
      <c r="AI45" s="302"/>
      <c r="AJ45" s="282"/>
      <c r="AK45" s="283"/>
      <c r="AL45" s="17" t="s">
        <v>82</v>
      </c>
    </row>
    <row r="46" spans="1:38" s="23" customFormat="1" ht="12.75" customHeight="1" x14ac:dyDescent="0.2">
      <c r="A46" s="8">
        <v>25</v>
      </c>
      <c r="B46" s="282"/>
      <c r="C46" s="282"/>
      <c r="D46" s="282"/>
      <c r="E46" s="282"/>
      <c r="F46" s="283"/>
      <c r="G46" s="415"/>
      <c r="H46" s="302"/>
      <c r="I46" s="416"/>
      <c r="J46" s="280">
        <f t="shared" si="2"/>
        <v>0</v>
      </c>
      <c r="K46" s="281">
        <f t="shared" si="3"/>
        <v>0</v>
      </c>
      <c r="L46" s="282"/>
      <c r="M46" s="282"/>
      <c r="N46" s="282"/>
      <c r="O46" s="291"/>
      <c r="P46" s="297"/>
      <c r="Q46" s="282"/>
      <c r="R46" s="283"/>
      <c r="S46" s="17" t="s">
        <v>83</v>
      </c>
      <c r="T46" s="8">
        <v>25</v>
      </c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91"/>
      <c r="AI46" s="302"/>
      <c r="AJ46" s="282"/>
      <c r="AK46" s="283"/>
      <c r="AL46" s="17" t="s">
        <v>83</v>
      </c>
    </row>
    <row r="47" spans="1:38" s="23" customFormat="1" ht="12.75" customHeight="1" x14ac:dyDescent="0.2">
      <c r="A47" s="8">
        <v>26</v>
      </c>
      <c r="B47" s="282"/>
      <c r="C47" s="282"/>
      <c r="D47" s="282"/>
      <c r="E47" s="282"/>
      <c r="F47" s="283"/>
      <c r="G47" s="415"/>
      <c r="H47" s="302"/>
      <c r="I47" s="416"/>
      <c r="J47" s="280">
        <f t="shared" si="2"/>
        <v>0</v>
      </c>
      <c r="K47" s="281">
        <f t="shared" si="3"/>
        <v>0</v>
      </c>
      <c r="L47" s="282"/>
      <c r="M47" s="282"/>
      <c r="N47" s="282"/>
      <c r="O47" s="291"/>
      <c r="P47" s="297"/>
      <c r="Q47" s="282"/>
      <c r="R47" s="283"/>
      <c r="S47" s="17" t="s">
        <v>84</v>
      </c>
      <c r="T47" s="8">
        <v>26</v>
      </c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91"/>
      <c r="AI47" s="302"/>
      <c r="AJ47" s="282"/>
      <c r="AK47" s="283"/>
      <c r="AL47" s="17" t="s">
        <v>84</v>
      </c>
    </row>
    <row r="48" spans="1:38" s="23" customFormat="1" ht="12.75" customHeight="1" x14ac:dyDescent="0.2">
      <c r="A48" s="8">
        <v>27</v>
      </c>
      <c r="B48" s="282"/>
      <c r="C48" s="282"/>
      <c r="D48" s="282"/>
      <c r="E48" s="282"/>
      <c r="F48" s="283"/>
      <c r="G48" s="415"/>
      <c r="H48" s="302"/>
      <c r="I48" s="416"/>
      <c r="J48" s="280">
        <f t="shared" si="2"/>
        <v>0</v>
      </c>
      <c r="K48" s="281">
        <f t="shared" si="3"/>
        <v>0</v>
      </c>
      <c r="L48" s="282"/>
      <c r="M48" s="282"/>
      <c r="N48" s="282"/>
      <c r="O48" s="291"/>
      <c r="P48" s="297"/>
      <c r="Q48" s="282"/>
      <c r="R48" s="283"/>
      <c r="S48" s="17" t="s">
        <v>85</v>
      </c>
      <c r="T48" s="8">
        <v>27</v>
      </c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91"/>
      <c r="AI48" s="302"/>
      <c r="AJ48" s="282"/>
      <c r="AK48" s="283"/>
      <c r="AL48" s="17" t="s">
        <v>85</v>
      </c>
    </row>
    <row r="49" spans="1:248" s="23" customFormat="1" ht="12.75" customHeight="1" x14ac:dyDescent="0.2">
      <c r="A49" s="8">
        <v>28</v>
      </c>
      <c r="B49" s="282"/>
      <c r="C49" s="282"/>
      <c r="D49" s="282"/>
      <c r="E49" s="282"/>
      <c r="F49" s="283"/>
      <c r="G49" s="415"/>
      <c r="H49" s="302"/>
      <c r="I49" s="416"/>
      <c r="J49" s="280">
        <f t="shared" si="2"/>
        <v>0</v>
      </c>
      <c r="K49" s="281">
        <f t="shared" si="3"/>
        <v>0</v>
      </c>
      <c r="L49" s="282"/>
      <c r="M49" s="282"/>
      <c r="N49" s="282"/>
      <c r="O49" s="291"/>
      <c r="P49" s="297"/>
      <c r="Q49" s="282"/>
      <c r="R49" s="283"/>
      <c r="S49" s="17" t="s">
        <v>86</v>
      </c>
      <c r="T49" s="8">
        <v>28</v>
      </c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91"/>
      <c r="AI49" s="302"/>
      <c r="AJ49" s="282"/>
      <c r="AK49" s="283"/>
      <c r="AL49" s="17" t="s">
        <v>86</v>
      </c>
    </row>
    <row r="50" spans="1:248" s="23" customFormat="1" ht="12.75" customHeight="1" x14ac:dyDescent="0.2">
      <c r="A50" s="8">
        <v>29</v>
      </c>
      <c r="B50" s="282"/>
      <c r="C50" s="282"/>
      <c r="D50" s="282"/>
      <c r="E50" s="282"/>
      <c r="F50" s="283"/>
      <c r="G50" s="415"/>
      <c r="H50" s="302"/>
      <c r="I50" s="416"/>
      <c r="J50" s="280">
        <f t="shared" si="2"/>
        <v>0</v>
      </c>
      <c r="K50" s="281">
        <f t="shared" si="3"/>
        <v>0</v>
      </c>
      <c r="L50" s="282"/>
      <c r="M50" s="282"/>
      <c r="N50" s="282"/>
      <c r="O50" s="291"/>
      <c r="P50" s="297"/>
      <c r="Q50" s="282"/>
      <c r="R50" s="283"/>
      <c r="S50" s="17" t="s">
        <v>87</v>
      </c>
      <c r="T50" s="8">
        <v>29</v>
      </c>
      <c r="U50" s="282"/>
      <c r="V50" s="282"/>
      <c r="W50" s="282"/>
      <c r="X50" s="298"/>
      <c r="Y50" s="282"/>
      <c r="Z50" s="282"/>
      <c r="AA50" s="282"/>
      <c r="AB50" s="282"/>
      <c r="AC50" s="282"/>
      <c r="AD50" s="282"/>
      <c r="AE50" s="282"/>
      <c r="AF50" s="282"/>
      <c r="AG50" s="282"/>
      <c r="AH50" s="291"/>
      <c r="AI50" s="302"/>
      <c r="AJ50" s="282"/>
      <c r="AK50" s="283"/>
      <c r="AL50" s="17" t="s">
        <v>87</v>
      </c>
    </row>
    <row r="51" spans="1:248" s="23" customFormat="1" ht="12.75" customHeight="1" x14ac:dyDescent="0.2">
      <c r="A51" s="8">
        <v>30</v>
      </c>
      <c r="B51" s="282"/>
      <c r="C51" s="282"/>
      <c r="D51" s="282"/>
      <c r="E51" s="282"/>
      <c r="F51" s="283"/>
      <c r="G51" s="419"/>
      <c r="H51" s="302"/>
      <c r="I51" s="416"/>
      <c r="J51" s="280">
        <f t="shared" si="2"/>
        <v>0</v>
      </c>
      <c r="K51" s="281">
        <f t="shared" si="3"/>
        <v>0</v>
      </c>
      <c r="L51" s="282"/>
      <c r="M51" s="282"/>
      <c r="N51" s="282"/>
      <c r="O51" s="291"/>
      <c r="P51" s="297"/>
      <c r="Q51" s="282"/>
      <c r="R51" s="283"/>
      <c r="S51" s="17" t="s">
        <v>88</v>
      </c>
      <c r="T51" s="8">
        <v>30</v>
      </c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91"/>
      <c r="AI51" s="302"/>
      <c r="AJ51" s="282"/>
      <c r="AK51" s="283"/>
      <c r="AL51" s="17" t="s">
        <v>88</v>
      </c>
    </row>
    <row r="52" spans="1:248" s="23" customFormat="1" ht="12.75" customHeight="1" x14ac:dyDescent="0.2">
      <c r="A52" s="20">
        <v>31</v>
      </c>
      <c r="B52" s="286"/>
      <c r="C52" s="286"/>
      <c r="D52" s="286"/>
      <c r="E52" s="286"/>
      <c r="F52" s="287"/>
      <c r="G52" s="420"/>
      <c r="H52" s="304"/>
      <c r="I52" s="421"/>
      <c r="J52" s="422">
        <f t="shared" si="2"/>
        <v>0</v>
      </c>
      <c r="K52" s="299">
        <f t="shared" si="3"/>
        <v>0</v>
      </c>
      <c r="L52" s="286"/>
      <c r="M52" s="286"/>
      <c r="N52" s="286"/>
      <c r="O52" s="293"/>
      <c r="P52" s="300"/>
      <c r="Q52" s="286"/>
      <c r="R52" s="287"/>
      <c r="S52" s="21" t="s">
        <v>89</v>
      </c>
      <c r="T52" s="20">
        <v>31</v>
      </c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93"/>
      <c r="AI52" s="304"/>
      <c r="AJ52" s="286"/>
      <c r="AK52" s="287"/>
      <c r="AL52" s="21" t="s">
        <v>89</v>
      </c>
    </row>
    <row r="53" spans="1:248" s="57" customFormat="1" ht="12.75" customHeight="1" thickBot="1" x14ac:dyDescent="0.25">
      <c r="A53" s="53"/>
      <c r="B53" s="288">
        <f>SUM(B22:B52)</f>
        <v>0</v>
      </c>
      <c r="C53" s="288">
        <f>SUM(C22:C52)</f>
        <v>0</v>
      </c>
      <c r="D53" s="288">
        <f>SUM(D22:D52)</f>
        <v>0</v>
      </c>
      <c r="E53" s="301">
        <f>SUM(E22:E52)</f>
        <v>0</v>
      </c>
      <c r="F53" s="294">
        <f>SUM(F22:F52)</f>
        <v>0</v>
      </c>
      <c r="G53" s="308"/>
      <c r="H53" s="54" t="s">
        <v>90</v>
      </c>
      <c r="I53" s="309">
        <f>COUNTA(I22:I52)</f>
        <v>0</v>
      </c>
      <c r="J53" s="288">
        <f>SUM(J21:J52)</f>
        <v>0</v>
      </c>
      <c r="K53" s="288">
        <f t="shared" ref="K53:R53" si="4">SUM(K22:K52)</f>
        <v>0</v>
      </c>
      <c r="L53" s="288">
        <f t="shared" si="4"/>
        <v>0</v>
      </c>
      <c r="M53" s="288">
        <f t="shared" si="4"/>
        <v>0</v>
      </c>
      <c r="N53" s="288">
        <f t="shared" si="4"/>
        <v>0</v>
      </c>
      <c r="O53" s="301">
        <f t="shared" si="4"/>
        <v>0</v>
      </c>
      <c r="P53" s="301">
        <f t="shared" si="4"/>
        <v>0</v>
      </c>
      <c r="Q53" s="288">
        <f t="shared" si="4"/>
        <v>0</v>
      </c>
      <c r="R53" s="289">
        <f t="shared" si="4"/>
        <v>0</v>
      </c>
      <c r="S53" s="59"/>
      <c r="T53" s="53"/>
      <c r="U53" s="288">
        <f t="shared" ref="U53:AH53" si="5">SUM(U22:U52)</f>
        <v>0</v>
      </c>
      <c r="V53" s="288">
        <f t="shared" si="5"/>
        <v>0</v>
      </c>
      <c r="W53" s="288">
        <f t="shared" si="5"/>
        <v>0</v>
      </c>
      <c r="X53" s="288">
        <f t="shared" si="5"/>
        <v>0</v>
      </c>
      <c r="Y53" s="288">
        <f t="shared" si="5"/>
        <v>0</v>
      </c>
      <c r="Z53" s="288">
        <f t="shared" si="5"/>
        <v>0</v>
      </c>
      <c r="AA53" s="288">
        <f t="shared" si="5"/>
        <v>0</v>
      </c>
      <c r="AB53" s="288">
        <f t="shared" si="5"/>
        <v>0</v>
      </c>
      <c r="AC53" s="288">
        <f t="shared" si="5"/>
        <v>0</v>
      </c>
      <c r="AD53" s="288">
        <f t="shared" si="5"/>
        <v>0</v>
      </c>
      <c r="AE53" s="288">
        <f t="shared" si="5"/>
        <v>0</v>
      </c>
      <c r="AF53" s="288">
        <f t="shared" si="5"/>
        <v>0</v>
      </c>
      <c r="AG53" s="288">
        <f t="shared" si="5"/>
        <v>0</v>
      </c>
      <c r="AH53" s="294">
        <f t="shared" si="5"/>
        <v>0</v>
      </c>
      <c r="AI53" s="306"/>
      <c r="AJ53" s="288">
        <f>SUM(AJ22:AJ52)</f>
        <v>0</v>
      </c>
      <c r="AK53" s="289">
        <f>SUM(AK22:AK52)</f>
        <v>0</v>
      </c>
      <c r="AL53" s="59"/>
    </row>
    <row r="54" spans="1:24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248" ht="12.75" customHeight="1" x14ac:dyDescent="0.2">
      <c r="A55" s="23"/>
      <c r="B55" s="23"/>
      <c r="C55" s="23"/>
      <c r="D55" s="23"/>
      <c r="E55" s="23"/>
      <c r="F55" s="23"/>
      <c r="G55" s="494" t="str">
        <f>G$10</f>
        <v>UNITED STEELWORKERS - LOCAL UNION</v>
      </c>
      <c r="H55" s="494"/>
      <c r="I55" s="494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248" ht="12.75" customHeight="1" x14ac:dyDescent="0.2">
      <c r="A56" s="23"/>
      <c r="B56" s="143" t="str">
        <f>$B$11</f>
        <v>Month</v>
      </c>
      <c r="C56" s="79" t="str">
        <f>$C$11</f>
        <v>FEBRUARY</v>
      </c>
      <c r="D56" s="143" t="str">
        <f>$D$11</f>
        <v>Year</v>
      </c>
      <c r="E56" s="44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3"/>
      <c r="AJ56" s="177" t="str">
        <f>$C$11</f>
        <v>FEBRUARY</v>
      </c>
      <c r="AK56" s="44">
        <f>$E$11</f>
        <v>0</v>
      </c>
    </row>
    <row r="57" spans="1:248" ht="12.75" customHeight="1" x14ac:dyDescent="0.2">
      <c r="A57" s="23"/>
      <c r="B57" s="143" t="str">
        <f>$B$12</f>
        <v>Page No.</v>
      </c>
      <c r="C57" s="176">
        <f>C12+1</f>
        <v>2</v>
      </c>
      <c r="D57" s="114"/>
      <c r="E57" s="114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3" t="str">
        <f>$B$12</f>
        <v>Page No.</v>
      </c>
      <c r="AJ57" s="272">
        <f>AJ12+1</f>
        <v>2</v>
      </c>
      <c r="AK57" s="173"/>
      <c r="AL57" s="115"/>
    </row>
    <row r="58" spans="1:24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248" s="397" customFormat="1" ht="12.75" customHeight="1" x14ac:dyDescent="0.2">
      <c r="A60" s="1"/>
      <c r="B60" s="3"/>
      <c r="C60" s="3" t="s">
        <v>55</v>
      </c>
      <c r="D60" s="3"/>
      <c r="E60" s="3"/>
      <c r="F60" s="13"/>
      <c r="G60" s="22"/>
      <c r="H60" s="2" t="s">
        <v>56</v>
      </c>
      <c r="I60" s="98"/>
      <c r="J60" s="443" t="s">
        <v>465</v>
      </c>
      <c r="K60" s="444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397" customFormat="1" ht="12.75" customHeight="1" x14ac:dyDescent="0.2">
      <c r="A61" s="1"/>
      <c r="B61" s="3"/>
      <c r="C61" s="3"/>
      <c r="D61" s="3"/>
      <c r="E61" s="3"/>
      <c r="F61" s="13"/>
      <c r="G61" s="22"/>
      <c r="H61" s="13"/>
      <c r="I61" s="99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397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31">
        <v>5</v>
      </c>
      <c r="G62" s="40">
        <v>6</v>
      </c>
      <c r="H62" s="29">
        <v>7</v>
      </c>
      <c r="I62" s="100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248" s="4" customFormat="1" ht="12.75" customHeight="1" thickTop="1" x14ac:dyDescent="0.2">
      <c r="A63" s="1"/>
      <c r="B63" s="87" t="s">
        <v>4</v>
      </c>
      <c r="C63" s="101"/>
      <c r="D63" s="87" t="s">
        <v>201</v>
      </c>
      <c r="E63" s="180" t="s">
        <v>6</v>
      </c>
      <c r="F63" s="86" t="s">
        <v>7</v>
      </c>
      <c r="G63" s="163"/>
      <c r="H63" s="86"/>
      <c r="I63" s="103"/>
      <c r="J63" s="87"/>
      <c r="K63" s="86"/>
      <c r="L63" s="87" t="s">
        <v>458</v>
      </c>
      <c r="M63" s="87"/>
      <c r="N63" s="87" t="s">
        <v>257</v>
      </c>
      <c r="O63" s="180" t="s">
        <v>459</v>
      </c>
      <c r="P63" s="265"/>
      <c r="Q63" s="410" t="s">
        <v>8</v>
      </c>
      <c r="R63" s="86" t="s">
        <v>8</v>
      </c>
      <c r="S63" s="106"/>
      <c r="T63" s="73"/>
      <c r="U63" s="445" t="s">
        <v>9</v>
      </c>
      <c r="V63" s="446"/>
      <c r="W63" s="446"/>
      <c r="X63" s="446"/>
      <c r="Y63" s="447"/>
      <c r="Z63" s="87" t="s">
        <v>10</v>
      </c>
      <c r="AA63" s="87" t="s">
        <v>11</v>
      </c>
      <c r="AB63" s="87" t="s">
        <v>204</v>
      </c>
      <c r="AC63" s="87" t="s">
        <v>12</v>
      </c>
      <c r="AD63" s="87" t="s">
        <v>13</v>
      </c>
      <c r="AE63" s="87" t="s">
        <v>14</v>
      </c>
      <c r="AF63" s="87"/>
      <c r="AG63" s="87"/>
      <c r="AH63" s="104"/>
      <c r="AI63" s="105"/>
      <c r="AJ63" s="87" t="s">
        <v>15</v>
      </c>
      <c r="AK63" s="86" t="s">
        <v>7</v>
      </c>
      <c r="AL63" s="106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1"/>
      <c r="AZ63" s="411"/>
      <c r="BA63" s="411"/>
      <c r="BB63" s="411"/>
      <c r="BC63" s="411"/>
      <c r="BD63" s="411"/>
      <c r="BE63" s="411"/>
      <c r="BF63" s="411"/>
      <c r="BG63" s="411"/>
      <c r="BH63" s="411"/>
      <c r="BI63" s="411"/>
      <c r="BJ63" s="411"/>
      <c r="BK63" s="411"/>
      <c r="BL63" s="411"/>
      <c r="BM63" s="411"/>
      <c r="BN63" s="411"/>
      <c r="BO63" s="411"/>
      <c r="BP63" s="411"/>
      <c r="BQ63" s="411"/>
      <c r="BR63" s="411"/>
      <c r="BS63" s="411"/>
      <c r="BT63" s="411"/>
      <c r="BU63" s="411"/>
      <c r="BV63" s="411"/>
      <c r="BW63" s="411"/>
      <c r="BX63" s="411"/>
      <c r="BY63" s="411"/>
      <c r="BZ63" s="411"/>
      <c r="CA63" s="411"/>
      <c r="CB63" s="411"/>
      <c r="CC63" s="411"/>
      <c r="CD63" s="411"/>
      <c r="CE63" s="411"/>
      <c r="CF63" s="411"/>
      <c r="CG63" s="411"/>
      <c r="CH63" s="411"/>
      <c r="CI63" s="411"/>
      <c r="CJ63" s="411"/>
      <c r="CK63" s="411"/>
      <c r="CL63" s="411"/>
      <c r="CM63" s="411"/>
      <c r="CN63" s="411"/>
      <c r="CO63" s="411"/>
      <c r="CP63" s="411"/>
      <c r="CQ63" s="411"/>
      <c r="CR63" s="411"/>
      <c r="CS63" s="411"/>
      <c r="CT63" s="411"/>
      <c r="CU63" s="411"/>
      <c r="CV63" s="411"/>
      <c r="CW63" s="411"/>
      <c r="CX63" s="411"/>
      <c r="CY63" s="411"/>
      <c r="CZ63" s="411"/>
      <c r="DA63" s="411"/>
      <c r="DB63" s="411"/>
      <c r="DC63" s="411"/>
      <c r="DD63" s="411"/>
      <c r="DE63" s="411"/>
      <c r="DF63" s="411"/>
      <c r="DG63" s="411"/>
      <c r="DH63" s="411"/>
      <c r="DI63" s="411"/>
      <c r="DJ63" s="411"/>
      <c r="DK63" s="411"/>
      <c r="DL63" s="411"/>
      <c r="DM63" s="411"/>
      <c r="DN63" s="411"/>
      <c r="DO63" s="411"/>
      <c r="DP63" s="411"/>
      <c r="DQ63" s="411"/>
      <c r="DR63" s="411"/>
      <c r="DS63" s="411"/>
      <c r="DT63" s="411"/>
      <c r="DU63" s="411"/>
      <c r="DV63" s="411"/>
      <c r="DW63" s="411"/>
      <c r="DX63" s="411"/>
      <c r="DY63" s="411"/>
      <c r="DZ63" s="411"/>
      <c r="EA63" s="411"/>
      <c r="EB63" s="411"/>
      <c r="EC63" s="411"/>
      <c r="ED63" s="411"/>
      <c r="EE63" s="411"/>
      <c r="EF63" s="411"/>
      <c r="EG63" s="411"/>
      <c r="EH63" s="411"/>
      <c r="EI63" s="411"/>
      <c r="EJ63" s="411"/>
      <c r="EK63" s="411"/>
      <c r="EL63" s="411"/>
      <c r="EM63" s="411"/>
      <c r="EN63" s="411"/>
      <c r="EO63" s="411"/>
      <c r="EP63" s="411"/>
      <c r="EQ63" s="411"/>
      <c r="ER63" s="411"/>
      <c r="ES63" s="411"/>
      <c r="ET63" s="411"/>
      <c r="EU63" s="411"/>
      <c r="EV63" s="411"/>
      <c r="EW63" s="411"/>
      <c r="EX63" s="411"/>
      <c r="EY63" s="411"/>
      <c r="EZ63" s="411"/>
      <c r="FA63" s="411"/>
      <c r="FB63" s="411"/>
      <c r="FC63" s="411"/>
      <c r="FD63" s="411"/>
      <c r="FE63" s="411"/>
      <c r="FF63" s="411"/>
      <c r="FG63" s="411"/>
      <c r="FH63" s="411"/>
      <c r="FI63" s="411"/>
      <c r="FJ63" s="411"/>
      <c r="FK63" s="411"/>
      <c r="FL63" s="411"/>
      <c r="FM63" s="411"/>
      <c r="FN63" s="411"/>
      <c r="FO63" s="411"/>
      <c r="FP63" s="411"/>
      <c r="FQ63" s="411"/>
      <c r="FR63" s="411"/>
      <c r="FS63" s="411"/>
      <c r="FT63" s="411"/>
      <c r="FU63" s="411"/>
      <c r="FV63" s="411"/>
      <c r="FW63" s="411"/>
      <c r="FX63" s="411"/>
      <c r="FY63" s="411"/>
      <c r="FZ63" s="411"/>
      <c r="GA63" s="411"/>
      <c r="GB63" s="411"/>
      <c r="GC63" s="411"/>
      <c r="GD63" s="411"/>
      <c r="GE63" s="411"/>
      <c r="GF63" s="411"/>
      <c r="GG63" s="411"/>
      <c r="GH63" s="411"/>
      <c r="GI63" s="411"/>
      <c r="GJ63" s="411"/>
      <c r="GK63" s="411"/>
      <c r="GL63" s="411"/>
      <c r="GM63" s="411"/>
      <c r="GN63" s="411"/>
      <c r="GO63" s="411"/>
      <c r="GP63" s="411"/>
      <c r="GQ63" s="411"/>
      <c r="GR63" s="411"/>
      <c r="GS63" s="411"/>
      <c r="GT63" s="411"/>
      <c r="GU63" s="411"/>
      <c r="GV63" s="411"/>
      <c r="GW63" s="411"/>
      <c r="GX63" s="411"/>
      <c r="GY63" s="411"/>
      <c r="GZ63" s="411"/>
      <c r="HA63" s="411"/>
      <c r="HB63" s="411"/>
      <c r="HC63" s="411"/>
      <c r="HD63" s="411"/>
      <c r="HE63" s="411"/>
      <c r="HF63" s="411"/>
      <c r="HG63" s="411"/>
      <c r="HH63" s="411"/>
      <c r="HI63" s="411"/>
      <c r="HJ63" s="411"/>
      <c r="HK63" s="411"/>
      <c r="HL63" s="411"/>
      <c r="HM63" s="411"/>
      <c r="HN63" s="411"/>
      <c r="HO63" s="411"/>
      <c r="HP63" s="411"/>
      <c r="HQ63" s="411"/>
      <c r="HR63" s="411"/>
      <c r="HS63" s="411"/>
      <c r="HT63" s="411"/>
      <c r="HU63" s="411"/>
      <c r="HV63" s="411"/>
      <c r="HW63" s="411"/>
      <c r="HX63" s="411"/>
      <c r="HY63" s="411"/>
      <c r="HZ63" s="411"/>
      <c r="IA63" s="411"/>
      <c r="IB63" s="411"/>
      <c r="IC63" s="411"/>
      <c r="ID63" s="411"/>
      <c r="IE63" s="411"/>
      <c r="IF63" s="411"/>
      <c r="IG63" s="411"/>
      <c r="IH63" s="411"/>
      <c r="II63" s="411"/>
      <c r="IJ63" s="411"/>
      <c r="IK63" s="411"/>
      <c r="IL63" s="411"/>
      <c r="IM63" s="411"/>
      <c r="IN63" s="411"/>
    </row>
    <row r="64" spans="1:248" s="4" customFormat="1" ht="12.75" customHeight="1" x14ac:dyDescent="0.2">
      <c r="A64" s="1"/>
      <c r="B64" s="87" t="s">
        <v>8</v>
      </c>
      <c r="C64" s="87" t="s">
        <v>16</v>
      </c>
      <c r="D64" s="87" t="s">
        <v>202</v>
      </c>
      <c r="E64" s="181" t="s">
        <v>8</v>
      </c>
      <c r="F64" s="86" t="s">
        <v>18</v>
      </c>
      <c r="G64" s="163" t="s">
        <v>19</v>
      </c>
      <c r="H64" s="86" t="s">
        <v>20</v>
      </c>
      <c r="I64" s="103" t="s">
        <v>460</v>
      </c>
      <c r="J64" s="87" t="s">
        <v>21</v>
      </c>
      <c r="K64" s="86" t="s">
        <v>22</v>
      </c>
      <c r="L64" s="87" t="s">
        <v>461</v>
      </c>
      <c r="M64" s="87" t="s">
        <v>462</v>
      </c>
      <c r="N64" s="87" t="s">
        <v>258</v>
      </c>
      <c r="O64" s="181" t="s">
        <v>259</v>
      </c>
      <c r="P64" s="181" t="s">
        <v>23</v>
      </c>
      <c r="Q64" s="87" t="s">
        <v>24</v>
      </c>
      <c r="R64" s="86" t="s">
        <v>24</v>
      </c>
      <c r="S64" s="104" t="s">
        <v>135</v>
      </c>
      <c r="T64" s="86" t="s">
        <v>135</v>
      </c>
      <c r="U64" s="87" t="s">
        <v>25</v>
      </c>
      <c r="V64" s="87" t="s">
        <v>26</v>
      </c>
      <c r="W64" s="87" t="s">
        <v>27</v>
      </c>
      <c r="X64" s="87" t="s">
        <v>28</v>
      </c>
      <c r="Y64" s="87" t="s">
        <v>136</v>
      </c>
      <c r="Z64" s="87" t="s">
        <v>251</v>
      </c>
      <c r="AA64" s="87" t="s">
        <v>137</v>
      </c>
      <c r="AB64" s="87" t="s">
        <v>203</v>
      </c>
      <c r="AC64" s="87" t="s">
        <v>30</v>
      </c>
      <c r="AD64" s="87" t="s">
        <v>140</v>
      </c>
      <c r="AE64" s="87" t="s">
        <v>31</v>
      </c>
      <c r="AF64" s="87" t="s">
        <v>32</v>
      </c>
      <c r="AG64" s="87" t="s">
        <v>205</v>
      </c>
      <c r="AH64" s="104" t="s">
        <v>16</v>
      </c>
      <c r="AI64" s="102" t="s">
        <v>34</v>
      </c>
      <c r="AJ64" s="87" t="s">
        <v>35</v>
      </c>
      <c r="AK64" s="86" t="s">
        <v>18</v>
      </c>
      <c r="AL64" s="106"/>
      <c r="AM64" s="411"/>
      <c r="AN64" s="411"/>
      <c r="AO64" s="411"/>
      <c r="AP64" s="411"/>
      <c r="AQ64" s="411"/>
      <c r="AR64" s="411"/>
      <c r="AS64" s="411"/>
      <c r="AT64" s="411"/>
      <c r="AU64" s="411"/>
      <c r="AV64" s="411"/>
      <c r="AW64" s="411"/>
      <c r="AX64" s="411"/>
      <c r="AY64" s="411"/>
      <c r="AZ64" s="411"/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1"/>
      <c r="BN64" s="411"/>
      <c r="BO64" s="411"/>
      <c r="BP64" s="411"/>
      <c r="BQ64" s="411"/>
      <c r="BR64" s="411"/>
      <c r="BS64" s="411"/>
      <c r="BT64" s="411"/>
      <c r="BU64" s="411"/>
      <c r="BV64" s="411"/>
      <c r="BW64" s="411"/>
      <c r="BX64" s="411"/>
      <c r="BY64" s="411"/>
      <c r="BZ64" s="411"/>
      <c r="CA64" s="411"/>
      <c r="CB64" s="411"/>
      <c r="CC64" s="411"/>
      <c r="CD64" s="411"/>
      <c r="CE64" s="411"/>
      <c r="CF64" s="411"/>
      <c r="CG64" s="411"/>
      <c r="CH64" s="411"/>
      <c r="CI64" s="411"/>
      <c r="CJ64" s="411"/>
      <c r="CK64" s="411"/>
      <c r="CL64" s="411"/>
      <c r="CM64" s="411"/>
      <c r="CN64" s="411"/>
      <c r="CO64" s="411"/>
      <c r="CP64" s="411"/>
      <c r="CQ64" s="411"/>
      <c r="CR64" s="411"/>
      <c r="CS64" s="411"/>
      <c r="CT64" s="411"/>
      <c r="CU64" s="411"/>
      <c r="CV64" s="411"/>
      <c r="CW64" s="411"/>
      <c r="CX64" s="411"/>
      <c r="CY64" s="411"/>
      <c r="CZ64" s="411"/>
      <c r="DA64" s="411"/>
      <c r="DB64" s="411"/>
      <c r="DC64" s="411"/>
      <c r="DD64" s="411"/>
      <c r="DE64" s="411"/>
      <c r="DF64" s="411"/>
      <c r="DG64" s="411"/>
      <c r="DH64" s="411"/>
      <c r="DI64" s="411"/>
      <c r="DJ64" s="411"/>
      <c r="DK64" s="411"/>
      <c r="DL64" s="411"/>
      <c r="DM64" s="411"/>
      <c r="DN64" s="411"/>
      <c r="DO64" s="411"/>
      <c r="DP64" s="411"/>
      <c r="DQ64" s="411"/>
      <c r="DR64" s="411"/>
      <c r="DS64" s="411"/>
      <c r="DT64" s="411"/>
      <c r="DU64" s="411"/>
      <c r="DV64" s="411"/>
      <c r="DW64" s="411"/>
      <c r="DX64" s="411"/>
      <c r="DY64" s="411"/>
      <c r="DZ64" s="411"/>
      <c r="EA64" s="411"/>
      <c r="EB64" s="411"/>
      <c r="EC64" s="411"/>
      <c r="ED64" s="411"/>
      <c r="EE64" s="411"/>
      <c r="EF64" s="411"/>
      <c r="EG64" s="411"/>
      <c r="EH64" s="411"/>
      <c r="EI64" s="411"/>
      <c r="EJ64" s="411"/>
      <c r="EK64" s="411"/>
      <c r="EL64" s="411"/>
      <c r="EM64" s="411"/>
      <c r="EN64" s="411"/>
      <c r="EO64" s="411"/>
      <c r="EP64" s="411"/>
      <c r="EQ64" s="411"/>
      <c r="ER64" s="411"/>
      <c r="ES64" s="411"/>
      <c r="ET64" s="411"/>
      <c r="EU64" s="411"/>
      <c r="EV64" s="411"/>
      <c r="EW64" s="411"/>
      <c r="EX64" s="411"/>
      <c r="EY64" s="411"/>
      <c r="EZ64" s="411"/>
      <c r="FA64" s="411"/>
      <c r="FB64" s="411"/>
      <c r="FC64" s="411"/>
      <c r="FD64" s="411"/>
      <c r="FE64" s="411"/>
      <c r="FF64" s="411"/>
      <c r="FG64" s="411"/>
      <c r="FH64" s="411"/>
      <c r="FI64" s="411"/>
      <c r="FJ64" s="411"/>
      <c r="FK64" s="411"/>
      <c r="FL64" s="411"/>
      <c r="FM64" s="411"/>
      <c r="FN64" s="411"/>
      <c r="FO64" s="411"/>
      <c r="FP64" s="411"/>
      <c r="FQ64" s="411"/>
      <c r="FR64" s="411"/>
      <c r="FS64" s="411"/>
      <c r="FT64" s="411"/>
      <c r="FU64" s="411"/>
      <c r="FV64" s="411"/>
      <c r="FW64" s="411"/>
      <c r="FX64" s="411"/>
      <c r="FY64" s="411"/>
      <c r="FZ64" s="411"/>
      <c r="GA64" s="411"/>
      <c r="GB64" s="411"/>
      <c r="GC64" s="411"/>
      <c r="GD64" s="411"/>
      <c r="GE64" s="411"/>
      <c r="GF64" s="411"/>
      <c r="GG64" s="411"/>
      <c r="GH64" s="411"/>
      <c r="GI64" s="411"/>
      <c r="GJ64" s="411"/>
      <c r="GK64" s="411"/>
      <c r="GL64" s="411"/>
      <c r="GM64" s="411"/>
      <c r="GN64" s="411"/>
      <c r="GO64" s="411"/>
      <c r="GP64" s="411"/>
      <c r="GQ64" s="411"/>
      <c r="GR64" s="411"/>
      <c r="GS64" s="411"/>
      <c r="GT64" s="411"/>
      <c r="GU64" s="411"/>
      <c r="GV64" s="411"/>
      <c r="GW64" s="411"/>
      <c r="GX64" s="411"/>
      <c r="GY64" s="411"/>
      <c r="GZ64" s="411"/>
      <c r="HA64" s="411"/>
      <c r="HB64" s="411"/>
      <c r="HC64" s="411"/>
      <c r="HD64" s="411"/>
      <c r="HE64" s="411"/>
      <c r="HF64" s="411"/>
      <c r="HG64" s="411"/>
      <c r="HH64" s="411"/>
      <c r="HI64" s="411"/>
      <c r="HJ64" s="411"/>
      <c r="HK64" s="411"/>
      <c r="HL64" s="411"/>
      <c r="HM64" s="411"/>
      <c r="HN64" s="411"/>
      <c r="HO64" s="411"/>
      <c r="HP64" s="411"/>
      <c r="HQ64" s="411"/>
      <c r="HR64" s="411"/>
      <c r="HS64" s="411"/>
      <c r="HT64" s="411"/>
      <c r="HU64" s="411"/>
      <c r="HV64" s="411"/>
      <c r="HW64" s="411"/>
      <c r="HX64" s="411"/>
      <c r="HY64" s="411"/>
      <c r="HZ64" s="411"/>
      <c r="IA64" s="411"/>
      <c r="IB64" s="411"/>
      <c r="IC64" s="411"/>
      <c r="ID64" s="411"/>
      <c r="IE64" s="411"/>
      <c r="IF64" s="411"/>
      <c r="IG64" s="411"/>
      <c r="IH64" s="411"/>
      <c r="II64" s="411"/>
      <c r="IJ64" s="411"/>
      <c r="IK64" s="411"/>
      <c r="IL64" s="411"/>
      <c r="IM64" s="411"/>
      <c r="IN64" s="411"/>
    </row>
    <row r="65" spans="1:248" s="4" customFormat="1" ht="12.75" customHeight="1" thickBot="1" x14ac:dyDescent="0.25">
      <c r="A65" s="6"/>
      <c r="B65" s="88" t="s">
        <v>36</v>
      </c>
      <c r="C65" s="88" t="s">
        <v>37</v>
      </c>
      <c r="D65" s="88" t="s">
        <v>38</v>
      </c>
      <c r="E65" s="182" t="s">
        <v>39</v>
      </c>
      <c r="F65" s="107" t="s">
        <v>40</v>
      </c>
      <c r="G65" s="164"/>
      <c r="H65" s="107"/>
      <c r="I65" s="108" t="s">
        <v>41</v>
      </c>
      <c r="J65" s="88"/>
      <c r="K65" s="107"/>
      <c r="L65" s="88" t="s">
        <v>463</v>
      </c>
      <c r="M65" s="88"/>
      <c r="N65" s="88" t="s">
        <v>235</v>
      </c>
      <c r="O65" s="182" t="s">
        <v>235</v>
      </c>
      <c r="P65" s="266"/>
      <c r="Q65" s="267" t="s">
        <v>464</v>
      </c>
      <c r="R65" s="268" t="s">
        <v>271</v>
      </c>
      <c r="S65" s="109" t="s">
        <v>109</v>
      </c>
      <c r="T65" s="107" t="s">
        <v>186</v>
      </c>
      <c r="U65" s="88" t="s">
        <v>42</v>
      </c>
      <c r="V65" s="88" t="s">
        <v>43</v>
      </c>
      <c r="W65" s="88"/>
      <c r="X65" s="88" t="s">
        <v>44</v>
      </c>
      <c r="Y65" s="88" t="s">
        <v>30</v>
      </c>
      <c r="Z65" s="88" t="s">
        <v>30</v>
      </c>
      <c r="AA65" s="88" t="s">
        <v>138</v>
      </c>
      <c r="AB65" s="88" t="s">
        <v>15</v>
      </c>
      <c r="AC65" s="88" t="s">
        <v>139</v>
      </c>
      <c r="AD65" s="88" t="s">
        <v>141</v>
      </c>
      <c r="AE65" s="88" t="s">
        <v>47</v>
      </c>
      <c r="AF65" s="88" t="s">
        <v>48</v>
      </c>
      <c r="AG65" s="88" t="s">
        <v>15</v>
      </c>
      <c r="AH65" s="109" t="s">
        <v>30</v>
      </c>
      <c r="AI65" s="110"/>
      <c r="AJ65" s="88" t="s">
        <v>49</v>
      </c>
      <c r="AK65" s="107" t="s">
        <v>187</v>
      </c>
      <c r="AL65" s="111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411"/>
      <c r="BA65" s="411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1"/>
      <c r="CL65" s="411"/>
      <c r="CM65" s="411"/>
      <c r="CN65" s="411"/>
      <c r="CO65" s="411"/>
      <c r="CP65" s="411"/>
      <c r="CQ65" s="411"/>
      <c r="CR65" s="411"/>
      <c r="CS65" s="411"/>
      <c r="CT65" s="411"/>
      <c r="CU65" s="411"/>
      <c r="CV65" s="411"/>
      <c r="CW65" s="411"/>
      <c r="CX65" s="411"/>
      <c r="CY65" s="411"/>
      <c r="CZ65" s="411"/>
      <c r="DA65" s="411"/>
      <c r="DB65" s="411"/>
      <c r="DC65" s="411"/>
      <c r="DD65" s="411"/>
      <c r="DE65" s="411"/>
      <c r="DF65" s="411"/>
      <c r="DG65" s="411"/>
      <c r="DH65" s="411"/>
      <c r="DI65" s="411"/>
      <c r="DJ65" s="411"/>
      <c r="DK65" s="411"/>
      <c r="DL65" s="411"/>
      <c r="DM65" s="411"/>
      <c r="DN65" s="411"/>
      <c r="DO65" s="411"/>
      <c r="DP65" s="411"/>
      <c r="DQ65" s="411"/>
      <c r="DR65" s="411"/>
      <c r="DS65" s="411"/>
      <c r="DT65" s="411"/>
      <c r="DU65" s="411"/>
      <c r="DV65" s="411"/>
      <c r="DW65" s="411"/>
      <c r="DX65" s="411"/>
      <c r="DY65" s="411"/>
      <c r="DZ65" s="411"/>
      <c r="EA65" s="411"/>
      <c r="EB65" s="411"/>
      <c r="EC65" s="411"/>
      <c r="ED65" s="411"/>
      <c r="EE65" s="411"/>
      <c r="EF65" s="411"/>
      <c r="EG65" s="411"/>
      <c r="EH65" s="411"/>
      <c r="EI65" s="411"/>
      <c r="EJ65" s="411"/>
      <c r="EK65" s="411"/>
      <c r="EL65" s="411"/>
      <c r="EM65" s="411"/>
      <c r="EN65" s="411"/>
      <c r="EO65" s="411"/>
      <c r="EP65" s="411"/>
      <c r="EQ65" s="411"/>
      <c r="ER65" s="411"/>
      <c r="ES65" s="411"/>
      <c r="ET65" s="411"/>
      <c r="EU65" s="411"/>
      <c r="EV65" s="411"/>
      <c r="EW65" s="411"/>
      <c r="EX65" s="411"/>
      <c r="EY65" s="411"/>
      <c r="EZ65" s="411"/>
      <c r="FA65" s="411"/>
      <c r="FB65" s="411"/>
      <c r="FC65" s="411"/>
      <c r="FD65" s="411"/>
      <c r="FE65" s="411"/>
      <c r="FF65" s="411"/>
      <c r="FG65" s="411"/>
      <c r="FH65" s="411"/>
      <c r="FI65" s="411"/>
      <c r="FJ65" s="411"/>
      <c r="FK65" s="411"/>
      <c r="FL65" s="411"/>
      <c r="FM65" s="411"/>
      <c r="FN65" s="411"/>
      <c r="FO65" s="411"/>
      <c r="FP65" s="411"/>
      <c r="FQ65" s="411"/>
      <c r="FR65" s="411"/>
      <c r="FS65" s="411"/>
      <c r="FT65" s="411"/>
      <c r="FU65" s="411"/>
      <c r="FV65" s="411"/>
      <c r="FW65" s="411"/>
      <c r="FX65" s="411"/>
      <c r="FY65" s="411"/>
      <c r="FZ65" s="411"/>
      <c r="GA65" s="411"/>
      <c r="GB65" s="411"/>
      <c r="GC65" s="411"/>
      <c r="GD65" s="411"/>
      <c r="GE65" s="411"/>
      <c r="GF65" s="411"/>
      <c r="GG65" s="411"/>
      <c r="GH65" s="411"/>
      <c r="GI65" s="411"/>
      <c r="GJ65" s="411"/>
      <c r="GK65" s="411"/>
      <c r="GL65" s="411"/>
      <c r="GM65" s="411"/>
      <c r="GN65" s="411"/>
      <c r="GO65" s="411"/>
      <c r="GP65" s="411"/>
      <c r="GQ65" s="411"/>
      <c r="GR65" s="411"/>
      <c r="GS65" s="411"/>
      <c r="GT65" s="411"/>
      <c r="GU65" s="411"/>
      <c r="GV65" s="411"/>
      <c r="GW65" s="411"/>
      <c r="GX65" s="411"/>
      <c r="GY65" s="411"/>
      <c r="GZ65" s="411"/>
      <c r="HA65" s="411"/>
      <c r="HB65" s="411"/>
      <c r="HC65" s="411"/>
      <c r="HD65" s="411"/>
      <c r="HE65" s="411"/>
      <c r="HF65" s="411"/>
      <c r="HG65" s="411"/>
      <c r="HH65" s="411"/>
      <c r="HI65" s="411"/>
      <c r="HJ65" s="411"/>
      <c r="HK65" s="411"/>
      <c r="HL65" s="411"/>
      <c r="HM65" s="411"/>
      <c r="HN65" s="411"/>
      <c r="HO65" s="411"/>
      <c r="HP65" s="411"/>
      <c r="HQ65" s="411"/>
      <c r="HR65" s="411"/>
      <c r="HS65" s="411"/>
      <c r="HT65" s="411"/>
      <c r="HU65" s="411"/>
      <c r="HV65" s="411"/>
      <c r="HW65" s="411"/>
      <c r="HX65" s="411"/>
      <c r="HY65" s="411"/>
      <c r="HZ65" s="411"/>
      <c r="IA65" s="411"/>
      <c r="IB65" s="411"/>
      <c r="IC65" s="411"/>
      <c r="ID65" s="411"/>
      <c r="IE65" s="411"/>
      <c r="IF65" s="411"/>
      <c r="IG65" s="411"/>
      <c r="IH65" s="411"/>
      <c r="II65" s="411"/>
      <c r="IJ65" s="411"/>
      <c r="IK65" s="411"/>
      <c r="IL65" s="411"/>
      <c r="IM65" s="411"/>
      <c r="IN65" s="411"/>
    </row>
    <row r="66" spans="1:248" s="57" customFormat="1" ht="12.75" customHeight="1" thickTop="1" x14ac:dyDescent="0.2">
      <c r="A66" s="48"/>
      <c r="B66" s="280">
        <f>B53</f>
        <v>0</v>
      </c>
      <c r="C66" s="280">
        <f>C53</f>
        <v>0</v>
      </c>
      <c r="D66" s="280">
        <f>D53</f>
        <v>0</v>
      </c>
      <c r="E66" s="314">
        <f>E53</f>
        <v>0</v>
      </c>
      <c r="F66" s="281">
        <f>F53</f>
        <v>0</v>
      </c>
      <c r="G66" s="14" t="str">
        <f>$C$11</f>
        <v>FEBRUARY</v>
      </c>
      <c r="H66" s="50" t="s">
        <v>58</v>
      </c>
      <c r="I66" s="319"/>
      <c r="J66" s="315">
        <f t="shared" ref="J66:R66" si="6">J53</f>
        <v>0</v>
      </c>
      <c r="K66" s="316">
        <f t="shared" si="6"/>
        <v>0</v>
      </c>
      <c r="L66" s="280">
        <f t="shared" si="6"/>
        <v>0</v>
      </c>
      <c r="M66" s="280">
        <f t="shared" si="6"/>
        <v>0</v>
      </c>
      <c r="N66" s="280">
        <f t="shared" si="6"/>
        <v>0</v>
      </c>
      <c r="O66" s="314">
        <f t="shared" si="6"/>
        <v>0</v>
      </c>
      <c r="P66" s="314">
        <f t="shared" si="6"/>
        <v>0</v>
      </c>
      <c r="Q66" s="280">
        <f t="shared" si="6"/>
        <v>0</v>
      </c>
      <c r="R66" s="317">
        <f t="shared" si="6"/>
        <v>0</v>
      </c>
      <c r="S66" s="49"/>
      <c r="T66" s="48"/>
      <c r="U66" s="280">
        <f t="shared" ref="U66:AH66" si="7">U53</f>
        <v>0</v>
      </c>
      <c r="V66" s="280">
        <f t="shared" si="7"/>
        <v>0</v>
      </c>
      <c r="W66" s="280">
        <f t="shared" si="7"/>
        <v>0</v>
      </c>
      <c r="X66" s="280">
        <f t="shared" si="7"/>
        <v>0</v>
      </c>
      <c r="Y66" s="280">
        <f t="shared" si="7"/>
        <v>0</v>
      </c>
      <c r="Z66" s="280">
        <f t="shared" si="7"/>
        <v>0</v>
      </c>
      <c r="AA66" s="280">
        <f t="shared" si="7"/>
        <v>0</v>
      </c>
      <c r="AB66" s="280">
        <f t="shared" si="7"/>
        <v>0</v>
      </c>
      <c r="AC66" s="280">
        <f t="shared" si="7"/>
        <v>0</v>
      </c>
      <c r="AD66" s="280">
        <f t="shared" si="7"/>
        <v>0</v>
      </c>
      <c r="AE66" s="280">
        <f t="shared" si="7"/>
        <v>0</v>
      </c>
      <c r="AF66" s="280">
        <f t="shared" si="7"/>
        <v>0</v>
      </c>
      <c r="AG66" s="280">
        <f t="shared" si="7"/>
        <v>0</v>
      </c>
      <c r="AH66" s="280">
        <f t="shared" si="7"/>
        <v>0</v>
      </c>
      <c r="AI66" s="305"/>
      <c r="AJ66" s="280">
        <f>AJ53</f>
        <v>0</v>
      </c>
      <c r="AK66" s="318">
        <f>AK53</f>
        <v>0</v>
      </c>
      <c r="AL66" s="49"/>
    </row>
    <row r="67" spans="1:248" s="23" customFormat="1" ht="12.75" customHeight="1" x14ac:dyDescent="0.2">
      <c r="A67" s="8">
        <v>1</v>
      </c>
      <c r="B67" s="282"/>
      <c r="C67" s="282"/>
      <c r="D67" s="282"/>
      <c r="E67" s="282"/>
      <c r="F67" s="283"/>
      <c r="G67" s="415"/>
      <c r="H67" s="302"/>
      <c r="I67" s="416"/>
      <c r="J67" s="280">
        <f t="shared" ref="J67:J97" si="8">SUM(B67:F67)</f>
        <v>0</v>
      </c>
      <c r="K67" s="281">
        <f t="shared" ref="K67:K97" si="9">SUM(U67:AK67)-SUM(L67:R67)</f>
        <v>0</v>
      </c>
      <c r="L67" s="282"/>
      <c r="M67" s="282"/>
      <c r="N67" s="282"/>
      <c r="O67" s="291"/>
      <c r="P67" s="297"/>
      <c r="Q67" s="282"/>
      <c r="R67" s="283"/>
      <c r="S67" s="17" t="s">
        <v>59</v>
      </c>
      <c r="T67" s="8">
        <v>1</v>
      </c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91"/>
      <c r="AI67" s="302"/>
      <c r="AJ67" s="282"/>
      <c r="AK67" s="283"/>
      <c r="AL67" s="17" t="s">
        <v>59</v>
      </c>
    </row>
    <row r="68" spans="1:248" s="23" customFormat="1" ht="12.75" customHeight="1" x14ac:dyDescent="0.2">
      <c r="A68" s="8">
        <v>2</v>
      </c>
      <c r="B68" s="282"/>
      <c r="C68" s="282"/>
      <c r="D68" s="282"/>
      <c r="E68" s="282"/>
      <c r="F68" s="283"/>
      <c r="G68" s="415"/>
      <c r="H68" s="302"/>
      <c r="I68" s="416"/>
      <c r="J68" s="280">
        <f t="shared" si="8"/>
        <v>0</v>
      </c>
      <c r="K68" s="281">
        <f t="shared" si="9"/>
        <v>0</v>
      </c>
      <c r="L68" s="282"/>
      <c r="M68" s="282"/>
      <c r="N68" s="282"/>
      <c r="O68" s="291"/>
      <c r="P68" s="297"/>
      <c r="Q68" s="282"/>
      <c r="R68" s="283"/>
      <c r="S68" s="17" t="s">
        <v>60</v>
      </c>
      <c r="T68" s="8">
        <v>2</v>
      </c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91"/>
      <c r="AI68" s="302"/>
      <c r="AJ68" s="282"/>
      <c r="AK68" s="283"/>
      <c r="AL68" s="17" t="s">
        <v>60</v>
      </c>
    </row>
    <row r="69" spans="1:248" s="23" customFormat="1" ht="12.75" customHeight="1" x14ac:dyDescent="0.2">
      <c r="A69" s="8">
        <v>3</v>
      </c>
      <c r="B69" s="282"/>
      <c r="C69" s="282"/>
      <c r="D69" s="282"/>
      <c r="E69" s="282"/>
      <c r="F69" s="283"/>
      <c r="G69" s="415"/>
      <c r="H69" s="302"/>
      <c r="I69" s="416"/>
      <c r="J69" s="280">
        <f t="shared" si="8"/>
        <v>0</v>
      </c>
      <c r="K69" s="281">
        <f t="shared" si="9"/>
        <v>0</v>
      </c>
      <c r="L69" s="282"/>
      <c r="M69" s="282"/>
      <c r="N69" s="282"/>
      <c r="O69" s="291"/>
      <c r="P69" s="297"/>
      <c r="Q69" s="282"/>
      <c r="R69" s="283"/>
      <c r="S69" s="17" t="s">
        <v>61</v>
      </c>
      <c r="T69" s="8">
        <v>3</v>
      </c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91"/>
      <c r="AI69" s="302"/>
      <c r="AJ69" s="282"/>
      <c r="AK69" s="283"/>
      <c r="AL69" s="17" t="s">
        <v>61</v>
      </c>
    </row>
    <row r="70" spans="1:248" s="23" customFormat="1" ht="12.75" customHeight="1" x14ac:dyDescent="0.2">
      <c r="A70" s="8">
        <v>4</v>
      </c>
      <c r="B70" s="282"/>
      <c r="C70" s="282"/>
      <c r="D70" s="282"/>
      <c r="E70" s="282"/>
      <c r="F70" s="283"/>
      <c r="G70" s="415"/>
      <c r="H70" s="302"/>
      <c r="I70" s="416"/>
      <c r="J70" s="280">
        <f t="shared" si="8"/>
        <v>0</v>
      </c>
      <c r="K70" s="281">
        <f t="shared" si="9"/>
        <v>0</v>
      </c>
      <c r="L70" s="282"/>
      <c r="M70" s="282"/>
      <c r="N70" s="282"/>
      <c r="O70" s="291"/>
      <c r="P70" s="297"/>
      <c r="Q70" s="282"/>
      <c r="R70" s="283"/>
      <c r="S70" s="17" t="s">
        <v>62</v>
      </c>
      <c r="T70" s="8">
        <v>4</v>
      </c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91"/>
      <c r="AI70" s="302"/>
      <c r="AJ70" s="282"/>
      <c r="AK70" s="283"/>
      <c r="AL70" s="17" t="s">
        <v>62</v>
      </c>
    </row>
    <row r="71" spans="1:248" s="23" customFormat="1" ht="12.75" customHeight="1" x14ac:dyDescent="0.2">
      <c r="A71" s="8">
        <v>5</v>
      </c>
      <c r="B71" s="282"/>
      <c r="C71" s="282"/>
      <c r="D71" s="282"/>
      <c r="E71" s="282"/>
      <c r="F71" s="283"/>
      <c r="G71" s="417"/>
      <c r="H71" s="302"/>
      <c r="I71" s="416"/>
      <c r="J71" s="280">
        <f t="shared" si="8"/>
        <v>0</v>
      </c>
      <c r="K71" s="281">
        <f t="shared" si="9"/>
        <v>0</v>
      </c>
      <c r="L71" s="282"/>
      <c r="M71" s="282"/>
      <c r="N71" s="282"/>
      <c r="O71" s="291"/>
      <c r="P71" s="297"/>
      <c r="Q71" s="282"/>
      <c r="R71" s="283"/>
      <c r="S71" s="17" t="s">
        <v>63</v>
      </c>
      <c r="T71" s="8">
        <v>5</v>
      </c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91"/>
      <c r="AI71" s="302"/>
      <c r="AJ71" s="282"/>
      <c r="AK71" s="283"/>
      <c r="AL71" s="17" t="s">
        <v>63</v>
      </c>
    </row>
    <row r="72" spans="1:248" s="23" customFormat="1" ht="12.75" customHeight="1" x14ac:dyDescent="0.2">
      <c r="A72" s="18">
        <v>6</v>
      </c>
      <c r="B72" s="284"/>
      <c r="C72" s="284"/>
      <c r="D72" s="284"/>
      <c r="E72" s="284"/>
      <c r="F72" s="285"/>
      <c r="G72" s="415"/>
      <c r="H72" s="303"/>
      <c r="I72" s="418"/>
      <c r="J72" s="280">
        <f t="shared" si="8"/>
        <v>0</v>
      </c>
      <c r="K72" s="281">
        <f t="shared" si="9"/>
        <v>0</v>
      </c>
      <c r="L72" s="284"/>
      <c r="M72" s="284"/>
      <c r="N72" s="284"/>
      <c r="O72" s="292"/>
      <c r="P72" s="298"/>
      <c r="Q72" s="284"/>
      <c r="R72" s="285"/>
      <c r="S72" s="19" t="s">
        <v>64</v>
      </c>
      <c r="T72" s="18">
        <v>6</v>
      </c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92"/>
      <c r="AI72" s="303"/>
      <c r="AJ72" s="284"/>
      <c r="AK72" s="285"/>
      <c r="AL72" s="19" t="s">
        <v>64</v>
      </c>
    </row>
    <row r="73" spans="1:248" s="23" customFormat="1" ht="12.75" customHeight="1" x14ac:dyDescent="0.2">
      <c r="A73" s="8">
        <v>7</v>
      </c>
      <c r="B73" s="282"/>
      <c r="C73" s="282"/>
      <c r="D73" s="282"/>
      <c r="E73" s="282"/>
      <c r="F73" s="283"/>
      <c r="G73" s="415"/>
      <c r="H73" s="302"/>
      <c r="I73" s="416"/>
      <c r="J73" s="280">
        <f t="shared" si="8"/>
        <v>0</v>
      </c>
      <c r="K73" s="281">
        <f t="shared" si="9"/>
        <v>0</v>
      </c>
      <c r="L73" s="282"/>
      <c r="M73" s="282"/>
      <c r="N73" s="282"/>
      <c r="O73" s="291"/>
      <c r="P73" s="297"/>
      <c r="Q73" s="282"/>
      <c r="R73" s="283"/>
      <c r="S73" s="17" t="s">
        <v>65</v>
      </c>
      <c r="T73" s="8">
        <v>7</v>
      </c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91"/>
      <c r="AI73" s="302"/>
      <c r="AJ73" s="282"/>
      <c r="AK73" s="283"/>
      <c r="AL73" s="17" t="s">
        <v>65</v>
      </c>
    </row>
    <row r="74" spans="1:248" s="23" customFormat="1" ht="12.75" customHeight="1" x14ac:dyDescent="0.2">
      <c r="A74" s="8">
        <v>8</v>
      </c>
      <c r="B74" s="282"/>
      <c r="C74" s="282"/>
      <c r="D74" s="282"/>
      <c r="E74" s="282"/>
      <c r="F74" s="283"/>
      <c r="G74" s="415"/>
      <c r="H74" s="302"/>
      <c r="I74" s="416"/>
      <c r="J74" s="280">
        <f t="shared" si="8"/>
        <v>0</v>
      </c>
      <c r="K74" s="281">
        <f t="shared" si="9"/>
        <v>0</v>
      </c>
      <c r="L74" s="282"/>
      <c r="M74" s="282"/>
      <c r="N74" s="282"/>
      <c r="O74" s="291"/>
      <c r="P74" s="297"/>
      <c r="Q74" s="282"/>
      <c r="R74" s="283"/>
      <c r="S74" s="17" t="s">
        <v>66</v>
      </c>
      <c r="T74" s="8">
        <v>8</v>
      </c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91"/>
      <c r="AI74" s="302"/>
      <c r="AJ74" s="282"/>
      <c r="AK74" s="283"/>
      <c r="AL74" s="17" t="s">
        <v>66</v>
      </c>
    </row>
    <row r="75" spans="1:248" s="23" customFormat="1" ht="12.75" customHeight="1" x14ac:dyDescent="0.2">
      <c r="A75" s="8">
        <v>9</v>
      </c>
      <c r="B75" s="282"/>
      <c r="C75" s="282"/>
      <c r="D75" s="282"/>
      <c r="E75" s="282"/>
      <c r="F75" s="283"/>
      <c r="G75" s="415"/>
      <c r="H75" s="302"/>
      <c r="I75" s="416"/>
      <c r="J75" s="280">
        <f t="shared" si="8"/>
        <v>0</v>
      </c>
      <c r="K75" s="281">
        <f t="shared" si="9"/>
        <v>0</v>
      </c>
      <c r="L75" s="282"/>
      <c r="M75" s="282"/>
      <c r="N75" s="282"/>
      <c r="O75" s="291"/>
      <c r="P75" s="297"/>
      <c r="Q75" s="282"/>
      <c r="R75" s="283"/>
      <c r="S75" s="17" t="s">
        <v>67</v>
      </c>
      <c r="T75" s="8">
        <v>9</v>
      </c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91"/>
      <c r="AI75" s="302"/>
      <c r="AJ75" s="282"/>
      <c r="AK75" s="283"/>
      <c r="AL75" s="17" t="s">
        <v>67</v>
      </c>
    </row>
    <row r="76" spans="1:248" s="23" customFormat="1" ht="12.75" customHeight="1" x14ac:dyDescent="0.2">
      <c r="A76" s="8">
        <v>10</v>
      </c>
      <c r="B76" s="282"/>
      <c r="C76" s="282"/>
      <c r="D76" s="282"/>
      <c r="E76" s="282"/>
      <c r="F76" s="283"/>
      <c r="G76" s="415"/>
      <c r="H76" s="302"/>
      <c r="I76" s="416"/>
      <c r="J76" s="280">
        <f t="shared" si="8"/>
        <v>0</v>
      </c>
      <c r="K76" s="281">
        <f t="shared" si="9"/>
        <v>0</v>
      </c>
      <c r="L76" s="282"/>
      <c r="M76" s="282"/>
      <c r="N76" s="282"/>
      <c r="O76" s="291"/>
      <c r="P76" s="297"/>
      <c r="Q76" s="282"/>
      <c r="R76" s="283"/>
      <c r="S76" s="17" t="s">
        <v>68</v>
      </c>
      <c r="T76" s="8">
        <v>10</v>
      </c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91"/>
      <c r="AI76" s="302"/>
      <c r="AJ76" s="282"/>
      <c r="AK76" s="283"/>
      <c r="AL76" s="17" t="s">
        <v>68</v>
      </c>
    </row>
    <row r="77" spans="1:248" s="23" customFormat="1" ht="12.75" customHeight="1" x14ac:dyDescent="0.2">
      <c r="A77" s="8">
        <v>11</v>
      </c>
      <c r="B77" s="282"/>
      <c r="C77" s="282"/>
      <c r="D77" s="282"/>
      <c r="E77" s="282"/>
      <c r="F77" s="283"/>
      <c r="G77" s="415"/>
      <c r="H77" s="302"/>
      <c r="I77" s="416"/>
      <c r="J77" s="280">
        <f t="shared" si="8"/>
        <v>0</v>
      </c>
      <c r="K77" s="281">
        <f t="shared" si="9"/>
        <v>0</v>
      </c>
      <c r="L77" s="282"/>
      <c r="M77" s="282"/>
      <c r="N77" s="282"/>
      <c r="O77" s="291"/>
      <c r="P77" s="297"/>
      <c r="Q77" s="282"/>
      <c r="R77" s="283"/>
      <c r="S77" s="17" t="s">
        <v>69</v>
      </c>
      <c r="T77" s="8">
        <v>11</v>
      </c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91"/>
      <c r="AI77" s="302"/>
      <c r="AJ77" s="282"/>
      <c r="AK77" s="283"/>
      <c r="AL77" s="17" t="s">
        <v>69</v>
      </c>
    </row>
    <row r="78" spans="1:248" s="23" customFormat="1" ht="12.75" customHeight="1" x14ac:dyDescent="0.2">
      <c r="A78" s="8">
        <v>12</v>
      </c>
      <c r="B78" s="282"/>
      <c r="C78" s="282"/>
      <c r="D78" s="282"/>
      <c r="E78" s="282"/>
      <c r="F78" s="283"/>
      <c r="G78" s="415"/>
      <c r="H78" s="302"/>
      <c r="I78" s="416"/>
      <c r="J78" s="280">
        <f t="shared" si="8"/>
        <v>0</v>
      </c>
      <c r="K78" s="281">
        <f t="shared" si="9"/>
        <v>0</v>
      </c>
      <c r="L78" s="282"/>
      <c r="M78" s="282"/>
      <c r="N78" s="282"/>
      <c r="O78" s="291"/>
      <c r="P78" s="297"/>
      <c r="Q78" s="282"/>
      <c r="R78" s="283"/>
      <c r="S78" s="17" t="s">
        <v>70</v>
      </c>
      <c r="T78" s="8">
        <v>12</v>
      </c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91"/>
      <c r="AI78" s="302"/>
      <c r="AJ78" s="282"/>
      <c r="AK78" s="283"/>
      <c r="AL78" s="17" t="s">
        <v>70</v>
      </c>
    </row>
    <row r="79" spans="1:248" s="23" customFormat="1" ht="12.75" customHeight="1" x14ac:dyDescent="0.2">
      <c r="A79" s="8">
        <v>13</v>
      </c>
      <c r="B79" s="282"/>
      <c r="C79" s="282"/>
      <c r="D79" s="282"/>
      <c r="E79" s="282"/>
      <c r="F79" s="283"/>
      <c r="G79" s="415"/>
      <c r="H79" s="302"/>
      <c r="I79" s="416"/>
      <c r="J79" s="280">
        <f t="shared" si="8"/>
        <v>0</v>
      </c>
      <c r="K79" s="281">
        <f t="shared" si="9"/>
        <v>0</v>
      </c>
      <c r="L79" s="282"/>
      <c r="M79" s="282"/>
      <c r="N79" s="282"/>
      <c r="O79" s="291"/>
      <c r="P79" s="297"/>
      <c r="Q79" s="282"/>
      <c r="R79" s="283"/>
      <c r="S79" s="17" t="s">
        <v>71</v>
      </c>
      <c r="T79" s="8">
        <v>13</v>
      </c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91"/>
      <c r="AI79" s="302"/>
      <c r="AJ79" s="282"/>
      <c r="AK79" s="283"/>
      <c r="AL79" s="17" t="s">
        <v>71</v>
      </c>
    </row>
    <row r="80" spans="1:248" s="23" customFormat="1" ht="12.75" customHeight="1" x14ac:dyDescent="0.2">
      <c r="A80" s="8">
        <v>14</v>
      </c>
      <c r="B80" s="282"/>
      <c r="C80" s="282"/>
      <c r="D80" s="282"/>
      <c r="E80" s="282"/>
      <c r="F80" s="283"/>
      <c r="G80" s="415"/>
      <c r="H80" s="302"/>
      <c r="I80" s="416"/>
      <c r="J80" s="280">
        <f t="shared" si="8"/>
        <v>0</v>
      </c>
      <c r="K80" s="281">
        <f t="shared" si="9"/>
        <v>0</v>
      </c>
      <c r="L80" s="282"/>
      <c r="M80" s="282"/>
      <c r="N80" s="282"/>
      <c r="O80" s="291"/>
      <c r="P80" s="297"/>
      <c r="Q80" s="282"/>
      <c r="R80" s="283"/>
      <c r="S80" s="17" t="s">
        <v>72</v>
      </c>
      <c r="T80" s="8">
        <v>14</v>
      </c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91"/>
      <c r="AI80" s="302"/>
      <c r="AJ80" s="282"/>
      <c r="AK80" s="283"/>
      <c r="AL80" s="17" t="s">
        <v>72</v>
      </c>
    </row>
    <row r="81" spans="1:38" s="23" customFormat="1" ht="12.75" customHeight="1" x14ac:dyDescent="0.2">
      <c r="A81" s="8">
        <v>15</v>
      </c>
      <c r="B81" s="282"/>
      <c r="C81" s="282"/>
      <c r="D81" s="282"/>
      <c r="E81" s="282"/>
      <c r="F81" s="283"/>
      <c r="G81" s="415"/>
      <c r="H81" s="302"/>
      <c r="I81" s="416"/>
      <c r="J81" s="280">
        <f t="shared" si="8"/>
        <v>0</v>
      </c>
      <c r="K81" s="281">
        <f t="shared" si="9"/>
        <v>0</v>
      </c>
      <c r="L81" s="282"/>
      <c r="M81" s="282"/>
      <c r="N81" s="282"/>
      <c r="O81" s="291"/>
      <c r="P81" s="297"/>
      <c r="Q81" s="282"/>
      <c r="R81" s="283"/>
      <c r="S81" s="17" t="s">
        <v>73</v>
      </c>
      <c r="T81" s="8">
        <v>15</v>
      </c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91"/>
      <c r="AI81" s="302"/>
      <c r="AJ81" s="282"/>
      <c r="AK81" s="283"/>
      <c r="AL81" s="17" t="s">
        <v>73</v>
      </c>
    </row>
    <row r="82" spans="1:38" s="23" customFormat="1" ht="12.75" customHeight="1" x14ac:dyDescent="0.2">
      <c r="A82" s="8">
        <v>16</v>
      </c>
      <c r="B82" s="282"/>
      <c r="C82" s="282"/>
      <c r="D82" s="282"/>
      <c r="E82" s="282"/>
      <c r="F82" s="283"/>
      <c r="G82" s="415"/>
      <c r="H82" s="302"/>
      <c r="I82" s="416"/>
      <c r="J82" s="280">
        <f t="shared" si="8"/>
        <v>0</v>
      </c>
      <c r="K82" s="281">
        <f t="shared" si="9"/>
        <v>0</v>
      </c>
      <c r="L82" s="282"/>
      <c r="M82" s="282"/>
      <c r="N82" s="282"/>
      <c r="O82" s="291"/>
      <c r="P82" s="297"/>
      <c r="Q82" s="282"/>
      <c r="R82" s="283"/>
      <c r="S82" s="17" t="s">
        <v>74</v>
      </c>
      <c r="T82" s="8">
        <v>16</v>
      </c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91"/>
      <c r="AI82" s="302"/>
      <c r="AJ82" s="282"/>
      <c r="AK82" s="283"/>
      <c r="AL82" s="17" t="s">
        <v>74</v>
      </c>
    </row>
    <row r="83" spans="1:38" s="23" customFormat="1" ht="12.75" customHeight="1" x14ac:dyDescent="0.2">
      <c r="A83" s="8">
        <v>17</v>
      </c>
      <c r="B83" s="282"/>
      <c r="C83" s="282"/>
      <c r="D83" s="282"/>
      <c r="E83" s="282"/>
      <c r="F83" s="283"/>
      <c r="G83" s="415"/>
      <c r="H83" s="302"/>
      <c r="I83" s="416"/>
      <c r="J83" s="280">
        <f t="shared" si="8"/>
        <v>0</v>
      </c>
      <c r="K83" s="281">
        <f t="shared" si="9"/>
        <v>0</v>
      </c>
      <c r="L83" s="282"/>
      <c r="M83" s="282"/>
      <c r="N83" s="282"/>
      <c r="O83" s="291"/>
      <c r="P83" s="297"/>
      <c r="Q83" s="282"/>
      <c r="R83" s="283"/>
      <c r="S83" s="17" t="s">
        <v>75</v>
      </c>
      <c r="T83" s="8">
        <v>17</v>
      </c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91"/>
      <c r="AI83" s="302"/>
      <c r="AJ83" s="282"/>
      <c r="AK83" s="283"/>
      <c r="AL83" s="17" t="s">
        <v>75</v>
      </c>
    </row>
    <row r="84" spans="1:38" s="23" customFormat="1" ht="12.75" customHeight="1" x14ac:dyDescent="0.2">
      <c r="A84" s="8">
        <v>18</v>
      </c>
      <c r="B84" s="282"/>
      <c r="C84" s="282"/>
      <c r="D84" s="282"/>
      <c r="E84" s="282"/>
      <c r="F84" s="283"/>
      <c r="G84" s="415"/>
      <c r="H84" s="302"/>
      <c r="I84" s="416"/>
      <c r="J84" s="280">
        <f t="shared" si="8"/>
        <v>0</v>
      </c>
      <c r="K84" s="281">
        <f t="shared" si="9"/>
        <v>0</v>
      </c>
      <c r="L84" s="282"/>
      <c r="M84" s="282"/>
      <c r="N84" s="282"/>
      <c r="O84" s="291"/>
      <c r="P84" s="297"/>
      <c r="Q84" s="282"/>
      <c r="R84" s="283"/>
      <c r="S84" s="17" t="s">
        <v>76</v>
      </c>
      <c r="T84" s="8">
        <v>18</v>
      </c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91"/>
      <c r="AI84" s="302"/>
      <c r="AJ84" s="282"/>
      <c r="AK84" s="283"/>
      <c r="AL84" s="17" t="s">
        <v>76</v>
      </c>
    </row>
    <row r="85" spans="1:38" s="23" customFormat="1" ht="12.75" customHeight="1" x14ac:dyDescent="0.2">
      <c r="A85" s="8">
        <v>19</v>
      </c>
      <c r="B85" s="282"/>
      <c r="C85" s="282"/>
      <c r="D85" s="282"/>
      <c r="E85" s="282"/>
      <c r="F85" s="283"/>
      <c r="G85" s="415"/>
      <c r="H85" s="302"/>
      <c r="I85" s="416"/>
      <c r="J85" s="280">
        <f t="shared" si="8"/>
        <v>0</v>
      </c>
      <c r="K85" s="281">
        <f t="shared" si="9"/>
        <v>0</v>
      </c>
      <c r="L85" s="282"/>
      <c r="M85" s="282"/>
      <c r="N85" s="282"/>
      <c r="O85" s="291"/>
      <c r="P85" s="297"/>
      <c r="Q85" s="282"/>
      <c r="R85" s="283"/>
      <c r="S85" s="17" t="s">
        <v>77</v>
      </c>
      <c r="T85" s="8">
        <v>19</v>
      </c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91"/>
      <c r="AI85" s="302"/>
      <c r="AJ85" s="282"/>
      <c r="AK85" s="283"/>
      <c r="AL85" s="17" t="s">
        <v>77</v>
      </c>
    </row>
    <row r="86" spans="1:38" s="23" customFormat="1" ht="12.75" customHeight="1" x14ac:dyDescent="0.2">
      <c r="A86" s="8">
        <v>20</v>
      </c>
      <c r="B86" s="282"/>
      <c r="C86" s="282"/>
      <c r="D86" s="282"/>
      <c r="E86" s="282"/>
      <c r="F86" s="283"/>
      <c r="G86" s="415"/>
      <c r="H86" s="302"/>
      <c r="I86" s="416"/>
      <c r="J86" s="280">
        <f t="shared" si="8"/>
        <v>0</v>
      </c>
      <c r="K86" s="281">
        <f t="shared" si="9"/>
        <v>0</v>
      </c>
      <c r="L86" s="282"/>
      <c r="M86" s="282"/>
      <c r="N86" s="282"/>
      <c r="O86" s="291"/>
      <c r="P86" s="297"/>
      <c r="Q86" s="282"/>
      <c r="R86" s="283"/>
      <c r="S86" s="17" t="s">
        <v>78</v>
      </c>
      <c r="T86" s="8">
        <v>20</v>
      </c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91"/>
      <c r="AI86" s="302"/>
      <c r="AJ86" s="282"/>
      <c r="AK86" s="283"/>
      <c r="AL86" s="17" t="s">
        <v>78</v>
      </c>
    </row>
    <row r="87" spans="1:38" s="23" customFormat="1" ht="12.75" customHeight="1" x14ac:dyDescent="0.2">
      <c r="A87" s="8">
        <v>21</v>
      </c>
      <c r="B87" s="282"/>
      <c r="C87" s="282"/>
      <c r="D87" s="282"/>
      <c r="E87" s="282"/>
      <c r="F87" s="283"/>
      <c r="G87" s="415"/>
      <c r="H87" s="302"/>
      <c r="I87" s="416"/>
      <c r="J87" s="280">
        <f t="shared" si="8"/>
        <v>0</v>
      </c>
      <c r="K87" s="281">
        <f t="shared" si="9"/>
        <v>0</v>
      </c>
      <c r="L87" s="282"/>
      <c r="M87" s="282"/>
      <c r="N87" s="282"/>
      <c r="O87" s="291"/>
      <c r="P87" s="297"/>
      <c r="Q87" s="282"/>
      <c r="R87" s="283"/>
      <c r="S87" s="17" t="s">
        <v>79</v>
      </c>
      <c r="T87" s="8">
        <v>21</v>
      </c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91"/>
      <c r="AI87" s="302"/>
      <c r="AJ87" s="282"/>
      <c r="AK87" s="283"/>
      <c r="AL87" s="17" t="s">
        <v>79</v>
      </c>
    </row>
    <row r="88" spans="1:38" s="23" customFormat="1" ht="12.75" customHeight="1" x14ac:dyDescent="0.2">
      <c r="A88" s="8">
        <v>22</v>
      </c>
      <c r="B88" s="282"/>
      <c r="C88" s="282"/>
      <c r="D88" s="282"/>
      <c r="E88" s="282"/>
      <c r="F88" s="283"/>
      <c r="G88" s="415"/>
      <c r="H88" s="302"/>
      <c r="I88" s="416"/>
      <c r="J88" s="280">
        <f t="shared" si="8"/>
        <v>0</v>
      </c>
      <c r="K88" s="281">
        <f t="shared" si="9"/>
        <v>0</v>
      </c>
      <c r="L88" s="282"/>
      <c r="M88" s="282"/>
      <c r="N88" s="282"/>
      <c r="O88" s="291"/>
      <c r="P88" s="297"/>
      <c r="Q88" s="282"/>
      <c r="R88" s="283"/>
      <c r="S88" s="17" t="s">
        <v>80</v>
      </c>
      <c r="T88" s="8">
        <v>22</v>
      </c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91"/>
      <c r="AI88" s="302"/>
      <c r="AJ88" s="282"/>
      <c r="AK88" s="283"/>
      <c r="AL88" s="17" t="s">
        <v>80</v>
      </c>
    </row>
    <row r="89" spans="1:38" s="23" customFormat="1" ht="12.75" customHeight="1" x14ac:dyDescent="0.2">
      <c r="A89" s="8">
        <v>23</v>
      </c>
      <c r="B89" s="282"/>
      <c r="C89" s="282"/>
      <c r="D89" s="282"/>
      <c r="E89" s="282"/>
      <c r="F89" s="283"/>
      <c r="G89" s="415"/>
      <c r="H89" s="302"/>
      <c r="I89" s="416"/>
      <c r="J89" s="280">
        <f t="shared" si="8"/>
        <v>0</v>
      </c>
      <c r="K89" s="281">
        <f t="shared" si="9"/>
        <v>0</v>
      </c>
      <c r="L89" s="282"/>
      <c r="M89" s="282"/>
      <c r="N89" s="282"/>
      <c r="O89" s="291"/>
      <c r="P89" s="297"/>
      <c r="Q89" s="282"/>
      <c r="R89" s="283"/>
      <c r="S89" s="17" t="s">
        <v>81</v>
      </c>
      <c r="T89" s="8">
        <v>23</v>
      </c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91"/>
      <c r="AI89" s="302"/>
      <c r="AJ89" s="282"/>
      <c r="AK89" s="283"/>
      <c r="AL89" s="17" t="s">
        <v>81</v>
      </c>
    </row>
    <row r="90" spans="1:38" s="23" customFormat="1" ht="12.75" customHeight="1" x14ac:dyDescent="0.2">
      <c r="A90" s="8">
        <v>24</v>
      </c>
      <c r="B90" s="282"/>
      <c r="C90" s="282"/>
      <c r="D90" s="282"/>
      <c r="E90" s="282"/>
      <c r="F90" s="283"/>
      <c r="G90" s="415"/>
      <c r="H90" s="302"/>
      <c r="I90" s="416"/>
      <c r="J90" s="280">
        <f t="shared" si="8"/>
        <v>0</v>
      </c>
      <c r="K90" s="281">
        <f t="shared" si="9"/>
        <v>0</v>
      </c>
      <c r="L90" s="282"/>
      <c r="M90" s="282"/>
      <c r="N90" s="282"/>
      <c r="O90" s="291"/>
      <c r="P90" s="297"/>
      <c r="Q90" s="282"/>
      <c r="R90" s="283"/>
      <c r="S90" s="17" t="s">
        <v>82</v>
      </c>
      <c r="T90" s="8">
        <v>24</v>
      </c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91"/>
      <c r="AI90" s="302"/>
      <c r="AJ90" s="282"/>
      <c r="AK90" s="283"/>
      <c r="AL90" s="17" t="s">
        <v>82</v>
      </c>
    </row>
    <row r="91" spans="1:38" s="23" customFormat="1" ht="12.75" customHeight="1" x14ac:dyDescent="0.2">
      <c r="A91" s="8">
        <v>25</v>
      </c>
      <c r="B91" s="282"/>
      <c r="C91" s="282"/>
      <c r="D91" s="282"/>
      <c r="E91" s="282"/>
      <c r="F91" s="283"/>
      <c r="G91" s="415"/>
      <c r="H91" s="302"/>
      <c r="I91" s="416"/>
      <c r="J91" s="280">
        <f t="shared" si="8"/>
        <v>0</v>
      </c>
      <c r="K91" s="281">
        <f t="shared" si="9"/>
        <v>0</v>
      </c>
      <c r="L91" s="282"/>
      <c r="M91" s="282"/>
      <c r="N91" s="282"/>
      <c r="O91" s="291"/>
      <c r="P91" s="297"/>
      <c r="Q91" s="282"/>
      <c r="R91" s="283"/>
      <c r="S91" s="17" t="s">
        <v>83</v>
      </c>
      <c r="T91" s="8">
        <v>25</v>
      </c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91"/>
      <c r="AI91" s="302"/>
      <c r="AJ91" s="282"/>
      <c r="AK91" s="283"/>
      <c r="AL91" s="17" t="s">
        <v>83</v>
      </c>
    </row>
    <row r="92" spans="1:38" s="23" customFormat="1" ht="12.75" customHeight="1" x14ac:dyDescent="0.2">
      <c r="A92" s="8">
        <v>26</v>
      </c>
      <c r="B92" s="282"/>
      <c r="C92" s="282"/>
      <c r="D92" s="282"/>
      <c r="E92" s="282"/>
      <c r="F92" s="283"/>
      <c r="G92" s="415"/>
      <c r="H92" s="302"/>
      <c r="I92" s="416"/>
      <c r="J92" s="280">
        <f t="shared" si="8"/>
        <v>0</v>
      </c>
      <c r="K92" s="281">
        <f t="shared" si="9"/>
        <v>0</v>
      </c>
      <c r="L92" s="282"/>
      <c r="M92" s="282"/>
      <c r="N92" s="282"/>
      <c r="O92" s="291"/>
      <c r="P92" s="297"/>
      <c r="Q92" s="282"/>
      <c r="R92" s="283"/>
      <c r="S92" s="17" t="s">
        <v>84</v>
      </c>
      <c r="T92" s="8">
        <v>26</v>
      </c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91"/>
      <c r="AI92" s="302"/>
      <c r="AJ92" s="282"/>
      <c r="AK92" s="283"/>
      <c r="AL92" s="17" t="s">
        <v>84</v>
      </c>
    </row>
    <row r="93" spans="1:38" s="23" customFormat="1" ht="12.75" customHeight="1" x14ac:dyDescent="0.2">
      <c r="A93" s="8">
        <v>27</v>
      </c>
      <c r="B93" s="282"/>
      <c r="C93" s="282"/>
      <c r="D93" s="282"/>
      <c r="E93" s="282"/>
      <c r="F93" s="283"/>
      <c r="G93" s="415"/>
      <c r="H93" s="302"/>
      <c r="I93" s="416"/>
      <c r="J93" s="280">
        <f t="shared" si="8"/>
        <v>0</v>
      </c>
      <c r="K93" s="281">
        <f t="shared" si="9"/>
        <v>0</v>
      </c>
      <c r="L93" s="282"/>
      <c r="M93" s="282"/>
      <c r="N93" s="282"/>
      <c r="O93" s="291"/>
      <c r="P93" s="297"/>
      <c r="Q93" s="282"/>
      <c r="R93" s="283"/>
      <c r="S93" s="17" t="s">
        <v>85</v>
      </c>
      <c r="T93" s="8">
        <v>27</v>
      </c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91"/>
      <c r="AI93" s="302"/>
      <c r="AJ93" s="282"/>
      <c r="AK93" s="283"/>
      <c r="AL93" s="17" t="s">
        <v>85</v>
      </c>
    </row>
    <row r="94" spans="1:38" s="23" customFormat="1" ht="12.75" customHeight="1" x14ac:dyDescent="0.2">
      <c r="A94" s="8">
        <v>28</v>
      </c>
      <c r="B94" s="282"/>
      <c r="C94" s="282"/>
      <c r="D94" s="282"/>
      <c r="E94" s="282"/>
      <c r="F94" s="283"/>
      <c r="G94" s="415"/>
      <c r="H94" s="302"/>
      <c r="I94" s="416"/>
      <c r="J94" s="280">
        <f t="shared" si="8"/>
        <v>0</v>
      </c>
      <c r="K94" s="281">
        <f t="shared" si="9"/>
        <v>0</v>
      </c>
      <c r="L94" s="282"/>
      <c r="M94" s="282"/>
      <c r="N94" s="282"/>
      <c r="O94" s="291"/>
      <c r="P94" s="297"/>
      <c r="Q94" s="282"/>
      <c r="R94" s="283"/>
      <c r="S94" s="17" t="s">
        <v>86</v>
      </c>
      <c r="T94" s="8">
        <v>28</v>
      </c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91"/>
      <c r="AI94" s="302"/>
      <c r="AJ94" s="282"/>
      <c r="AK94" s="283"/>
      <c r="AL94" s="17" t="s">
        <v>86</v>
      </c>
    </row>
    <row r="95" spans="1:38" s="23" customFormat="1" ht="12.75" customHeight="1" x14ac:dyDescent="0.2">
      <c r="A95" s="8">
        <v>29</v>
      </c>
      <c r="B95" s="282"/>
      <c r="C95" s="282"/>
      <c r="D95" s="282"/>
      <c r="E95" s="282"/>
      <c r="F95" s="283"/>
      <c r="G95" s="415"/>
      <c r="H95" s="302"/>
      <c r="I95" s="416"/>
      <c r="J95" s="280">
        <f t="shared" si="8"/>
        <v>0</v>
      </c>
      <c r="K95" s="281">
        <f t="shared" si="9"/>
        <v>0</v>
      </c>
      <c r="L95" s="282"/>
      <c r="M95" s="282"/>
      <c r="N95" s="282"/>
      <c r="O95" s="291"/>
      <c r="P95" s="297"/>
      <c r="Q95" s="282"/>
      <c r="R95" s="283"/>
      <c r="S95" s="17" t="s">
        <v>87</v>
      </c>
      <c r="T95" s="8">
        <v>29</v>
      </c>
      <c r="U95" s="282"/>
      <c r="V95" s="282"/>
      <c r="W95" s="282"/>
      <c r="X95" s="298"/>
      <c r="Y95" s="282"/>
      <c r="Z95" s="282"/>
      <c r="AA95" s="282"/>
      <c r="AB95" s="282"/>
      <c r="AC95" s="282"/>
      <c r="AD95" s="282"/>
      <c r="AE95" s="282"/>
      <c r="AF95" s="282"/>
      <c r="AG95" s="282"/>
      <c r="AH95" s="291"/>
      <c r="AI95" s="302"/>
      <c r="AJ95" s="282"/>
      <c r="AK95" s="283"/>
      <c r="AL95" s="17" t="s">
        <v>87</v>
      </c>
    </row>
    <row r="96" spans="1:38" s="23" customFormat="1" ht="12.75" customHeight="1" x14ac:dyDescent="0.2">
      <c r="A96" s="8">
        <v>30</v>
      </c>
      <c r="B96" s="282"/>
      <c r="C96" s="282"/>
      <c r="D96" s="282"/>
      <c r="E96" s="282"/>
      <c r="F96" s="283"/>
      <c r="G96" s="419"/>
      <c r="H96" s="302"/>
      <c r="I96" s="416"/>
      <c r="J96" s="280">
        <f t="shared" si="8"/>
        <v>0</v>
      </c>
      <c r="K96" s="281">
        <f t="shared" si="9"/>
        <v>0</v>
      </c>
      <c r="L96" s="282"/>
      <c r="M96" s="282"/>
      <c r="N96" s="282"/>
      <c r="O96" s="291"/>
      <c r="P96" s="297"/>
      <c r="Q96" s="282"/>
      <c r="R96" s="283"/>
      <c r="S96" s="17" t="s">
        <v>88</v>
      </c>
      <c r="T96" s="8">
        <v>30</v>
      </c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91"/>
      <c r="AI96" s="302"/>
      <c r="AJ96" s="282"/>
      <c r="AK96" s="283"/>
      <c r="AL96" s="17" t="s">
        <v>88</v>
      </c>
    </row>
    <row r="97" spans="1:248" s="23" customFormat="1" ht="12.75" customHeight="1" x14ac:dyDescent="0.2">
      <c r="A97" s="20">
        <v>31</v>
      </c>
      <c r="B97" s="286"/>
      <c r="C97" s="286"/>
      <c r="D97" s="286"/>
      <c r="E97" s="286"/>
      <c r="F97" s="287"/>
      <c r="G97" s="420"/>
      <c r="H97" s="304"/>
      <c r="I97" s="421"/>
      <c r="J97" s="422">
        <f t="shared" si="8"/>
        <v>0</v>
      </c>
      <c r="K97" s="299">
        <f t="shared" si="9"/>
        <v>0</v>
      </c>
      <c r="L97" s="286"/>
      <c r="M97" s="286"/>
      <c r="N97" s="286"/>
      <c r="O97" s="293"/>
      <c r="P97" s="300"/>
      <c r="Q97" s="286"/>
      <c r="R97" s="287"/>
      <c r="S97" s="21" t="s">
        <v>89</v>
      </c>
      <c r="T97" s="20">
        <v>31</v>
      </c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93"/>
      <c r="AI97" s="304"/>
      <c r="AJ97" s="286"/>
      <c r="AK97" s="287"/>
      <c r="AL97" s="21" t="s">
        <v>89</v>
      </c>
    </row>
    <row r="98" spans="1:248" s="57" customFormat="1" ht="12.75" customHeight="1" thickBot="1" x14ac:dyDescent="0.25">
      <c r="A98" s="53"/>
      <c r="B98" s="288">
        <f>SUM(B66:B97)</f>
        <v>0</v>
      </c>
      <c r="C98" s="288">
        <f>SUM(C66:C97)</f>
        <v>0</v>
      </c>
      <c r="D98" s="288">
        <f>SUM(D66:D97)</f>
        <v>0</v>
      </c>
      <c r="E98" s="301">
        <f>SUM(E66:E97)</f>
        <v>0</v>
      </c>
      <c r="F98" s="294">
        <f>SUM(F66:F97)</f>
        <v>0</v>
      </c>
      <c r="G98" s="308"/>
      <c r="H98" s="54" t="s">
        <v>90</v>
      </c>
      <c r="I98" s="309">
        <f>COUNTA(I67:I97)</f>
        <v>0</v>
      </c>
      <c r="J98" s="288">
        <f t="shared" ref="J98:R98" si="10">SUM(J66:J97)</f>
        <v>0</v>
      </c>
      <c r="K98" s="288">
        <f t="shared" si="10"/>
        <v>0</v>
      </c>
      <c r="L98" s="288">
        <f t="shared" si="10"/>
        <v>0</v>
      </c>
      <c r="M98" s="288">
        <f t="shared" si="10"/>
        <v>0</v>
      </c>
      <c r="N98" s="288">
        <f t="shared" si="10"/>
        <v>0</v>
      </c>
      <c r="O98" s="301">
        <f t="shared" si="10"/>
        <v>0</v>
      </c>
      <c r="P98" s="301">
        <f t="shared" si="10"/>
        <v>0</v>
      </c>
      <c r="Q98" s="288">
        <f t="shared" si="10"/>
        <v>0</v>
      </c>
      <c r="R98" s="289">
        <f t="shared" si="10"/>
        <v>0</v>
      </c>
      <c r="S98" s="59"/>
      <c r="T98" s="53"/>
      <c r="U98" s="288">
        <f t="shared" ref="U98:AH98" si="11">SUM(U66:U97)</f>
        <v>0</v>
      </c>
      <c r="V98" s="288">
        <f t="shared" si="11"/>
        <v>0</v>
      </c>
      <c r="W98" s="288">
        <f t="shared" si="11"/>
        <v>0</v>
      </c>
      <c r="X98" s="288">
        <f t="shared" si="11"/>
        <v>0</v>
      </c>
      <c r="Y98" s="288">
        <f t="shared" si="11"/>
        <v>0</v>
      </c>
      <c r="Z98" s="288">
        <f t="shared" si="11"/>
        <v>0</v>
      </c>
      <c r="AA98" s="288">
        <f t="shared" si="11"/>
        <v>0</v>
      </c>
      <c r="AB98" s="288">
        <f t="shared" si="11"/>
        <v>0</v>
      </c>
      <c r="AC98" s="288">
        <f t="shared" si="11"/>
        <v>0</v>
      </c>
      <c r="AD98" s="288">
        <f t="shared" si="11"/>
        <v>0</v>
      </c>
      <c r="AE98" s="288">
        <f t="shared" si="11"/>
        <v>0</v>
      </c>
      <c r="AF98" s="288">
        <f t="shared" si="11"/>
        <v>0</v>
      </c>
      <c r="AG98" s="288">
        <f t="shared" si="11"/>
        <v>0</v>
      </c>
      <c r="AH98" s="294">
        <f t="shared" si="11"/>
        <v>0</v>
      </c>
      <c r="AI98" s="306"/>
      <c r="AJ98" s="288">
        <f>SUM(AJ66:AJ97)</f>
        <v>0</v>
      </c>
      <c r="AK98" s="289">
        <f>SUM(AK66:AK97)</f>
        <v>0</v>
      </c>
      <c r="AL98" s="59"/>
    </row>
    <row r="99" spans="1:24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248" ht="12.75" customHeight="1" x14ac:dyDescent="0.2">
      <c r="A100" s="23"/>
      <c r="B100" s="23"/>
      <c r="C100" s="23"/>
      <c r="D100" s="23"/>
      <c r="E100" s="23"/>
      <c r="F100" s="23"/>
      <c r="G100" s="494" t="str">
        <f>G$10</f>
        <v>UNITED STEELWORKERS - LOCAL UNION</v>
      </c>
      <c r="H100" s="494"/>
      <c r="I100" s="494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248" ht="12.75" customHeight="1" x14ac:dyDescent="0.2">
      <c r="A101" s="23"/>
      <c r="B101" s="143" t="str">
        <f>$B$11</f>
        <v>Month</v>
      </c>
      <c r="C101" s="79" t="str">
        <f>$C$11</f>
        <v>FEBRUARY</v>
      </c>
      <c r="D101" s="143" t="str">
        <f>$D$11</f>
        <v>Year</v>
      </c>
      <c r="E101" s="44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3"/>
      <c r="AJ101" s="177" t="str">
        <f>$C$11</f>
        <v>FEBRUARY</v>
      </c>
      <c r="AK101" s="44">
        <f>$E$11</f>
        <v>0</v>
      </c>
    </row>
    <row r="102" spans="1:248" ht="12.75" customHeight="1" x14ac:dyDescent="0.2">
      <c r="A102" s="23"/>
      <c r="B102" s="143" t="str">
        <f>$B$12</f>
        <v>Page No.</v>
      </c>
      <c r="C102" s="176">
        <f>C57+1</f>
        <v>3</v>
      </c>
      <c r="D102" s="114"/>
      <c r="E102" s="114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3" t="str">
        <f>$B$12</f>
        <v>Page No.</v>
      </c>
      <c r="AJ102" s="272">
        <f>AJ57+1</f>
        <v>3</v>
      </c>
      <c r="AK102" s="173"/>
      <c r="AL102" s="115"/>
    </row>
    <row r="103" spans="1:24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248" s="397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22"/>
      <c r="H105" s="2" t="s">
        <v>56</v>
      </c>
      <c r="I105" s="98"/>
      <c r="J105" s="443" t="s">
        <v>465</v>
      </c>
      <c r="K105" s="444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397" customFormat="1" ht="12.75" customHeight="1" x14ac:dyDescent="0.2">
      <c r="A106" s="1"/>
      <c r="B106" s="3"/>
      <c r="C106" s="3"/>
      <c r="D106" s="3"/>
      <c r="E106" s="3"/>
      <c r="F106" s="13"/>
      <c r="G106" s="22"/>
      <c r="H106" s="13"/>
      <c r="I106" s="99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397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31">
        <v>5</v>
      </c>
      <c r="G107" s="40">
        <v>6</v>
      </c>
      <c r="H107" s="29">
        <v>7</v>
      </c>
      <c r="I107" s="100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248" s="4" customFormat="1" ht="12.75" customHeight="1" thickTop="1" x14ac:dyDescent="0.2">
      <c r="A108" s="1"/>
      <c r="B108" s="87" t="s">
        <v>4</v>
      </c>
      <c r="C108" s="101"/>
      <c r="D108" s="87" t="s">
        <v>201</v>
      </c>
      <c r="E108" s="180" t="s">
        <v>6</v>
      </c>
      <c r="F108" s="86" t="s">
        <v>7</v>
      </c>
      <c r="G108" s="163"/>
      <c r="H108" s="86"/>
      <c r="I108" s="103"/>
      <c r="J108" s="87"/>
      <c r="K108" s="86"/>
      <c r="L108" s="87" t="s">
        <v>458</v>
      </c>
      <c r="M108" s="87"/>
      <c r="N108" s="87" t="s">
        <v>257</v>
      </c>
      <c r="O108" s="180" t="s">
        <v>459</v>
      </c>
      <c r="P108" s="265"/>
      <c r="Q108" s="410" t="s">
        <v>8</v>
      </c>
      <c r="R108" s="86" t="s">
        <v>8</v>
      </c>
      <c r="S108" s="106"/>
      <c r="T108" s="73"/>
      <c r="U108" s="445" t="s">
        <v>9</v>
      </c>
      <c r="V108" s="446"/>
      <c r="W108" s="446"/>
      <c r="X108" s="446"/>
      <c r="Y108" s="447"/>
      <c r="Z108" s="87" t="s">
        <v>10</v>
      </c>
      <c r="AA108" s="87" t="s">
        <v>11</v>
      </c>
      <c r="AB108" s="87" t="s">
        <v>204</v>
      </c>
      <c r="AC108" s="87" t="s">
        <v>12</v>
      </c>
      <c r="AD108" s="87" t="s">
        <v>13</v>
      </c>
      <c r="AE108" s="87" t="s">
        <v>14</v>
      </c>
      <c r="AF108" s="87"/>
      <c r="AG108" s="87"/>
      <c r="AH108" s="104"/>
      <c r="AI108" s="105"/>
      <c r="AJ108" s="87" t="s">
        <v>15</v>
      </c>
      <c r="AK108" s="86" t="s">
        <v>7</v>
      </c>
      <c r="AL108" s="106"/>
      <c r="AM108" s="411"/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411"/>
      <c r="AZ108" s="411"/>
      <c r="BA108" s="411"/>
      <c r="BB108" s="411"/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411"/>
      <c r="BU108" s="411"/>
      <c r="BV108" s="411"/>
      <c r="BW108" s="411"/>
      <c r="BX108" s="411"/>
      <c r="BY108" s="411"/>
      <c r="BZ108" s="411"/>
      <c r="CA108" s="411"/>
      <c r="CB108" s="411"/>
      <c r="CC108" s="411"/>
      <c r="CD108" s="411"/>
      <c r="CE108" s="411"/>
      <c r="CF108" s="411"/>
      <c r="CG108" s="411"/>
      <c r="CH108" s="411"/>
      <c r="CI108" s="411"/>
      <c r="CJ108" s="411"/>
      <c r="CK108" s="411"/>
      <c r="CL108" s="411"/>
      <c r="CM108" s="411"/>
      <c r="CN108" s="411"/>
      <c r="CO108" s="411"/>
      <c r="CP108" s="411"/>
      <c r="CQ108" s="411"/>
      <c r="CR108" s="411"/>
      <c r="CS108" s="411"/>
      <c r="CT108" s="411"/>
      <c r="CU108" s="411"/>
      <c r="CV108" s="411"/>
      <c r="CW108" s="411"/>
      <c r="CX108" s="411"/>
      <c r="CY108" s="411"/>
      <c r="CZ108" s="411"/>
      <c r="DA108" s="411"/>
      <c r="DB108" s="411"/>
      <c r="DC108" s="411"/>
      <c r="DD108" s="411"/>
      <c r="DE108" s="411"/>
      <c r="DF108" s="411"/>
      <c r="DG108" s="411"/>
      <c r="DH108" s="411"/>
      <c r="DI108" s="411"/>
      <c r="DJ108" s="411"/>
      <c r="DK108" s="411"/>
      <c r="DL108" s="411"/>
      <c r="DM108" s="411"/>
      <c r="DN108" s="411"/>
      <c r="DO108" s="411"/>
      <c r="DP108" s="411"/>
      <c r="DQ108" s="411"/>
      <c r="DR108" s="411"/>
      <c r="DS108" s="411"/>
      <c r="DT108" s="411"/>
      <c r="DU108" s="411"/>
      <c r="DV108" s="411"/>
      <c r="DW108" s="411"/>
      <c r="DX108" s="411"/>
      <c r="DY108" s="411"/>
      <c r="DZ108" s="411"/>
      <c r="EA108" s="411"/>
      <c r="EB108" s="411"/>
      <c r="EC108" s="411"/>
      <c r="ED108" s="411"/>
      <c r="EE108" s="411"/>
      <c r="EF108" s="411"/>
      <c r="EG108" s="411"/>
      <c r="EH108" s="411"/>
      <c r="EI108" s="411"/>
      <c r="EJ108" s="411"/>
      <c r="EK108" s="411"/>
      <c r="EL108" s="411"/>
      <c r="EM108" s="411"/>
      <c r="EN108" s="411"/>
      <c r="EO108" s="411"/>
      <c r="EP108" s="411"/>
      <c r="EQ108" s="411"/>
      <c r="ER108" s="411"/>
      <c r="ES108" s="411"/>
      <c r="ET108" s="411"/>
      <c r="EU108" s="411"/>
      <c r="EV108" s="411"/>
      <c r="EW108" s="411"/>
      <c r="EX108" s="411"/>
      <c r="EY108" s="411"/>
      <c r="EZ108" s="411"/>
      <c r="FA108" s="411"/>
      <c r="FB108" s="411"/>
      <c r="FC108" s="411"/>
      <c r="FD108" s="411"/>
      <c r="FE108" s="411"/>
      <c r="FF108" s="411"/>
      <c r="FG108" s="411"/>
      <c r="FH108" s="411"/>
      <c r="FI108" s="411"/>
      <c r="FJ108" s="411"/>
      <c r="FK108" s="411"/>
      <c r="FL108" s="411"/>
      <c r="FM108" s="411"/>
      <c r="FN108" s="411"/>
      <c r="FO108" s="411"/>
      <c r="FP108" s="411"/>
      <c r="FQ108" s="411"/>
      <c r="FR108" s="411"/>
      <c r="FS108" s="411"/>
      <c r="FT108" s="411"/>
      <c r="FU108" s="411"/>
      <c r="FV108" s="411"/>
      <c r="FW108" s="411"/>
      <c r="FX108" s="411"/>
      <c r="FY108" s="411"/>
      <c r="FZ108" s="411"/>
      <c r="GA108" s="411"/>
      <c r="GB108" s="411"/>
      <c r="GC108" s="411"/>
      <c r="GD108" s="411"/>
      <c r="GE108" s="411"/>
      <c r="GF108" s="411"/>
      <c r="GG108" s="411"/>
      <c r="GH108" s="411"/>
      <c r="GI108" s="411"/>
      <c r="GJ108" s="411"/>
      <c r="GK108" s="411"/>
      <c r="GL108" s="411"/>
      <c r="GM108" s="411"/>
      <c r="GN108" s="411"/>
      <c r="GO108" s="411"/>
      <c r="GP108" s="411"/>
      <c r="GQ108" s="411"/>
      <c r="GR108" s="411"/>
      <c r="GS108" s="411"/>
      <c r="GT108" s="411"/>
      <c r="GU108" s="411"/>
      <c r="GV108" s="411"/>
      <c r="GW108" s="411"/>
      <c r="GX108" s="411"/>
      <c r="GY108" s="411"/>
      <c r="GZ108" s="411"/>
      <c r="HA108" s="411"/>
      <c r="HB108" s="411"/>
      <c r="HC108" s="411"/>
      <c r="HD108" s="411"/>
      <c r="HE108" s="411"/>
      <c r="HF108" s="411"/>
      <c r="HG108" s="411"/>
      <c r="HH108" s="411"/>
      <c r="HI108" s="411"/>
      <c r="HJ108" s="411"/>
      <c r="HK108" s="411"/>
      <c r="HL108" s="411"/>
      <c r="HM108" s="411"/>
      <c r="HN108" s="411"/>
      <c r="HO108" s="411"/>
      <c r="HP108" s="411"/>
      <c r="HQ108" s="411"/>
      <c r="HR108" s="411"/>
      <c r="HS108" s="411"/>
      <c r="HT108" s="411"/>
      <c r="HU108" s="411"/>
      <c r="HV108" s="411"/>
      <c r="HW108" s="411"/>
      <c r="HX108" s="411"/>
      <c r="HY108" s="411"/>
      <c r="HZ108" s="411"/>
      <c r="IA108" s="411"/>
      <c r="IB108" s="411"/>
      <c r="IC108" s="411"/>
      <c r="ID108" s="411"/>
      <c r="IE108" s="411"/>
      <c r="IF108" s="411"/>
      <c r="IG108" s="411"/>
      <c r="IH108" s="411"/>
      <c r="II108" s="411"/>
      <c r="IJ108" s="411"/>
      <c r="IK108" s="411"/>
      <c r="IL108" s="411"/>
      <c r="IM108" s="411"/>
      <c r="IN108" s="411"/>
    </row>
    <row r="109" spans="1:248" s="4" customFormat="1" ht="12.75" customHeight="1" x14ac:dyDescent="0.2">
      <c r="A109" s="1"/>
      <c r="B109" s="87" t="s">
        <v>8</v>
      </c>
      <c r="C109" s="87" t="s">
        <v>16</v>
      </c>
      <c r="D109" s="87" t="s">
        <v>202</v>
      </c>
      <c r="E109" s="181" t="s">
        <v>8</v>
      </c>
      <c r="F109" s="86" t="s">
        <v>18</v>
      </c>
      <c r="G109" s="163" t="s">
        <v>19</v>
      </c>
      <c r="H109" s="86" t="s">
        <v>20</v>
      </c>
      <c r="I109" s="103" t="s">
        <v>460</v>
      </c>
      <c r="J109" s="87" t="s">
        <v>21</v>
      </c>
      <c r="K109" s="86" t="s">
        <v>22</v>
      </c>
      <c r="L109" s="87" t="s">
        <v>461</v>
      </c>
      <c r="M109" s="87" t="s">
        <v>462</v>
      </c>
      <c r="N109" s="87" t="s">
        <v>258</v>
      </c>
      <c r="O109" s="181" t="s">
        <v>259</v>
      </c>
      <c r="P109" s="181" t="s">
        <v>23</v>
      </c>
      <c r="Q109" s="87" t="s">
        <v>24</v>
      </c>
      <c r="R109" s="86" t="s">
        <v>24</v>
      </c>
      <c r="S109" s="104" t="s">
        <v>135</v>
      </c>
      <c r="T109" s="86" t="s">
        <v>135</v>
      </c>
      <c r="U109" s="87" t="s">
        <v>25</v>
      </c>
      <c r="V109" s="87" t="s">
        <v>26</v>
      </c>
      <c r="W109" s="87" t="s">
        <v>27</v>
      </c>
      <c r="X109" s="87" t="s">
        <v>28</v>
      </c>
      <c r="Y109" s="87" t="s">
        <v>136</v>
      </c>
      <c r="Z109" s="87" t="s">
        <v>251</v>
      </c>
      <c r="AA109" s="87" t="s">
        <v>137</v>
      </c>
      <c r="AB109" s="87" t="s">
        <v>203</v>
      </c>
      <c r="AC109" s="87" t="s">
        <v>30</v>
      </c>
      <c r="AD109" s="87" t="s">
        <v>140</v>
      </c>
      <c r="AE109" s="87" t="s">
        <v>31</v>
      </c>
      <c r="AF109" s="87" t="s">
        <v>32</v>
      </c>
      <c r="AG109" s="87" t="s">
        <v>205</v>
      </c>
      <c r="AH109" s="104" t="s">
        <v>16</v>
      </c>
      <c r="AI109" s="102" t="s">
        <v>34</v>
      </c>
      <c r="AJ109" s="87" t="s">
        <v>35</v>
      </c>
      <c r="AK109" s="86" t="s">
        <v>18</v>
      </c>
      <c r="AL109" s="106"/>
      <c r="AM109" s="411"/>
      <c r="AN109" s="411"/>
      <c r="AO109" s="411"/>
      <c r="AP109" s="411"/>
      <c r="AQ109" s="411"/>
      <c r="AR109" s="411"/>
      <c r="AS109" s="411"/>
      <c r="AT109" s="411"/>
      <c r="AU109" s="411"/>
      <c r="AV109" s="411"/>
      <c r="AW109" s="411"/>
      <c r="AX109" s="411"/>
      <c r="AY109" s="411"/>
      <c r="AZ109" s="411"/>
      <c r="BA109" s="411"/>
      <c r="BB109" s="411"/>
      <c r="BC109" s="411"/>
      <c r="BD109" s="411"/>
      <c r="BE109" s="411"/>
      <c r="BF109" s="411"/>
      <c r="BG109" s="411"/>
      <c r="BH109" s="411"/>
      <c r="BI109" s="411"/>
      <c r="BJ109" s="411"/>
      <c r="BK109" s="411"/>
      <c r="BL109" s="411"/>
      <c r="BM109" s="411"/>
      <c r="BN109" s="411"/>
      <c r="BO109" s="411"/>
      <c r="BP109" s="411"/>
      <c r="BQ109" s="411"/>
      <c r="BR109" s="411"/>
      <c r="BS109" s="411"/>
      <c r="BT109" s="411"/>
      <c r="BU109" s="411"/>
      <c r="BV109" s="411"/>
      <c r="BW109" s="411"/>
      <c r="BX109" s="411"/>
      <c r="BY109" s="411"/>
      <c r="BZ109" s="411"/>
      <c r="CA109" s="411"/>
      <c r="CB109" s="411"/>
      <c r="CC109" s="411"/>
      <c r="CD109" s="411"/>
      <c r="CE109" s="411"/>
      <c r="CF109" s="411"/>
      <c r="CG109" s="411"/>
      <c r="CH109" s="411"/>
      <c r="CI109" s="411"/>
      <c r="CJ109" s="411"/>
      <c r="CK109" s="411"/>
      <c r="CL109" s="411"/>
      <c r="CM109" s="411"/>
      <c r="CN109" s="411"/>
      <c r="CO109" s="411"/>
      <c r="CP109" s="411"/>
      <c r="CQ109" s="411"/>
      <c r="CR109" s="411"/>
      <c r="CS109" s="411"/>
      <c r="CT109" s="411"/>
      <c r="CU109" s="411"/>
      <c r="CV109" s="411"/>
      <c r="CW109" s="411"/>
      <c r="CX109" s="411"/>
      <c r="CY109" s="411"/>
      <c r="CZ109" s="411"/>
      <c r="DA109" s="411"/>
      <c r="DB109" s="411"/>
      <c r="DC109" s="411"/>
      <c r="DD109" s="411"/>
      <c r="DE109" s="411"/>
      <c r="DF109" s="411"/>
      <c r="DG109" s="411"/>
      <c r="DH109" s="411"/>
      <c r="DI109" s="411"/>
      <c r="DJ109" s="411"/>
      <c r="DK109" s="411"/>
      <c r="DL109" s="411"/>
      <c r="DM109" s="411"/>
      <c r="DN109" s="411"/>
      <c r="DO109" s="411"/>
      <c r="DP109" s="411"/>
      <c r="DQ109" s="411"/>
      <c r="DR109" s="411"/>
      <c r="DS109" s="411"/>
      <c r="DT109" s="411"/>
      <c r="DU109" s="411"/>
      <c r="DV109" s="411"/>
      <c r="DW109" s="411"/>
      <c r="DX109" s="411"/>
      <c r="DY109" s="411"/>
      <c r="DZ109" s="411"/>
      <c r="EA109" s="411"/>
      <c r="EB109" s="411"/>
      <c r="EC109" s="411"/>
      <c r="ED109" s="411"/>
      <c r="EE109" s="411"/>
      <c r="EF109" s="411"/>
      <c r="EG109" s="411"/>
      <c r="EH109" s="411"/>
      <c r="EI109" s="411"/>
      <c r="EJ109" s="411"/>
      <c r="EK109" s="411"/>
      <c r="EL109" s="411"/>
      <c r="EM109" s="411"/>
      <c r="EN109" s="411"/>
      <c r="EO109" s="411"/>
      <c r="EP109" s="411"/>
      <c r="EQ109" s="411"/>
      <c r="ER109" s="411"/>
      <c r="ES109" s="411"/>
      <c r="ET109" s="411"/>
      <c r="EU109" s="411"/>
      <c r="EV109" s="411"/>
      <c r="EW109" s="411"/>
      <c r="EX109" s="411"/>
      <c r="EY109" s="411"/>
      <c r="EZ109" s="411"/>
      <c r="FA109" s="411"/>
      <c r="FB109" s="411"/>
      <c r="FC109" s="411"/>
      <c r="FD109" s="411"/>
      <c r="FE109" s="411"/>
      <c r="FF109" s="411"/>
      <c r="FG109" s="411"/>
      <c r="FH109" s="411"/>
      <c r="FI109" s="411"/>
      <c r="FJ109" s="411"/>
      <c r="FK109" s="411"/>
      <c r="FL109" s="411"/>
      <c r="FM109" s="411"/>
      <c r="FN109" s="411"/>
      <c r="FO109" s="411"/>
      <c r="FP109" s="411"/>
      <c r="FQ109" s="411"/>
      <c r="FR109" s="411"/>
      <c r="FS109" s="411"/>
      <c r="FT109" s="411"/>
      <c r="FU109" s="411"/>
      <c r="FV109" s="411"/>
      <c r="FW109" s="411"/>
      <c r="FX109" s="411"/>
      <c r="FY109" s="411"/>
      <c r="FZ109" s="411"/>
      <c r="GA109" s="411"/>
      <c r="GB109" s="411"/>
      <c r="GC109" s="411"/>
      <c r="GD109" s="411"/>
      <c r="GE109" s="411"/>
      <c r="GF109" s="411"/>
      <c r="GG109" s="411"/>
      <c r="GH109" s="411"/>
      <c r="GI109" s="411"/>
      <c r="GJ109" s="411"/>
      <c r="GK109" s="411"/>
      <c r="GL109" s="411"/>
      <c r="GM109" s="411"/>
      <c r="GN109" s="411"/>
      <c r="GO109" s="411"/>
      <c r="GP109" s="411"/>
      <c r="GQ109" s="411"/>
      <c r="GR109" s="411"/>
      <c r="GS109" s="411"/>
      <c r="GT109" s="411"/>
      <c r="GU109" s="411"/>
      <c r="GV109" s="411"/>
      <c r="GW109" s="411"/>
      <c r="GX109" s="411"/>
      <c r="GY109" s="411"/>
      <c r="GZ109" s="411"/>
      <c r="HA109" s="411"/>
      <c r="HB109" s="411"/>
      <c r="HC109" s="411"/>
      <c r="HD109" s="411"/>
      <c r="HE109" s="411"/>
      <c r="HF109" s="411"/>
      <c r="HG109" s="411"/>
      <c r="HH109" s="411"/>
      <c r="HI109" s="411"/>
      <c r="HJ109" s="411"/>
      <c r="HK109" s="411"/>
      <c r="HL109" s="411"/>
      <c r="HM109" s="411"/>
      <c r="HN109" s="411"/>
      <c r="HO109" s="411"/>
      <c r="HP109" s="411"/>
      <c r="HQ109" s="411"/>
      <c r="HR109" s="411"/>
      <c r="HS109" s="411"/>
      <c r="HT109" s="411"/>
      <c r="HU109" s="411"/>
      <c r="HV109" s="411"/>
      <c r="HW109" s="411"/>
      <c r="HX109" s="411"/>
      <c r="HY109" s="411"/>
      <c r="HZ109" s="411"/>
      <c r="IA109" s="411"/>
      <c r="IB109" s="411"/>
      <c r="IC109" s="411"/>
      <c r="ID109" s="411"/>
      <c r="IE109" s="411"/>
      <c r="IF109" s="411"/>
      <c r="IG109" s="411"/>
      <c r="IH109" s="411"/>
      <c r="II109" s="411"/>
      <c r="IJ109" s="411"/>
      <c r="IK109" s="411"/>
      <c r="IL109" s="411"/>
      <c r="IM109" s="411"/>
      <c r="IN109" s="411"/>
    </row>
    <row r="110" spans="1:248" s="4" customFormat="1" ht="12.75" customHeight="1" thickBot="1" x14ac:dyDescent="0.25">
      <c r="A110" s="6"/>
      <c r="B110" s="88" t="s">
        <v>36</v>
      </c>
      <c r="C110" s="88" t="s">
        <v>37</v>
      </c>
      <c r="D110" s="88" t="s">
        <v>38</v>
      </c>
      <c r="E110" s="182" t="s">
        <v>39</v>
      </c>
      <c r="F110" s="107" t="s">
        <v>40</v>
      </c>
      <c r="G110" s="164"/>
      <c r="H110" s="107"/>
      <c r="I110" s="108" t="s">
        <v>41</v>
      </c>
      <c r="J110" s="88"/>
      <c r="K110" s="107"/>
      <c r="L110" s="88" t="s">
        <v>463</v>
      </c>
      <c r="M110" s="88"/>
      <c r="N110" s="88" t="s">
        <v>235</v>
      </c>
      <c r="O110" s="182" t="s">
        <v>235</v>
      </c>
      <c r="P110" s="266"/>
      <c r="Q110" s="267" t="s">
        <v>464</v>
      </c>
      <c r="R110" s="268" t="s">
        <v>271</v>
      </c>
      <c r="S110" s="109" t="s">
        <v>109</v>
      </c>
      <c r="T110" s="107" t="s">
        <v>186</v>
      </c>
      <c r="U110" s="88" t="s">
        <v>42</v>
      </c>
      <c r="V110" s="88" t="s">
        <v>43</v>
      </c>
      <c r="W110" s="88"/>
      <c r="X110" s="88" t="s">
        <v>44</v>
      </c>
      <c r="Y110" s="88" t="s">
        <v>30</v>
      </c>
      <c r="Z110" s="88" t="s">
        <v>30</v>
      </c>
      <c r="AA110" s="88" t="s">
        <v>138</v>
      </c>
      <c r="AB110" s="88" t="s">
        <v>15</v>
      </c>
      <c r="AC110" s="88" t="s">
        <v>139</v>
      </c>
      <c r="AD110" s="88" t="s">
        <v>141</v>
      </c>
      <c r="AE110" s="88" t="s">
        <v>47</v>
      </c>
      <c r="AF110" s="88" t="s">
        <v>48</v>
      </c>
      <c r="AG110" s="88" t="s">
        <v>15</v>
      </c>
      <c r="AH110" s="109" t="s">
        <v>30</v>
      </c>
      <c r="AI110" s="110"/>
      <c r="AJ110" s="88" t="s">
        <v>49</v>
      </c>
      <c r="AK110" s="107" t="s">
        <v>187</v>
      </c>
      <c r="AL110" s="111"/>
      <c r="AM110" s="411"/>
      <c r="AN110" s="411"/>
      <c r="AO110" s="411"/>
      <c r="AP110" s="411"/>
      <c r="AQ110" s="411"/>
      <c r="AR110" s="411"/>
      <c r="AS110" s="411"/>
      <c r="AT110" s="411"/>
      <c r="AU110" s="411"/>
      <c r="AV110" s="411"/>
      <c r="AW110" s="411"/>
      <c r="AX110" s="411"/>
      <c r="AY110" s="411"/>
      <c r="AZ110" s="411"/>
      <c r="BA110" s="411"/>
      <c r="BB110" s="411"/>
      <c r="BC110" s="411"/>
      <c r="BD110" s="411"/>
      <c r="BE110" s="411"/>
      <c r="BF110" s="411"/>
      <c r="BG110" s="411"/>
      <c r="BH110" s="411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411"/>
      <c r="BS110" s="411"/>
      <c r="BT110" s="411"/>
      <c r="BU110" s="411"/>
      <c r="BV110" s="411"/>
      <c r="BW110" s="411"/>
      <c r="BX110" s="411"/>
      <c r="BY110" s="411"/>
      <c r="BZ110" s="411"/>
      <c r="CA110" s="411"/>
      <c r="CB110" s="411"/>
      <c r="CC110" s="411"/>
      <c r="CD110" s="411"/>
      <c r="CE110" s="411"/>
      <c r="CF110" s="411"/>
      <c r="CG110" s="411"/>
      <c r="CH110" s="411"/>
      <c r="CI110" s="411"/>
      <c r="CJ110" s="411"/>
      <c r="CK110" s="411"/>
      <c r="CL110" s="411"/>
      <c r="CM110" s="411"/>
      <c r="CN110" s="411"/>
      <c r="CO110" s="411"/>
      <c r="CP110" s="411"/>
      <c r="CQ110" s="411"/>
      <c r="CR110" s="411"/>
      <c r="CS110" s="411"/>
      <c r="CT110" s="411"/>
      <c r="CU110" s="411"/>
      <c r="CV110" s="411"/>
      <c r="CW110" s="411"/>
      <c r="CX110" s="411"/>
      <c r="CY110" s="411"/>
      <c r="CZ110" s="411"/>
      <c r="DA110" s="411"/>
      <c r="DB110" s="411"/>
      <c r="DC110" s="411"/>
      <c r="DD110" s="411"/>
      <c r="DE110" s="411"/>
      <c r="DF110" s="411"/>
      <c r="DG110" s="411"/>
      <c r="DH110" s="411"/>
      <c r="DI110" s="411"/>
      <c r="DJ110" s="411"/>
      <c r="DK110" s="411"/>
      <c r="DL110" s="411"/>
      <c r="DM110" s="411"/>
      <c r="DN110" s="411"/>
      <c r="DO110" s="411"/>
      <c r="DP110" s="411"/>
      <c r="DQ110" s="411"/>
      <c r="DR110" s="411"/>
      <c r="DS110" s="411"/>
      <c r="DT110" s="411"/>
      <c r="DU110" s="411"/>
      <c r="DV110" s="411"/>
      <c r="DW110" s="411"/>
      <c r="DX110" s="411"/>
      <c r="DY110" s="411"/>
      <c r="DZ110" s="411"/>
      <c r="EA110" s="411"/>
      <c r="EB110" s="411"/>
      <c r="EC110" s="411"/>
      <c r="ED110" s="411"/>
      <c r="EE110" s="411"/>
      <c r="EF110" s="411"/>
      <c r="EG110" s="411"/>
      <c r="EH110" s="411"/>
      <c r="EI110" s="411"/>
      <c r="EJ110" s="411"/>
      <c r="EK110" s="411"/>
      <c r="EL110" s="411"/>
      <c r="EM110" s="411"/>
      <c r="EN110" s="411"/>
      <c r="EO110" s="411"/>
      <c r="EP110" s="411"/>
      <c r="EQ110" s="411"/>
      <c r="ER110" s="411"/>
      <c r="ES110" s="411"/>
      <c r="ET110" s="411"/>
      <c r="EU110" s="411"/>
      <c r="EV110" s="411"/>
      <c r="EW110" s="411"/>
      <c r="EX110" s="411"/>
      <c r="EY110" s="411"/>
      <c r="EZ110" s="411"/>
      <c r="FA110" s="411"/>
      <c r="FB110" s="411"/>
      <c r="FC110" s="411"/>
      <c r="FD110" s="411"/>
      <c r="FE110" s="411"/>
      <c r="FF110" s="411"/>
      <c r="FG110" s="411"/>
      <c r="FH110" s="411"/>
      <c r="FI110" s="411"/>
      <c r="FJ110" s="411"/>
      <c r="FK110" s="411"/>
      <c r="FL110" s="411"/>
      <c r="FM110" s="411"/>
      <c r="FN110" s="411"/>
      <c r="FO110" s="411"/>
      <c r="FP110" s="411"/>
      <c r="FQ110" s="411"/>
      <c r="FR110" s="411"/>
      <c r="FS110" s="411"/>
      <c r="FT110" s="411"/>
      <c r="FU110" s="411"/>
      <c r="FV110" s="411"/>
      <c r="FW110" s="411"/>
      <c r="FX110" s="411"/>
      <c r="FY110" s="411"/>
      <c r="FZ110" s="411"/>
      <c r="GA110" s="411"/>
      <c r="GB110" s="411"/>
      <c r="GC110" s="411"/>
      <c r="GD110" s="411"/>
      <c r="GE110" s="411"/>
      <c r="GF110" s="411"/>
      <c r="GG110" s="411"/>
      <c r="GH110" s="411"/>
      <c r="GI110" s="411"/>
      <c r="GJ110" s="411"/>
      <c r="GK110" s="411"/>
      <c r="GL110" s="411"/>
      <c r="GM110" s="411"/>
      <c r="GN110" s="411"/>
      <c r="GO110" s="411"/>
      <c r="GP110" s="411"/>
      <c r="GQ110" s="411"/>
      <c r="GR110" s="411"/>
      <c r="GS110" s="411"/>
      <c r="GT110" s="411"/>
      <c r="GU110" s="411"/>
      <c r="GV110" s="411"/>
      <c r="GW110" s="411"/>
      <c r="GX110" s="411"/>
      <c r="GY110" s="411"/>
      <c r="GZ110" s="411"/>
      <c r="HA110" s="411"/>
      <c r="HB110" s="411"/>
      <c r="HC110" s="411"/>
      <c r="HD110" s="411"/>
      <c r="HE110" s="411"/>
      <c r="HF110" s="411"/>
      <c r="HG110" s="411"/>
      <c r="HH110" s="411"/>
      <c r="HI110" s="411"/>
      <c r="HJ110" s="411"/>
      <c r="HK110" s="411"/>
      <c r="HL110" s="411"/>
      <c r="HM110" s="411"/>
      <c r="HN110" s="411"/>
      <c r="HO110" s="411"/>
      <c r="HP110" s="411"/>
      <c r="HQ110" s="411"/>
      <c r="HR110" s="411"/>
      <c r="HS110" s="411"/>
      <c r="HT110" s="411"/>
      <c r="HU110" s="411"/>
      <c r="HV110" s="411"/>
      <c r="HW110" s="411"/>
      <c r="HX110" s="411"/>
      <c r="HY110" s="411"/>
      <c r="HZ110" s="411"/>
      <c r="IA110" s="411"/>
      <c r="IB110" s="411"/>
      <c r="IC110" s="411"/>
      <c r="ID110" s="411"/>
      <c r="IE110" s="411"/>
      <c r="IF110" s="411"/>
      <c r="IG110" s="411"/>
      <c r="IH110" s="411"/>
      <c r="II110" s="411"/>
      <c r="IJ110" s="411"/>
      <c r="IK110" s="411"/>
      <c r="IL110" s="411"/>
      <c r="IM110" s="411"/>
      <c r="IN110" s="411"/>
    </row>
    <row r="111" spans="1:248" s="57" customFormat="1" ht="12.75" customHeight="1" thickTop="1" x14ac:dyDescent="0.2">
      <c r="A111" s="48"/>
      <c r="B111" s="280">
        <f>B98</f>
        <v>0</v>
      </c>
      <c r="C111" s="280">
        <f>C98</f>
        <v>0</v>
      </c>
      <c r="D111" s="280">
        <f>D98</f>
        <v>0</v>
      </c>
      <c r="E111" s="314">
        <f>E98</f>
        <v>0</v>
      </c>
      <c r="F111" s="281">
        <f>F98</f>
        <v>0</v>
      </c>
      <c r="G111" s="14" t="str">
        <f>$C$11</f>
        <v>FEBRUARY</v>
      </c>
      <c r="H111" s="50" t="s">
        <v>58</v>
      </c>
      <c r="I111" s="319"/>
      <c r="J111" s="315">
        <f t="shared" ref="J111:R111" si="12">J98</f>
        <v>0</v>
      </c>
      <c r="K111" s="316">
        <f t="shared" si="12"/>
        <v>0</v>
      </c>
      <c r="L111" s="280">
        <f t="shared" si="12"/>
        <v>0</v>
      </c>
      <c r="M111" s="280">
        <f t="shared" si="12"/>
        <v>0</v>
      </c>
      <c r="N111" s="280">
        <f t="shared" si="12"/>
        <v>0</v>
      </c>
      <c r="O111" s="314">
        <f t="shared" si="12"/>
        <v>0</v>
      </c>
      <c r="P111" s="314">
        <f t="shared" si="12"/>
        <v>0</v>
      </c>
      <c r="Q111" s="280">
        <f t="shared" si="12"/>
        <v>0</v>
      </c>
      <c r="R111" s="317">
        <f t="shared" si="12"/>
        <v>0</v>
      </c>
      <c r="S111" s="49"/>
      <c r="T111" s="48"/>
      <c r="U111" s="280">
        <f t="shared" ref="U111:AH111" si="13">U98</f>
        <v>0</v>
      </c>
      <c r="V111" s="280">
        <f t="shared" si="13"/>
        <v>0</v>
      </c>
      <c r="W111" s="280">
        <f t="shared" si="13"/>
        <v>0</v>
      </c>
      <c r="X111" s="280">
        <f t="shared" si="13"/>
        <v>0</v>
      </c>
      <c r="Y111" s="280">
        <f t="shared" si="13"/>
        <v>0</v>
      </c>
      <c r="Z111" s="280">
        <f t="shared" si="13"/>
        <v>0</v>
      </c>
      <c r="AA111" s="280">
        <f t="shared" si="13"/>
        <v>0</v>
      </c>
      <c r="AB111" s="280">
        <f t="shared" si="13"/>
        <v>0</v>
      </c>
      <c r="AC111" s="280">
        <f t="shared" si="13"/>
        <v>0</v>
      </c>
      <c r="AD111" s="280">
        <f t="shared" si="13"/>
        <v>0</v>
      </c>
      <c r="AE111" s="280">
        <f t="shared" si="13"/>
        <v>0</v>
      </c>
      <c r="AF111" s="280">
        <f t="shared" si="13"/>
        <v>0</v>
      </c>
      <c r="AG111" s="280">
        <f t="shared" si="13"/>
        <v>0</v>
      </c>
      <c r="AH111" s="280">
        <f t="shared" si="13"/>
        <v>0</v>
      </c>
      <c r="AI111" s="305"/>
      <c r="AJ111" s="280">
        <f>AJ98</f>
        <v>0</v>
      </c>
      <c r="AK111" s="318">
        <f>AK98</f>
        <v>0</v>
      </c>
      <c r="AL111" s="49"/>
    </row>
    <row r="112" spans="1:248" s="23" customFormat="1" ht="12.75" customHeight="1" x14ac:dyDescent="0.2">
      <c r="A112" s="8">
        <v>1</v>
      </c>
      <c r="B112" s="282"/>
      <c r="C112" s="282"/>
      <c r="D112" s="282"/>
      <c r="E112" s="282"/>
      <c r="F112" s="283"/>
      <c r="G112" s="415"/>
      <c r="H112" s="302"/>
      <c r="I112" s="416"/>
      <c r="J112" s="280">
        <f t="shared" ref="J112:J142" si="14">SUM(B112:F112)</f>
        <v>0</v>
      </c>
      <c r="K112" s="281">
        <f t="shared" ref="K112:K142" si="15">SUM(U112:AK112)-SUM(L112:R112)</f>
        <v>0</v>
      </c>
      <c r="L112" s="282"/>
      <c r="M112" s="282"/>
      <c r="N112" s="282"/>
      <c r="O112" s="291"/>
      <c r="P112" s="297"/>
      <c r="Q112" s="282"/>
      <c r="R112" s="283"/>
      <c r="S112" s="17" t="s">
        <v>59</v>
      </c>
      <c r="T112" s="8">
        <v>1</v>
      </c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91"/>
      <c r="AI112" s="302"/>
      <c r="AJ112" s="282"/>
      <c r="AK112" s="283"/>
      <c r="AL112" s="17" t="s">
        <v>59</v>
      </c>
    </row>
    <row r="113" spans="1:38" s="23" customFormat="1" ht="12.75" customHeight="1" x14ac:dyDescent="0.2">
      <c r="A113" s="8">
        <v>2</v>
      </c>
      <c r="B113" s="282"/>
      <c r="C113" s="282"/>
      <c r="D113" s="282"/>
      <c r="E113" s="282"/>
      <c r="F113" s="283"/>
      <c r="G113" s="415"/>
      <c r="H113" s="302"/>
      <c r="I113" s="416"/>
      <c r="J113" s="280">
        <f t="shared" si="14"/>
        <v>0</v>
      </c>
      <c r="K113" s="281">
        <f t="shared" si="15"/>
        <v>0</v>
      </c>
      <c r="L113" s="282"/>
      <c r="M113" s="282"/>
      <c r="N113" s="282"/>
      <c r="O113" s="291"/>
      <c r="P113" s="297"/>
      <c r="Q113" s="282"/>
      <c r="R113" s="283"/>
      <c r="S113" s="17" t="s">
        <v>60</v>
      </c>
      <c r="T113" s="8">
        <v>2</v>
      </c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91"/>
      <c r="AI113" s="302"/>
      <c r="AJ113" s="282"/>
      <c r="AK113" s="283"/>
      <c r="AL113" s="17" t="s">
        <v>60</v>
      </c>
    </row>
    <row r="114" spans="1:38" s="23" customFormat="1" ht="12.75" customHeight="1" x14ac:dyDescent="0.2">
      <c r="A114" s="8">
        <v>3</v>
      </c>
      <c r="B114" s="282"/>
      <c r="C114" s="282"/>
      <c r="D114" s="282"/>
      <c r="E114" s="282"/>
      <c r="F114" s="283"/>
      <c r="G114" s="415"/>
      <c r="H114" s="302"/>
      <c r="I114" s="416"/>
      <c r="J114" s="280">
        <f t="shared" si="14"/>
        <v>0</v>
      </c>
      <c r="K114" s="281">
        <f t="shared" si="15"/>
        <v>0</v>
      </c>
      <c r="L114" s="282"/>
      <c r="M114" s="282"/>
      <c r="N114" s="282"/>
      <c r="O114" s="291"/>
      <c r="P114" s="297"/>
      <c r="Q114" s="282"/>
      <c r="R114" s="283"/>
      <c r="S114" s="17" t="s">
        <v>61</v>
      </c>
      <c r="T114" s="8">
        <v>3</v>
      </c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91"/>
      <c r="AI114" s="302"/>
      <c r="AJ114" s="282"/>
      <c r="AK114" s="283"/>
      <c r="AL114" s="17" t="s">
        <v>61</v>
      </c>
    </row>
    <row r="115" spans="1:38" s="23" customFormat="1" ht="12.75" customHeight="1" x14ac:dyDescent="0.2">
      <c r="A115" s="8">
        <v>4</v>
      </c>
      <c r="B115" s="282"/>
      <c r="C115" s="282"/>
      <c r="D115" s="282"/>
      <c r="E115" s="282"/>
      <c r="F115" s="283"/>
      <c r="G115" s="415"/>
      <c r="H115" s="302"/>
      <c r="I115" s="416"/>
      <c r="J115" s="280">
        <f t="shared" si="14"/>
        <v>0</v>
      </c>
      <c r="K115" s="281">
        <f t="shared" si="15"/>
        <v>0</v>
      </c>
      <c r="L115" s="282"/>
      <c r="M115" s="282"/>
      <c r="N115" s="282"/>
      <c r="O115" s="291"/>
      <c r="P115" s="297"/>
      <c r="Q115" s="282"/>
      <c r="R115" s="283"/>
      <c r="S115" s="17" t="s">
        <v>62</v>
      </c>
      <c r="T115" s="8">
        <v>4</v>
      </c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91"/>
      <c r="AI115" s="302"/>
      <c r="AJ115" s="282"/>
      <c r="AK115" s="283"/>
      <c r="AL115" s="17" t="s">
        <v>62</v>
      </c>
    </row>
    <row r="116" spans="1:38" s="23" customFormat="1" ht="12.75" customHeight="1" x14ac:dyDescent="0.2">
      <c r="A116" s="8">
        <v>5</v>
      </c>
      <c r="B116" s="282"/>
      <c r="C116" s="282"/>
      <c r="D116" s="282"/>
      <c r="E116" s="282"/>
      <c r="F116" s="283"/>
      <c r="G116" s="417"/>
      <c r="H116" s="302"/>
      <c r="I116" s="416"/>
      <c r="J116" s="280">
        <f t="shared" si="14"/>
        <v>0</v>
      </c>
      <c r="K116" s="281">
        <f t="shared" si="15"/>
        <v>0</v>
      </c>
      <c r="L116" s="282"/>
      <c r="M116" s="282"/>
      <c r="N116" s="282"/>
      <c r="O116" s="291"/>
      <c r="P116" s="297"/>
      <c r="Q116" s="282"/>
      <c r="R116" s="283"/>
      <c r="S116" s="17" t="s">
        <v>63</v>
      </c>
      <c r="T116" s="8">
        <v>5</v>
      </c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91"/>
      <c r="AI116" s="302"/>
      <c r="AJ116" s="282"/>
      <c r="AK116" s="283"/>
      <c r="AL116" s="17" t="s">
        <v>63</v>
      </c>
    </row>
    <row r="117" spans="1:38" s="23" customFormat="1" ht="12.75" customHeight="1" x14ac:dyDescent="0.2">
      <c r="A117" s="18">
        <v>6</v>
      </c>
      <c r="B117" s="284"/>
      <c r="C117" s="284"/>
      <c r="D117" s="284"/>
      <c r="E117" s="284"/>
      <c r="F117" s="285"/>
      <c r="G117" s="415"/>
      <c r="H117" s="303"/>
      <c r="I117" s="418"/>
      <c r="J117" s="280">
        <f t="shared" si="14"/>
        <v>0</v>
      </c>
      <c r="K117" s="281">
        <f t="shared" si="15"/>
        <v>0</v>
      </c>
      <c r="L117" s="284"/>
      <c r="M117" s="284"/>
      <c r="N117" s="284"/>
      <c r="O117" s="292"/>
      <c r="P117" s="298"/>
      <c r="Q117" s="284"/>
      <c r="R117" s="285"/>
      <c r="S117" s="19" t="s">
        <v>64</v>
      </c>
      <c r="T117" s="18">
        <v>6</v>
      </c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92"/>
      <c r="AI117" s="303"/>
      <c r="AJ117" s="284"/>
      <c r="AK117" s="285"/>
      <c r="AL117" s="19" t="s">
        <v>64</v>
      </c>
    </row>
    <row r="118" spans="1:38" s="23" customFormat="1" ht="12.75" customHeight="1" x14ac:dyDescent="0.2">
      <c r="A118" s="8">
        <v>7</v>
      </c>
      <c r="B118" s="282"/>
      <c r="C118" s="282"/>
      <c r="D118" s="282"/>
      <c r="E118" s="282"/>
      <c r="F118" s="283"/>
      <c r="G118" s="415"/>
      <c r="H118" s="302"/>
      <c r="I118" s="416"/>
      <c r="J118" s="280">
        <f t="shared" si="14"/>
        <v>0</v>
      </c>
      <c r="K118" s="281">
        <f t="shared" si="15"/>
        <v>0</v>
      </c>
      <c r="L118" s="282"/>
      <c r="M118" s="282"/>
      <c r="N118" s="282"/>
      <c r="O118" s="291"/>
      <c r="P118" s="297"/>
      <c r="Q118" s="282"/>
      <c r="R118" s="283"/>
      <c r="S118" s="17" t="s">
        <v>65</v>
      </c>
      <c r="T118" s="8">
        <v>7</v>
      </c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91"/>
      <c r="AI118" s="302"/>
      <c r="AJ118" s="282"/>
      <c r="AK118" s="283"/>
      <c r="AL118" s="17" t="s">
        <v>65</v>
      </c>
    </row>
    <row r="119" spans="1:38" s="23" customFormat="1" ht="12.75" customHeight="1" x14ac:dyDescent="0.2">
      <c r="A119" s="8">
        <v>8</v>
      </c>
      <c r="B119" s="282"/>
      <c r="C119" s="282"/>
      <c r="D119" s="282"/>
      <c r="E119" s="282"/>
      <c r="F119" s="283"/>
      <c r="G119" s="415"/>
      <c r="H119" s="302"/>
      <c r="I119" s="416"/>
      <c r="J119" s="280">
        <f t="shared" si="14"/>
        <v>0</v>
      </c>
      <c r="K119" s="281">
        <f t="shared" si="15"/>
        <v>0</v>
      </c>
      <c r="L119" s="282"/>
      <c r="M119" s="282"/>
      <c r="N119" s="282"/>
      <c r="O119" s="291"/>
      <c r="P119" s="297"/>
      <c r="Q119" s="282"/>
      <c r="R119" s="283"/>
      <c r="S119" s="17" t="s">
        <v>66</v>
      </c>
      <c r="T119" s="8">
        <v>8</v>
      </c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91"/>
      <c r="AI119" s="302"/>
      <c r="AJ119" s="282"/>
      <c r="AK119" s="283"/>
      <c r="AL119" s="17" t="s">
        <v>66</v>
      </c>
    </row>
    <row r="120" spans="1:38" s="23" customFormat="1" ht="12.75" customHeight="1" x14ac:dyDescent="0.2">
      <c r="A120" s="8">
        <v>9</v>
      </c>
      <c r="B120" s="282"/>
      <c r="C120" s="282"/>
      <c r="D120" s="282"/>
      <c r="E120" s="282"/>
      <c r="F120" s="283"/>
      <c r="G120" s="415"/>
      <c r="H120" s="302"/>
      <c r="I120" s="416"/>
      <c r="J120" s="280">
        <f t="shared" si="14"/>
        <v>0</v>
      </c>
      <c r="K120" s="281">
        <f t="shared" si="15"/>
        <v>0</v>
      </c>
      <c r="L120" s="282"/>
      <c r="M120" s="282"/>
      <c r="N120" s="282"/>
      <c r="O120" s="291"/>
      <c r="P120" s="297"/>
      <c r="Q120" s="282"/>
      <c r="R120" s="283"/>
      <c r="S120" s="17" t="s">
        <v>67</v>
      </c>
      <c r="T120" s="8">
        <v>9</v>
      </c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91"/>
      <c r="AI120" s="302"/>
      <c r="AJ120" s="282"/>
      <c r="AK120" s="283"/>
      <c r="AL120" s="17" t="s">
        <v>67</v>
      </c>
    </row>
    <row r="121" spans="1:38" s="23" customFormat="1" ht="12.75" customHeight="1" x14ac:dyDescent="0.2">
      <c r="A121" s="8">
        <v>10</v>
      </c>
      <c r="B121" s="282"/>
      <c r="C121" s="282"/>
      <c r="D121" s="282"/>
      <c r="E121" s="282"/>
      <c r="F121" s="283"/>
      <c r="G121" s="415"/>
      <c r="H121" s="302"/>
      <c r="I121" s="416"/>
      <c r="J121" s="280">
        <f t="shared" si="14"/>
        <v>0</v>
      </c>
      <c r="K121" s="281">
        <f t="shared" si="15"/>
        <v>0</v>
      </c>
      <c r="L121" s="282"/>
      <c r="M121" s="282"/>
      <c r="N121" s="282"/>
      <c r="O121" s="291"/>
      <c r="P121" s="297"/>
      <c r="Q121" s="282"/>
      <c r="R121" s="283"/>
      <c r="S121" s="17" t="s">
        <v>68</v>
      </c>
      <c r="T121" s="8">
        <v>10</v>
      </c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91"/>
      <c r="AI121" s="302"/>
      <c r="AJ121" s="282"/>
      <c r="AK121" s="283"/>
      <c r="AL121" s="17" t="s">
        <v>68</v>
      </c>
    </row>
    <row r="122" spans="1:38" s="23" customFormat="1" ht="12.75" customHeight="1" x14ac:dyDescent="0.2">
      <c r="A122" s="8">
        <v>11</v>
      </c>
      <c r="B122" s="282"/>
      <c r="C122" s="282"/>
      <c r="D122" s="282"/>
      <c r="E122" s="282"/>
      <c r="F122" s="283"/>
      <c r="G122" s="415"/>
      <c r="H122" s="302"/>
      <c r="I122" s="416"/>
      <c r="J122" s="280">
        <f t="shared" si="14"/>
        <v>0</v>
      </c>
      <c r="K122" s="281">
        <f t="shared" si="15"/>
        <v>0</v>
      </c>
      <c r="L122" s="282"/>
      <c r="M122" s="282"/>
      <c r="N122" s="282"/>
      <c r="O122" s="291"/>
      <c r="P122" s="297"/>
      <c r="Q122" s="282"/>
      <c r="R122" s="283"/>
      <c r="S122" s="17" t="s">
        <v>69</v>
      </c>
      <c r="T122" s="8">
        <v>11</v>
      </c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91"/>
      <c r="AI122" s="302"/>
      <c r="AJ122" s="282"/>
      <c r="AK122" s="283"/>
      <c r="AL122" s="17" t="s">
        <v>69</v>
      </c>
    </row>
    <row r="123" spans="1:38" s="23" customFormat="1" ht="12.75" customHeight="1" x14ac:dyDescent="0.2">
      <c r="A123" s="8">
        <v>12</v>
      </c>
      <c r="B123" s="282"/>
      <c r="C123" s="282"/>
      <c r="D123" s="282"/>
      <c r="E123" s="282"/>
      <c r="F123" s="283"/>
      <c r="G123" s="415"/>
      <c r="H123" s="302"/>
      <c r="I123" s="416"/>
      <c r="J123" s="280">
        <f t="shared" si="14"/>
        <v>0</v>
      </c>
      <c r="K123" s="281">
        <f t="shared" si="15"/>
        <v>0</v>
      </c>
      <c r="L123" s="282"/>
      <c r="M123" s="282"/>
      <c r="N123" s="282"/>
      <c r="O123" s="291"/>
      <c r="P123" s="297"/>
      <c r="Q123" s="282"/>
      <c r="R123" s="283"/>
      <c r="S123" s="17" t="s">
        <v>70</v>
      </c>
      <c r="T123" s="8">
        <v>12</v>
      </c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91"/>
      <c r="AI123" s="302"/>
      <c r="AJ123" s="282"/>
      <c r="AK123" s="283"/>
      <c r="AL123" s="17" t="s">
        <v>70</v>
      </c>
    </row>
    <row r="124" spans="1:38" s="23" customFormat="1" ht="12.75" customHeight="1" x14ac:dyDescent="0.2">
      <c r="A124" s="8">
        <v>13</v>
      </c>
      <c r="B124" s="282"/>
      <c r="C124" s="282"/>
      <c r="D124" s="282"/>
      <c r="E124" s="282"/>
      <c r="F124" s="283"/>
      <c r="G124" s="415"/>
      <c r="H124" s="302"/>
      <c r="I124" s="416"/>
      <c r="J124" s="280">
        <f t="shared" si="14"/>
        <v>0</v>
      </c>
      <c r="K124" s="281">
        <f t="shared" si="15"/>
        <v>0</v>
      </c>
      <c r="L124" s="282"/>
      <c r="M124" s="282"/>
      <c r="N124" s="282"/>
      <c r="O124" s="291"/>
      <c r="P124" s="297"/>
      <c r="Q124" s="282"/>
      <c r="R124" s="283"/>
      <c r="S124" s="17" t="s">
        <v>71</v>
      </c>
      <c r="T124" s="8">
        <v>13</v>
      </c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91"/>
      <c r="AI124" s="302"/>
      <c r="AJ124" s="282"/>
      <c r="AK124" s="283"/>
      <c r="AL124" s="17" t="s">
        <v>71</v>
      </c>
    </row>
    <row r="125" spans="1:38" s="23" customFormat="1" ht="12.75" customHeight="1" x14ac:dyDescent="0.2">
      <c r="A125" s="8">
        <v>14</v>
      </c>
      <c r="B125" s="282"/>
      <c r="C125" s="282"/>
      <c r="D125" s="282"/>
      <c r="E125" s="282"/>
      <c r="F125" s="283"/>
      <c r="G125" s="415"/>
      <c r="H125" s="302"/>
      <c r="I125" s="416"/>
      <c r="J125" s="280">
        <f t="shared" si="14"/>
        <v>0</v>
      </c>
      <c r="K125" s="281">
        <f t="shared" si="15"/>
        <v>0</v>
      </c>
      <c r="L125" s="282"/>
      <c r="M125" s="282"/>
      <c r="N125" s="282"/>
      <c r="O125" s="291"/>
      <c r="P125" s="297"/>
      <c r="Q125" s="282"/>
      <c r="R125" s="283"/>
      <c r="S125" s="17" t="s">
        <v>72</v>
      </c>
      <c r="T125" s="8">
        <v>14</v>
      </c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91"/>
      <c r="AI125" s="302"/>
      <c r="AJ125" s="282"/>
      <c r="AK125" s="283"/>
      <c r="AL125" s="17" t="s">
        <v>72</v>
      </c>
    </row>
    <row r="126" spans="1:38" s="23" customFormat="1" ht="12.75" customHeight="1" x14ac:dyDescent="0.2">
      <c r="A126" s="8">
        <v>15</v>
      </c>
      <c r="B126" s="282"/>
      <c r="C126" s="282"/>
      <c r="D126" s="282"/>
      <c r="E126" s="282"/>
      <c r="F126" s="283"/>
      <c r="G126" s="415"/>
      <c r="H126" s="302"/>
      <c r="I126" s="416"/>
      <c r="J126" s="280">
        <f t="shared" si="14"/>
        <v>0</v>
      </c>
      <c r="K126" s="281">
        <f t="shared" si="15"/>
        <v>0</v>
      </c>
      <c r="L126" s="282"/>
      <c r="M126" s="282"/>
      <c r="N126" s="282"/>
      <c r="O126" s="291"/>
      <c r="P126" s="297"/>
      <c r="Q126" s="282"/>
      <c r="R126" s="283"/>
      <c r="S126" s="17" t="s">
        <v>73</v>
      </c>
      <c r="T126" s="8">
        <v>15</v>
      </c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91"/>
      <c r="AI126" s="302"/>
      <c r="AJ126" s="282"/>
      <c r="AK126" s="283"/>
      <c r="AL126" s="17" t="s">
        <v>73</v>
      </c>
    </row>
    <row r="127" spans="1:38" s="23" customFormat="1" ht="12.75" customHeight="1" x14ac:dyDescent="0.2">
      <c r="A127" s="8">
        <v>16</v>
      </c>
      <c r="B127" s="282"/>
      <c r="C127" s="282"/>
      <c r="D127" s="282"/>
      <c r="E127" s="282"/>
      <c r="F127" s="283"/>
      <c r="G127" s="415"/>
      <c r="H127" s="302"/>
      <c r="I127" s="416"/>
      <c r="J127" s="280">
        <f t="shared" si="14"/>
        <v>0</v>
      </c>
      <c r="K127" s="281">
        <f t="shared" si="15"/>
        <v>0</v>
      </c>
      <c r="L127" s="282"/>
      <c r="M127" s="282"/>
      <c r="N127" s="282"/>
      <c r="O127" s="291"/>
      <c r="P127" s="297"/>
      <c r="Q127" s="282"/>
      <c r="R127" s="283"/>
      <c r="S127" s="17" t="s">
        <v>74</v>
      </c>
      <c r="T127" s="8">
        <v>16</v>
      </c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91"/>
      <c r="AI127" s="302"/>
      <c r="AJ127" s="282"/>
      <c r="AK127" s="283"/>
      <c r="AL127" s="17" t="s">
        <v>74</v>
      </c>
    </row>
    <row r="128" spans="1:38" s="23" customFormat="1" ht="12.75" customHeight="1" x14ac:dyDescent="0.2">
      <c r="A128" s="8">
        <v>17</v>
      </c>
      <c r="B128" s="282"/>
      <c r="C128" s="282"/>
      <c r="D128" s="282"/>
      <c r="E128" s="282"/>
      <c r="F128" s="283"/>
      <c r="G128" s="415"/>
      <c r="H128" s="302"/>
      <c r="I128" s="416"/>
      <c r="J128" s="280">
        <f t="shared" si="14"/>
        <v>0</v>
      </c>
      <c r="K128" s="281">
        <f t="shared" si="15"/>
        <v>0</v>
      </c>
      <c r="L128" s="282"/>
      <c r="M128" s="282"/>
      <c r="N128" s="282"/>
      <c r="O128" s="291"/>
      <c r="P128" s="297"/>
      <c r="Q128" s="282"/>
      <c r="R128" s="283"/>
      <c r="S128" s="17" t="s">
        <v>75</v>
      </c>
      <c r="T128" s="8">
        <v>17</v>
      </c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91"/>
      <c r="AI128" s="302"/>
      <c r="AJ128" s="282"/>
      <c r="AK128" s="283"/>
      <c r="AL128" s="17" t="s">
        <v>75</v>
      </c>
    </row>
    <row r="129" spans="1:38" s="23" customFormat="1" ht="12.75" customHeight="1" x14ac:dyDescent="0.2">
      <c r="A129" s="8">
        <v>18</v>
      </c>
      <c r="B129" s="282"/>
      <c r="C129" s="282"/>
      <c r="D129" s="282"/>
      <c r="E129" s="282"/>
      <c r="F129" s="283"/>
      <c r="G129" s="415"/>
      <c r="H129" s="302"/>
      <c r="I129" s="416"/>
      <c r="J129" s="280">
        <f t="shared" si="14"/>
        <v>0</v>
      </c>
      <c r="K129" s="281">
        <f t="shared" si="15"/>
        <v>0</v>
      </c>
      <c r="L129" s="282"/>
      <c r="M129" s="282"/>
      <c r="N129" s="282"/>
      <c r="O129" s="291"/>
      <c r="P129" s="297"/>
      <c r="Q129" s="282"/>
      <c r="R129" s="283"/>
      <c r="S129" s="17" t="s">
        <v>76</v>
      </c>
      <c r="T129" s="8">
        <v>18</v>
      </c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91"/>
      <c r="AI129" s="302"/>
      <c r="AJ129" s="282"/>
      <c r="AK129" s="283"/>
      <c r="AL129" s="17" t="s">
        <v>76</v>
      </c>
    </row>
    <row r="130" spans="1:38" s="23" customFormat="1" ht="12.75" customHeight="1" x14ac:dyDescent="0.2">
      <c r="A130" s="8">
        <v>19</v>
      </c>
      <c r="B130" s="282"/>
      <c r="C130" s="282"/>
      <c r="D130" s="282"/>
      <c r="E130" s="282"/>
      <c r="F130" s="283"/>
      <c r="G130" s="415"/>
      <c r="H130" s="302"/>
      <c r="I130" s="416"/>
      <c r="J130" s="280">
        <f t="shared" si="14"/>
        <v>0</v>
      </c>
      <c r="K130" s="281">
        <f t="shared" si="15"/>
        <v>0</v>
      </c>
      <c r="L130" s="282"/>
      <c r="M130" s="282"/>
      <c r="N130" s="282"/>
      <c r="O130" s="291"/>
      <c r="P130" s="297"/>
      <c r="Q130" s="282"/>
      <c r="R130" s="283"/>
      <c r="S130" s="17" t="s">
        <v>77</v>
      </c>
      <c r="T130" s="8">
        <v>19</v>
      </c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91"/>
      <c r="AI130" s="302"/>
      <c r="AJ130" s="282"/>
      <c r="AK130" s="283"/>
      <c r="AL130" s="17" t="s">
        <v>77</v>
      </c>
    </row>
    <row r="131" spans="1:38" s="23" customFormat="1" ht="12.75" customHeight="1" x14ac:dyDescent="0.2">
      <c r="A131" s="8">
        <v>20</v>
      </c>
      <c r="B131" s="282"/>
      <c r="C131" s="282"/>
      <c r="D131" s="282"/>
      <c r="E131" s="282"/>
      <c r="F131" s="283"/>
      <c r="G131" s="415"/>
      <c r="H131" s="302"/>
      <c r="I131" s="416"/>
      <c r="J131" s="280">
        <f t="shared" si="14"/>
        <v>0</v>
      </c>
      <c r="K131" s="281">
        <f t="shared" si="15"/>
        <v>0</v>
      </c>
      <c r="L131" s="282"/>
      <c r="M131" s="282"/>
      <c r="N131" s="282"/>
      <c r="O131" s="291"/>
      <c r="P131" s="297"/>
      <c r="Q131" s="282"/>
      <c r="R131" s="283"/>
      <c r="S131" s="17" t="s">
        <v>78</v>
      </c>
      <c r="T131" s="8">
        <v>20</v>
      </c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91"/>
      <c r="AI131" s="302"/>
      <c r="AJ131" s="282"/>
      <c r="AK131" s="283"/>
      <c r="AL131" s="17" t="s">
        <v>78</v>
      </c>
    </row>
    <row r="132" spans="1:38" s="23" customFormat="1" ht="12.75" customHeight="1" x14ac:dyDescent="0.2">
      <c r="A132" s="8">
        <v>21</v>
      </c>
      <c r="B132" s="282"/>
      <c r="C132" s="282"/>
      <c r="D132" s="282"/>
      <c r="E132" s="282"/>
      <c r="F132" s="283"/>
      <c r="G132" s="415"/>
      <c r="H132" s="302"/>
      <c r="I132" s="416"/>
      <c r="J132" s="280">
        <f t="shared" si="14"/>
        <v>0</v>
      </c>
      <c r="K132" s="281">
        <f t="shared" si="15"/>
        <v>0</v>
      </c>
      <c r="L132" s="282"/>
      <c r="M132" s="282"/>
      <c r="N132" s="282"/>
      <c r="O132" s="291"/>
      <c r="P132" s="297"/>
      <c r="Q132" s="282"/>
      <c r="R132" s="283"/>
      <c r="S132" s="17" t="s">
        <v>79</v>
      </c>
      <c r="T132" s="8">
        <v>21</v>
      </c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91"/>
      <c r="AI132" s="302"/>
      <c r="AJ132" s="282"/>
      <c r="AK132" s="283"/>
      <c r="AL132" s="17" t="s">
        <v>79</v>
      </c>
    </row>
    <row r="133" spans="1:38" s="23" customFormat="1" ht="12.75" customHeight="1" x14ac:dyDescent="0.2">
      <c r="A133" s="8">
        <v>22</v>
      </c>
      <c r="B133" s="282"/>
      <c r="C133" s="282"/>
      <c r="D133" s="282"/>
      <c r="E133" s="282"/>
      <c r="F133" s="283"/>
      <c r="G133" s="415"/>
      <c r="H133" s="302"/>
      <c r="I133" s="416"/>
      <c r="J133" s="280">
        <f t="shared" si="14"/>
        <v>0</v>
      </c>
      <c r="K133" s="281">
        <f t="shared" si="15"/>
        <v>0</v>
      </c>
      <c r="L133" s="282"/>
      <c r="M133" s="282"/>
      <c r="N133" s="282"/>
      <c r="O133" s="291"/>
      <c r="P133" s="297"/>
      <c r="Q133" s="282"/>
      <c r="R133" s="283"/>
      <c r="S133" s="17" t="s">
        <v>80</v>
      </c>
      <c r="T133" s="8">
        <v>22</v>
      </c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91"/>
      <c r="AI133" s="302"/>
      <c r="AJ133" s="282"/>
      <c r="AK133" s="283"/>
      <c r="AL133" s="17" t="s">
        <v>80</v>
      </c>
    </row>
    <row r="134" spans="1:38" s="23" customFormat="1" ht="12.75" customHeight="1" x14ac:dyDescent="0.2">
      <c r="A134" s="8">
        <v>23</v>
      </c>
      <c r="B134" s="282"/>
      <c r="C134" s="282"/>
      <c r="D134" s="282"/>
      <c r="E134" s="282"/>
      <c r="F134" s="283"/>
      <c r="G134" s="415"/>
      <c r="H134" s="302"/>
      <c r="I134" s="416"/>
      <c r="J134" s="280">
        <f t="shared" si="14"/>
        <v>0</v>
      </c>
      <c r="K134" s="281">
        <f t="shared" si="15"/>
        <v>0</v>
      </c>
      <c r="L134" s="282"/>
      <c r="M134" s="282"/>
      <c r="N134" s="282"/>
      <c r="O134" s="291"/>
      <c r="P134" s="297"/>
      <c r="Q134" s="282"/>
      <c r="R134" s="283"/>
      <c r="S134" s="17" t="s">
        <v>81</v>
      </c>
      <c r="T134" s="8">
        <v>23</v>
      </c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91"/>
      <c r="AI134" s="302"/>
      <c r="AJ134" s="282"/>
      <c r="AK134" s="283"/>
      <c r="AL134" s="17" t="s">
        <v>81</v>
      </c>
    </row>
    <row r="135" spans="1:38" s="23" customFormat="1" ht="12.75" customHeight="1" x14ac:dyDescent="0.2">
      <c r="A135" s="8">
        <v>24</v>
      </c>
      <c r="B135" s="282"/>
      <c r="C135" s="282"/>
      <c r="D135" s="282"/>
      <c r="E135" s="282"/>
      <c r="F135" s="283"/>
      <c r="G135" s="415"/>
      <c r="H135" s="302"/>
      <c r="I135" s="416"/>
      <c r="J135" s="280">
        <f t="shared" si="14"/>
        <v>0</v>
      </c>
      <c r="K135" s="281">
        <f t="shared" si="15"/>
        <v>0</v>
      </c>
      <c r="L135" s="282"/>
      <c r="M135" s="282"/>
      <c r="N135" s="282"/>
      <c r="O135" s="291"/>
      <c r="P135" s="297"/>
      <c r="Q135" s="282"/>
      <c r="R135" s="283"/>
      <c r="S135" s="17" t="s">
        <v>82</v>
      </c>
      <c r="T135" s="8">
        <v>24</v>
      </c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91"/>
      <c r="AI135" s="302"/>
      <c r="AJ135" s="282"/>
      <c r="AK135" s="283"/>
      <c r="AL135" s="17" t="s">
        <v>82</v>
      </c>
    </row>
    <row r="136" spans="1:38" s="23" customFormat="1" ht="12.75" customHeight="1" x14ac:dyDescent="0.2">
      <c r="A136" s="8">
        <v>25</v>
      </c>
      <c r="B136" s="282"/>
      <c r="C136" s="282"/>
      <c r="D136" s="282"/>
      <c r="E136" s="282"/>
      <c r="F136" s="283"/>
      <c r="G136" s="415"/>
      <c r="H136" s="302"/>
      <c r="I136" s="416"/>
      <c r="J136" s="280">
        <f t="shared" si="14"/>
        <v>0</v>
      </c>
      <c r="K136" s="281">
        <f t="shared" si="15"/>
        <v>0</v>
      </c>
      <c r="L136" s="282"/>
      <c r="M136" s="282"/>
      <c r="N136" s="282"/>
      <c r="O136" s="291"/>
      <c r="P136" s="297"/>
      <c r="Q136" s="282"/>
      <c r="R136" s="283"/>
      <c r="S136" s="17" t="s">
        <v>83</v>
      </c>
      <c r="T136" s="8">
        <v>25</v>
      </c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91"/>
      <c r="AI136" s="302"/>
      <c r="AJ136" s="282"/>
      <c r="AK136" s="283"/>
      <c r="AL136" s="17" t="s">
        <v>83</v>
      </c>
    </row>
    <row r="137" spans="1:38" s="23" customFormat="1" ht="12.75" customHeight="1" x14ac:dyDescent="0.2">
      <c r="A137" s="8">
        <v>26</v>
      </c>
      <c r="B137" s="282"/>
      <c r="C137" s="282"/>
      <c r="D137" s="282"/>
      <c r="E137" s="282"/>
      <c r="F137" s="283"/>
      <c r="G137" s="415"/>
      <c r="H137" s="302"/>
      <c r="I137" s="416"/>
      <c r="J137" s="280">
        <f t="shared" si="14"/>
        <v>0</v>
      </c>
      <c r="K137" s="281">
        <f t="shared" si="15"/>
        <v>0</v>
      </c>
      <c r="L137" s="282"/>
      <c r="M137" s="282"/>
      <c r="N137" s="282"/>
      <c r="O137" s="291"/>
      <c r="P137" s="297"/>
      <c r="Q137" s="282"/>
      <c r="R137" s="283"/>
      <c r="S137" s="17" t="s">
        <v>84</v>
      </c>
      <c r="T137" s="8">
        <v>26</v>
      </c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91"/>
      <c r="AI137" s="302"/>
      <c r="AJ137" s="282"/>
      <c r="AK137" s="283"/>
      <c r="AL137" s="17" t="s">
        <v>84</v>
      </c>
    </row>
    <row r="138" spans="1:38" s="23" customFormat="1" ht="12.75" customHeight="1" x14ac:dyDescent="0.2">
      <c r="A138" s="8">
        <v>27</v>
      </c>
      <c r="B138" s="282"/>
      <c r="C138" s="282"/>
      <c r="D138" s="282"/>
      <c r="E138" s="282"/>
      <c r="F138" s="283"/>
      <c r="G138" s="415"/>
      <c r="H138" s="302"/>
      <c r="I138" s="416"/>
      <c r="J138" s="280">
        <f t="shared" si="14"/>
        <v>0</v>
      </c>
      <c r="K138" s="281">
        <f t="shared" si="15"/>
        <v>0</v>
      </c>
      <c r="L138" s="282"/>
      <c r="M138" s="282"/>
      <c r="N138" s="282"/>
      <c r="O138" s="291"/>
      <c r="P138" s="297"/>
      <c r="Q138" s="282"/>
      <c r="R138" s="283"/>
      <c r="S138" s="17" t="s">
        <v>85</v>
      </c>
      <c r="T138" s="8">
        <v>27</v>
      </c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91"/>
      <c r="AI138" s="302"/>
      <c r="AJ138" s="282"/>
      <c r="AK138" s="283"/>
      <c r="AL138" s="17" t="s">
        <v>85</v>
      </c>
    </row>
    <row r="139" spans="1:38" s="23" customFormat="1" ht="12.75" customHeight="1" x14ac:dyDescent="0.2">
      <c r="A139" s="8">
        <v>28</v>
      </c>
      <c r="B139" s="282"/>
      <c r="C139" s="282"/>
      <c r="D139" s="282"/>
      <c r="E139" s="282"/>
      <c r="F139" s="283"/>
      <c r="G139" s="415"/>
      <c r="H139" s="302"/>
      <c r="I139" s="416"/>
      <c r="J139" s="280">
        <f t="shared" si="14"/>
        <v>0</v>
      </c>
      <c r="K139" s="281">
        <f t="shared" si="15"/>
        <v>0</v>
      </c>
      <c r="L139" s="282"/>
      <c r="M139" s="282"/>
      <c r="N139" s="282"/>
      <c r="O139" s="291"/>
      <c r="P139" s="297"/>
      <c r="Q139" s="282"/>
      <c r="R139" s="283"/>
      <c r="S139" s="17" t="s">
        <v>86</v>
      </c>
      <c r="T139" s="8">
        <v>28</v>
      </c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91"/>
      <c r="AI139" s="302"/>
      <c r="AJ139" s="282"/>
      <c r="AK139" s="283"/>
      <c r="AL139" s="17" t="s">
        <v>86</v>
      </c>
    </row>
    <row r="140" spans="1:38" s="23" customFormat="1" ht="12.75" customHeight="1" x14ac:dyDescent="0.2">
      <c r="A140" s="8">
        <v>29</v>
      </c>
      <c r="B140" s="282"/>
      <c r="C140" s="282"/>
      <c r="D140" s="282"/>
      <c r="E140" s="282"/>
      <c r="F140" s="283"/>
      <c r="G140" s="415"/>
      <c r="H140" s="302"/>
      <c r="I140" s="416"/>
      <c r="J140" s="280">
        <f t="shared" si="14"/>
        <v>0</v>
      </c>
      <c r="K140" s="281">
        <f t="shared" si="15"/>
        <v>0</v>
      </c>
      <c r="L140" s="282"/>
      <c r="M140" s="282"/>
      <c r="N140" s="282"/>
      <c r="O140" s="291"/>
      <c r="P140" s="297"/>
      <c r="Q140" s="282"/>
      <c r="R140" s="283"/>
      <c r="S140" s="17" t="s">
        <v>87</v>
      </c>
      <c r="T140" s="8">
        <v>29</v>
      </c>
      <c r="U140" s="282"/>
      <c r="V140" s="282"/>
      <c r="W140" s="282"/>
      <c r="X140" s="298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91"/>
      <c r="AI140" s="302"/>
      <c r="AJ140" s="282"/>
      <c r="AK140" s="283"/>
      <c r="AL140" s="17" t="s">
        <v>87</v>
      </c>
    </row>
    <row r="141" spans="1:38" s="23" customFormat="1" ht="12.75" customHeight="1" x14ac:dyDescent="0.2">
      <c r="A141" s="8">
        <v>30</v>
      </c>
      <c r="B141" s="282"/>
      <c r="C141" s="282"/>
      <c r="D141" s="282"/>
      <c r="E141" s="282"/>
      <c r="F141" s="283"/>
      <c r="G141" s="419"/>
      <c r="H141" s="302"/>
      <c r="I141" s="416"/>
      <c r="J141" s="280">
        <f t="shared" si="14"/>
        <v>0</v>
      </c>
      <c r="K141" s="281">
        <f t="shared" si="15"/>
        <v>0</v>
      </c>
      <c r="L141" s="282"/>
      <c r="M141" s="282"/>
      <c r="N141" s="282"/>
      <c r="O141" s="291"/>
      <c r="P141" s="297"/>
      <c r="Q141" s="282"/>
      <c r="R141" s="283"/>
      <c r="S141" s="17" t="s">
        <v>88</v>
      </c>
      <c r="T141" s="8">
        <v>30</v>
      </c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91"/>
      <c r="AI141" s="302"/>
      <c r="AJ141" s="282"/>
      <c r="AK141" s="283"/>
      <c r="AL141" s="17" t="s">
        <v>88</v>
      </c>
    </row>
    <row r="142" spans="1:38" s="23" customFormat="1" ht="12.75" customHeight="1" x14ac:dyDescent="0.2">
      <c r="A142" s="20">
        <v>31</v>
      </c>
      <c r="B142" s="286"/>
      <c r="C142" s="286"/>
      <c r="D142" s="286"/>
      <c r="E142" s="286"/>
      <c r="F142" s="287"/>
      <c r="G142" s="420"/>
      <c r="H142" s="304"/>
      <c r="I142" s="421"/>
      <c r="J142" s="422">
        <f t="shared" si="14"/>
        <v>0</v>
      </c>
      <c r="K142" s="299">
        <f t="shared" si="15"/>
        <v>0</v>
      </c>
      <c r="L142" s="286"/>
      <c r="M142" s="286"/>
      <c r="N142" s="286"/>
      <c r="O142" s="293"/>
      <c r="P142" s="300"/>
      <c r="Q142" s="286"/>
      <c r="R142" s="287"/>
      <c r="S142" s="21" t="s">
        <v>89</v>
      </c>
      <c r="T142" s="20">
        <v>31</v>
      </c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93"/>
      <c r="AI142" s="304"/>
      <c r="AJ142" s="286"/>
      <c r="AK142" s="287"/>
      <c r="AL142" s="21" t="s">
        <v>89</v>
      </c>
    </row>
    <row r="143" spans="1:38" s="57" customFormat="1" ht="12.75" customHeight="1" thickBot="1" x14ac:dyDescent="0.25">
      <c r="A143" s="53"/>
      <c r="B143" s="288">
        <f>SUM(B111:B142)</f>
        <v>0</v>
      </c>
      <c r="C143" s="288">
        <f>SUM(C111:C142)</f>
        <v>0</v>
      </c>
      <c r="D143" s="288">
        <f>SUM(D111:D142)</f>
        <v>0</v>
      </c>
      <c r="E143" s="301">
        <f>SUM(E111:E142)</f>
        <v>0</v>
      </c>
      <c r="F143" s="294">
        <f>SUM(F111:F142)</f>
        <v>0</v>
      </c>
      <c r="G143" s="308"/>
      <c r="H143" s="54" t="s">
        <v>90</v>
      </c>
      <c r="I143" s="309">
        <f>COUNTA(I112:I142)</f>
        <v>0</v>
      </c>
      <c r="J143" s="288">
        <f t="shared" ref="J143:R143" si="16">SUM(J111:J142)</f>
        <v>0</v>
      </c>
      <c r="K143" s="288">
        <f t="shared" si="16"/>
        <v>0</v>
      </c>
      <c r="L143" s="288">
        <f t="shared" si="16"/>
        <v>0</v>
      </c>
      <c r="M143" s="288">
        <f t="shared" si="16"/>
        <v>0</v>
      </c>
      <c r="N143" s="288">
        <f t="shared" si="16"/>
        <v>0</v>
      </c>
      <c r="O143" s="301">
        <f t="shared" si="16"/>
        <v>0</v>
      </c>
      <c r="P143" s="301">
        <f t="shared" si="16"/>
        <v>0</v>
      </c>
      <c r="Q143" s="288">
        <f t="shared" si="16"/>
        <v>0</v>
      </c>
      <c r="R143" s="289">
        <f t="shared" si="16"/>
        <v>0</v>
      </c>
      <c r="S143" s="59"/>
      <c r="T143" s="53"/>
      <c r="U143" s="288">
        <f t="shared" ref="U143:AH143" si="17">SUM(U111:U142)</f>
        <v>0</v>
      </c>
      <c r="V143" s="288">
        <f t="shared" si="17"/>
        <v>0</v>
      </c>
      <c r="W143" s="288">
        <f t="shared" si="17"/>
        <v>0</v>
      </c>
      <c r="X143" s="288">
        <f t="shared" si="17"/>
        <v>0</v>
      </c>
      <c r="Y143" s="288">
        <f t="shared" si="17"/>
        <v>0</v>
      </c>
      <c r="Z143" s="288">
        <f t="shared" si="17"/>
        <v>0</v>
      </c>
      <c r="AA143" s="288">
        <f t="shared" si="17"/>
        <v>0</v>
      </c>
      <c r="AB143" s="288">
        <f t="shared" si="17"/>
        <v>0</v>
      </c>
      <c r="AC143" s="288">
        <f t="shared" si="17"/>
        <v>0</v>
      </c>
      <c r="AD143" s="288">
        <f t="shared" si="17"/>
        <v>0</v>
      </c>
      <c r="AE143" s="288">
        <f t="shared" si="17"/>
        <v>0</v>
      </c>
      <c r="AF143" s="288">
        <f t="shared" si="17"/>
        <v>0</v>
      </c>
      <c r="AG143" s="288">
        <f t="shared" si="17"/>
        <v>0</v>
      </c>
      <c r="AH143" s="294">
        <f t="shared" si="17"/>
        <v>0</v>
      </c>
      <c r="AI143" s="306"/>
      <c r="AJ143" s="288">
        <f>SUM(AJ111:AJ142)</f>
        <v>0</v>
      </c>
      <c r="AK143" s="289">
        <f>SUM(AK111:AK142)</f>
        <v>0</v>
      </c>
      <c r="AL143" s="59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248" ht="12.75" customHeight="1" x14ac:dyDescent="0.2">
      <c r="A145" s="23"/>
      <c r="B145" s="23"/>
      <c r="C145" s="23"/>
      <c r="D145" s="23"/>
      <c r="E145" s="23"/>
      <c r="F145" s="23"/>
      <c r="G145" s="494" t="str">
        <f>G$10</f>
        <v>UNITED STEELWORKERS - LOCAL UNION</v>
      </c>
      <c r="H145" s="494"/>
      <c r="I145" s="494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248" ht="12.75" customHeight="1" x14ac:dyDescent="0.2">
      <c r="A146" s="23"/>
      <c r="B146" s="143" t="str">
        <f>$B$11</f>
        <v>Month</v>
      </c>
      <c r="C146" s="79" t="str">
        <f>$C$11</f>
        <v>FEBRUARY</v>
      </c>
      <c r="D146" s="143" t="str">
        <f>$D$11</f>
        <v>Year</v>
      </c>
      <c r="E146" s="44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3"/>
      <c r="AJ146" s="177" t="str">
        <f>$C$11</f>
        <v>FEBRUARY</v>
      </c>
      <c r="AK146" s="44">
        <f>$E$11</f>
        <v>0</v>
      </c>
    </row>
    <row r="147" spans="1:248" ht="12.75" customHeight="1" x14ac:dyDescent="0.2">
      <c r="A147" s="23"/>
      <c r="B147" s="143" t="str">
        <f>$B$12</f>
        <v>Page No.</v>
      </c>
      <c r="C147" s="176">
        <f>C102+1</f>
        <v>4</v>
      </c>
      <c r="D147" s="114"/>
      <c r="E147" s="114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3" t="str">
        <f>$B$12</f>
        <v>Page No.</v>
      </c>
      <c r="AJ147" s="272">
        <f>AJ102+1</f>
        <v>4</v>
      </c>
      <c r="AK147" s="173"/>
      <c r="AL147" s="115"/>
    </row>
    <row r="148" spans="1:24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248" s="397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22"/>
      <c r="H150" s="2" t="s">
        <v>56</v>
      </c>
      <c r="I150" s="98"/>
      <c r="J150" s="443" t="s">
        <v>465</v>
      </c>
      <c r="K150" s="444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397" customFormat="1" ht="12.75" customHeight="1" x14ac:dyDescent="0.2">
      <c r="A151" s="1"/>
      <c r="B151" s="3"/>
      <c r="C151" s="3"/>
      <c r="D151" s="3"/>
      <c r="E151" s="3"/>
      <c r="F151" s="13"/>
      <c r="G151" s="22"/>
      <c r="H151" s="13"/>
      <c r="I151" s="99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397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31">
        <v>5</v>
      </c>
      <c r="G152" s="40">
        <v>6</v>
      </c>
      <c r="H152" s="29">
        <v>7</v>
      </c>
      <c r="I152" s="100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248" s="4" customFormat="1" ht="12.75" customHeight="1" thickTop="1" x14ac:dyDescent="0.2">
      <c r="A153" s="1"/>
      <c r="B153" s="87" t="s">
        <v>4</v>
      </c>
      <c r="C153" s="101"/>
      <c r="D153" s="87" t="s">
        <v>201</v>
      </c>
      <c r="E153" s="180" t="s">
        <v>6</v>
      </c>
      <c r="F153" s="86" t="s">
        <v>7</v>
      </c>
      <c r="G153" s="163"/>
      <c r="H153" s="86"/>
      <c r="I153" s="103"/>
      <c r="J153" s="87"/>
      <c r="K153" s="86"/>
      <c r="L153" s="87" t="s">
        <v>458</v>
      </c>
      <c r="M153" s="87"/>
      <c r="N153" s="87" t="s">
        <v>257</v>
      </c>
      <c r="O153" s="180" t="s">
        <v>459</v>
      </c>
      <c r="P153" s="265"/>
      <c r="Q153" s="410" t="s">
        <v>8</v>
      </c>
      <c r="R153" s="86" t="s">
        <v>8</v>
      </c>
      <c r="S153" s="106"/>
      <c r="T153" s="73"/>
      <c r="U153" s="445" t="s">
        <v>9</v>
      </c>
      <c r="V153" s="446"/>
      <c r="W153" s="446"/>
      <c r="X153" s="446"/>
      <c r="Y153" s="447"/>
      <c r="Z153" s="87" t="s">
        <v>10</v>
      </c>
      <c r="AA153" s="87" t="s">
        <v>11</v>
      </c>
      <c r="AB153" s="87" t="s">
        <v>204</v>
      </c>
      <c r="AC153" s="87" t="s">
        <v>12</v>
      </c>
      <c r="AD153" s="87" t="s">
        <v>13</v>
      </c>
      <c r="AE153" s="87" t="s">
        <v>14</v>
      </c>
      <c r="AF153" s="87"/>
      <c r="AG153" s="87"/>
      <c r="AH153" s="104"/>
      <c r="AI153" s="105"/>
      <c r="AJ153" s="87" t="s">
        <v>15</v>
      </c>
      <c r="AK153" s="86" t="s">
        <v>7</v>
      </c>
      <c r="AL153" s="106"/>
      <c r="AM153" s="411"/>
      <c r="AN153" s="411"/>
      <c r="AO153" s="411"/>
      <c r="AP153" s="411"/>
      <c r="AQ153" s="411"/>
      <c r="AR153" s="411"/>
      <c r="AS153" s="411"/>
      <c r="AT153" s="411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411"/>
      <c r="BI153" s="411"/>
      <c r="BJ153" s="411"/>
      <c r="BK153" s="411"/>
      <c r="BL153" s="411"/>
      <c r="BM153" s="411"/>
      <c r="BN153" s="411"/>
      <c r="BO153" s="411"/>
      <c r="BP153" s="411"/>
      <c r="BQ153" s="411"/>
      <c r="BR153" s="411"/>
      <c r="BS153" s="411"/>
      <c r="BT153" s="411"/>
      <c r="BU153" s="411"/>
      <c r="BV153" s="411"/>
      <c r="BW153" s="411"/>
      <c r="BX153" s="411"/>
      <c r="BY153" s="411"/>
      <c r="BZ153" s="411"/>
      <c r="CA153" s="411"/>
      <c r="CB153" s="411"/>
      <c r="CC153" s="411"/>
      <c r="CD153" s="411"/>
      <c r="CE153" s="411"/>
      <c r="CF153" s="411"/>
      <c r="CG153" s="411"/>
      <c r="CH153" s="411"/>
      <c r="CI153" s="411"/>
      <c r="CJ153" s="411"/>
      <c r="CK153" s="411"/>
      <c r="CL153" s="411"/>
      <c r="CM153" s="411"/>
      <c r="CN153" s="411"/>
      <c r="CO153" s="411"/>
      <c r="CP153" s="411"/>
      <c r="CQ153" s="411"/>
      <c r="CR153" s="411"/>
      <c r="CS153" s="411"/>
      <c r="CT153" s="411"/>
      <c r="CU153" s="411"/>
      <c r="CV153" s="411"/>
      <c r="CW153" s="411"/>
      <c r="CX153" s="411"/>
      <c r="CY153" s="411"/>
      <c r="CZ153" s="411"/>
      <c r="DA153" s="411"/>
      <c r="DB153" s="411"/>
      <c r="DC153" s="411"/>
      <c r="DD153" s="411"/>
      <c r="DE153" s="411"/>
      <c r="DF153" s="411"/>
      <c r="DG153" s="411"/>
      <c r="DH153" s="411"/>
      <c r="DI153" s="411"/>
      <c r="DJ153" s="411"/>
      <c r="DK153" s="411"/>
      <c r="DL153" s="411"/>
      <c r="DM153" s="411"/>
      <c r="DN153" s="411"/>
      <c r="DO153" s="411"/>
      <c r="DP153" s="411"/>
      <c r="DQ153" s="411"/>
      <c r="DR153" s="411"/>
      <c r="DS153" s="411"/>
      <c r="DT153" s="411"/>
      <c r="DU153" s="411"/>
      <c r="DV153" s="411"/>
      <c r="DW153" s="411"/>
      <c r="DX153" s="411"/>
      <c r="DY153" s="411"/>
      <c r="DZ153" s="411"/>
      <c r="EA153" s="411"/>
      <c r="EB153" s="411"/>
      <c r="EC153" s="411"/>
      <c r="ED153" s="411"/>
      <c r="EE153" s="411"/>
      <c r="EF153" s="411"/>
      <c r="EG153" s="411"/>
      <c r="EH153" s="411"/>
      <c r="EI153" s="411"/>
      <c r="EJ153" s="411"/>
      <c r="EK153" s="411"/>
      <c r="EL153" s="411"/>
      <c r="EM153" s="411"/>
      <c r="EN153" s="411"/>
      <c r="EO153" s="411"/>
      <c r="EP153" s="411"/>
      <c r="EQ153" s="411"/>
      <c r="ER153" s="411"/>
      <c r="ES153" s="411"/>
      <c r="ET153" s="411"/>
      <c r="EU153" s="411"/>
      <c r="EV153" s="411"/>
      <c r="EW153" s="411"/>
      <c r="EX153" s="411"/>
      <c r="EY153" s="411"/>
      <c r="EZ153" s="411"/>
      <c r="FA153" s="411"/>
      <c r="FB153" s="411"/>
      <c r="FC153" s="411"/>
      <c r="FD153" s="411"/>
      <c r="FE153" s="411"/>
      <c r="FF153" s="411"/>
      <c r="FG153" s="411"/>
      <c r="FH153" s="411"/>
      <c r="FI153" s="411"/>
      <c r="FJ153" s="411"/>
      <c r="FK153" s="411"/>
      <c r="FL153" s="411"/>
      <c r="FM153" s="411"/>
      <c r="FN153" s="411"/>
      <c r="FO153" s="411"/>
      <c r="FP153" s="411"/>
      <c r="FQ153" s="411"/>
      <c r="FR153" s="411"/>
      <c r="FS153" s="411"/>
      <c r="FT153" s="411"/>
      <c r="FU153" s="411"/>
      <c r="FV153" s="411"/>
      <c r="FW153" s="411"/>
      <c r="FX153" s="411"/>
      <c r="FY153" s="411"/>
      <c r="FZ153" s="411"/>
      <c r="GA153" s="411"/>
      <c r="GB153" s="411"/>
      <c r="GC153" s="411"/>
      <c r="GD153" s="411"/>
      <c r="GE153" s="411"/>
      <c r="GF153" s="411"/>
      <c r="GG153" s="411"/>
      <c r="GH153" s="411"/>
      <c r="GI153" s="411"/>
      <c r="GJ153" s="411"/>
      <c r="GK153" s="411"/>
      <c r="GL153" s="411"/>
      <c r="GM153" s="411"/>
      <c r="GN153" s="411"/>
      <c r="GO153" s="411"/>
      <c r="GP153" s="411"/>
      <c r="GQ153" s="411"/>
      <c r="GR153" s="411"/>
      <c r="GS153" s="411"/>
      <c r="GT153" s="411"/>
      <c r="GU153" s="411"/>
      <c r="GV153" s="411"/>
      <c r="GW153" s="411"/>
      <c r="GX153" s="411"/>
      <c r="GY153" s="411"/>
      <c r="GZ153" s="411"/>
      <c r="HA153" s="411"/>
      <c r="HB153" s="411"/>
      <c r="HC153" s="411"/>
      <c r="HD153" s="411"/>
      <c r="HE153" s="411"/>
      <c r="HF153" s="411"/>
      <c r="HG153" s="411"/>
      <c r="HH153" s="411"/>
      <c r="HI153" s="411"/>
      <c r="HJ153" s="411"/>
      <c r="HK153" s="411"/>
      <c r="HL153" s="411"/>
      <c r="HM153" s="411"/>
      <c r="HN153" s="411"/>
      <c r="HO153" s="411"/>
      <c r="HP153" s="411"/>
      <c r="HQ153" s="411"/>
      <c r="HR153" s="411"/>
      <c r="HS153" s="411"/>
      <c r="HT153" s="411"/>
      <c r="HU153" s="411"/>
      <c r="HV153" s="411"/>
      <c r="HW153" s="411"/>
      <c r="HX153" s="411"/>
      <c r="HY153" s="411"/>
      <c r="HZ153" s="411"/>
      <c r="IA153" s="411"/>
      <c r="IB153" s="411"/>
      <c r="IC153" s="411"/>
      <c r="ID153" s="411"/>
      <c r="IE153" s="411"/>
      <c r="IF153" s="411"/>
      <c r="IG153" s="411"/>
      <c r="IH153" s="411"/>
      <c r="II153" s="411"/>
      <c r="IJ153" s="411"/>
      <c r="IK153" s="411"/>
      <c r="IL153" s="411"/>
      <c r="IM153" s="411"/>
      <c r="IN153" s="411"/>
    </row>
    <row r="154" spans="1:248" s="4" customFormat="1" ht="12.75" customHeight="1" x14ac:dyDescent="0.2">
      <c r="A154" s="1"/>
      <c r="B154" s="87" t="s">
        <v>8</v>
      </c>
      <c r="C154" s="87" t="s">
        <v>16</v>
      </c>
      <c r="D154" s="87" t="s">
        <v>202</v>
      </c>
      <c r="E154" s="181" t="s">
        <v>8</v>
      </c>
      <c r="F154" s="86" t="s">
        <v>18</v>
      </c>
      <c r="G154" s="163" t="s">
        <v>19</v>
      </c>
      <c r="H154" s="86" t="s">
        <v>20</v>
      </c>
      <c r="I154" s="103" t="s">
        <v>460</v>
      </c>
      <c r="J154" s="87" t="s">
        <v>21</v>
      </c>
      <c r="K154" s="86" t="s">
        <v>22</v>
      </c>
      <c r="L154" s="87" t="s">
        <v>461</v>
      </c>
      <c r="M154" s="87" t="s">
        <v>462</v>
      </c>
      <c r="N154" s="87" t="s">
        <v>258</v>
      </c>
      <c r="O154" s="181" t="s">
        <v>259</v>
      </c>
      <c r="P154" s="181" t="s">
        <v>23</v>
      </c>
      <c r="Q154" s="87" t="s">
        <v>24</v>
      </c>
      <c r="R154" s="86" t="s">
        <v>24</v>
      </c>
      <c r="S154" s="104" t="s">
        <v>135</v>
      </c>
      <c r="T154" s="86" t="s">
        <v>135</v>
      </c>
      <c r="U154" s="87" t="s">
        <v>25</v>
      </c>
      <c r="V154" s="87" t="s">
        <v>26</v>
      </c>
      <c r="W154" s="87" t="s">
        <v>27</v>
      </c>
      <c r="X154" s="87" t="s">
        <v>28</v>
      </c>
      <c r="Y154" s="87" t="s">
        <v>136</v>
      </c>
      <c r="Z154" s="87" t="s">
        <v>251</v>
      </c>
      <c r="AA154" s="87" t="s">
        <v>137</v>
      </c>
      <c r="AB154" s="87" t="s">
        <v>203</v>
      </c>
      <c r="AC154" s="87" t="s">
        <v>30</v>
      </c>
      <c r="AD154" s="87" t="s">
        <v>140</v>
      </c>
      <c r="AE154" s="87" t="s">
        <v>31</v>
      </c>
      <c r="AF154" s="87" t="s">
        <v>32</v>
      </c>
      <c r="AG154" s="87" t="s">
        <v>205</v>
      </c>
      <c r="AH154" s="104" t="s">
        <v>16</v>
      </c>
      <c r="AI154" s="102" t="s">
        <v>34</v>
      </c>
      <c r="AJ154" s="87" t="s">
        <v>35</v>
      </c>
      <c r="AK154" s="86" t="s">
        <v>18</v>
      </c>
      <c r="AL154" s="106"/>
      <c r="AM154" s="411"/>
      <c r="AN154" s="411"/>
      <c r="AO154" s="411"/>
      <c r="AP154" s="411"/>
      <c r="AQ154" s="411"/>
      <c r="AR154" s="411"/>
      <c r="AS154" s="411"/>
      <c r="AT154" s="411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411"/>
      <c r="BI154" s="411"/>
      <c r="BJ154" s="411"/>
      <c r="BK154" s="411"/>
      <c r="BL154" s="411"/>
      <c r="BM154" s="411"/>
      <c r="BN154" s="411"/>
      <c r="BO154" s="411"/>
      <c r="BP154" s="411"/>
      <c r="BQ154" s="411"/>
      <c r="BR154" s="411"/>
      <c r="BS154" s="411"/>
      <c r="BT154" s="411"/>
      <c r="BU154" s="411"/>
      <c r="BV154" s="411"/>
      <c r="BW154" s="411"/>
      <c r="BX154" s="411"/>
      <c r="BY154" s="411"/>
      <c r="BZ154" s="411"/>
      <c r="CA154" s="411"/>
      <c r="CB154" s="411"/>
      <c r="CC154" s="411"/>
      <c r="CD154" s="411"/>
      <c r="CE154" s="411"/>
      <c r="CF154" s="411"/>
      <c r="CG154" s="411"/>
      <c r="CH154" s="411"/>
      <c r="CI154" s="411"/>
      <c r="CJ154" s="411"/>
      <c r="CK154" s="411"/>
      <c r="CL154" s="411"/>
      <c r="CM154" s="411"/>
      <c r="CN154" s="411"/>
      <c r="CO154" s="411"/>
      <c r="CP154" s="411"/>
      <c r="CQ154" s="411"/>
      <c r="CR154" s="411"/>
      <c r="CS154" s="411"/>
      <c r="CT154" s="411"/>
      <c r="CU154" s="411"/>
      <c r="CV154" s="411"/>
      <c r="CW154" s="411"/>
      <c r="CX154" s="411"/>
      <c r="CY154" s="411"/>
      <c r="CZ154" s="411"/>
      <c r="DA154" s="411"/>
      <c r="DB154" s="411"/>
      <c r="DC154" s="411"/>
      <c r="DD154" s="411"/>
      <c r="DE154" s="411"/>
      <c r="DF154" s="411"/>
      <c r="DG154" s="411"/>
      <c r="DH154" s="411"/>
      <c r="DI154" s="411"/>
      <c r="DJ154" s="411"/>
      <c r="DK154" s="411"/>
      <c r="DL154" s="411"/>
      <c r="DM154" s="411"/>
      <c r="DN154" s="411"/>
      <c r="DO154" s="411"/>
      <c r="DP154" s="411"/>
      <c r="DQ154" s="411"/>
      <c r="DR154" s="411"/>
      <c r="DS154" s="411"/>
      <c r="DT154" s="411"/>
      <c r="DU154" s="411"/>
      <c r="DV154" s="411"/>
      <c r="DW154" s="411"/>
      <c r="DX154" s="411"/>
      <c r="DY154" s="411"/>
      <c r="DZ154" s="411"/>
      <c r="EA154" s="411"/>
      <c r="EB154" s="411"/>
      <c r="EC154" s="411"/>
      <c r="ED154" s="411"/>
      <c r="EE154" s="411"/>
      <c r="EF154" s="411"/>
      <c r="EG154" s="411"/>
      <c r="EH154" s="411"/>
      <c r="EI154" s="411"/>
      <c r="EJ154" s="411"/>
      <c r="EK154" s="411"/>
      <c r="EL154" s="411"/>
      <c r="EM154" s="411"/>
      <c r="EN154" s="411"/>
      <c r="EO154" s="411"/>
      <c r="EP154" s="411"/>
      <c r="EQ154" s="411"/>
      <c r="ER154" s="411"/>
      <c r="ES154" s="411"/>
      <c r="ET154" s="411"/>
      <c r="EU154" s="411"/>
      <c r="EV154" s="411"/>
      <c r="EW154" s="411"/>
      <c r="EX154" s="411"/>
      <c r="EY154" s="411"/>
      <c r="EZ154" s="411"/>
      <c r="FA154" s="411"/>
      <c r="FB154" s="411"/>
      <c r="FC154" s="411"/>
      <c r="FD154" s="411"/>
      <c r="FE154" s="411"/>
      <c r="FF154" s="411"/>
      <c r="FG154" s="411"/>
      <c r="FH154" s="411"/>
      <c r="FI154" s="411"/>
      <c r="FJ154" s="411"/>
      <c r="FK154" s="411"/>
      <c r="FL154" s="411"/>
      <c r="FM154" s="411"/>
      <c r="FN154" s="411"/>
      <c r="FO154" s="411"/>
      <c r="FP154" s="411"/>
      <c r="FQ154" s="411"/>
      <c r="FR154" s="411"/>
      <c r="FS154" s="411"/>
      <c r="FT154" s="411"/>
      <c r="FU154" s="411"/>
      <c r="FV154" s="411"/>
      <c r="FW154" s="411"/>
      <c r="FX154" s="411"/>
      <c r="FY154" s="411"/>
      <c r="FZ154" s="411"/>
      <c r="GA154" s="411"/>
      <c r="GB154" s="411"/>
      <c r="GC154" s="411"/>
      <c r="GD154" s="411"/>
      <c r="GE154" s="411"/>
      <c r="GF154" s="411"/>
      <c r="GG154" s="411"/>
      <c r="GH154" s="411"/>
      <c r="GI154" s="411"/>
      <c r="GJ154" s="411"/>
      <c r="GK154" s="411"/>
      <c r="GL154" s="411"/>
      <c r="GM154" s="411"/>
      <c r="GN154" s="411"/>
      <c r="GO154" s="411"/>
      <c r="GP154" s="411"/>
      <c r="GQ154" s="411"/>
      <c r="GR154" s="411"/>
      <c r="GS154" s="411"/>
      <c r="GT154" s="411"/>
      <c r="GU154" s="411"/>
      <c r="GV154" s="411"/>
      <c r="GW154" s="411"/>
      <c r="GX154" s="411"/>
      <c r="GY154" s="411"/>
      <c r="GZ154" s="411"/>
      <c r="HA154" s="411"/>
      <c r="HB154" s="411"/>
      <c r="HC154" s="411"/>
      <c r="HD154" s="411"/>
      <c r="HE154" s="411"/>
      <c r="HF154" s="411"/>
      <c r="HG154" s="411"/>
      <c r="HH154" s="411"/>
      <c r="HI154" s="411"/>
      <c r="HJ154" s="411"/>
      <c r="HK154" s="411"/>
      <c r="HL154" s="411"/>
      <c r="HM154" s="411"/>
      <c r="HN154" s="411"/>
      <c r="HO154" s="411"/>
      <c r="HP154" s="411"/>
      <c r="HQ154" s="411"/>
      <c r="HR154" s="411"/>
      <c r="HS154" s="411"/>
      <c r="HT154" s="411"/>
      <c r="HU154" s="411"/>
      <c r="HV154" s="411"/>
      <c r="HW154" s="411"/>
      <c r="HX154" s="411"/>
      <c r="HY154" s="411"/>
      <c r="HZ154" s="411"/>
      <c r="IA154" s="411"/>
      <c r="IB154" s="411"/>
      <c r="IC154" s="411"/>
      <c r="ID154" s="411"/>
      <c r="IE154" s="411"/>
      <c r="IF154" s="411"/>
      <c r="IG154" s="411"/>
      <c r="IH154" s="411"/>
      <c r="II154" s="411"/>
      <c r="IJ154" s="411"/>
      <c r="IK154" s="411"/>
      <c r="IL154" s="411"/>
      <c r="IM154" s="411"/>
      <c r="IN154" s="411"/>
    </row>
    <row r="155" spans="1:248" s="4" customFormat="1" ht="12.75" customHeight="1" thickBot="1" x14ac:dyDescent="0.25">
      <c r="A155" s="6"/>
      <c r="B155" s="88" t="s">
        <v>36</v>
      </c>
      <c r="C155" s="88" t="s">
        <v>37</v>
      </c>
      <c r="D155" s="88" t="s">
        <v>38</v>
      </c>
      <c r="E155" s="182" t="s">
        <v>39</v>
      </c>
      <c r="F155" s="107" t="s">
        <v>40</v>
      </c>
      <c r="G155" s="164"/>
      <c r="H155" s="107"/>
      <c r="I155" s="108" t="s">
        <v>41</v>
      </c>
      <c r="J155" s="88"/>
      <c r="K155" s="107"/>
      <c r="L155" s="88" t="s">
        <v>463</v>
      </c>
      <c r="M155" s="88"/>
      <c r="N155" s="88" t="s">
        <v>235</v>
      </c>
      <c r="O155" s="182" t="s">
        <v>235</v>
      </c>
      <c r="P155" s="266"/>
      <c r="Q155" s="267" t="s">
        <v>464</v>
      </c>
      <c r="R155" s="268" t="s">
        <v>271</v>
      </c>
      <c r="S155" s="109" t="s">
        <v>109</v>
      </c>
      <c r="T155" s="107" t="s">
        <v>186</v>
      </c>
      <c r="U155" s="88" t="s">
        <v>42</v>
      </c>
      <c r="V155" s="88" t="s">
        <v>43</v>
      </c>
      <c r="W155" s="88"/>
      <c r="X155" s="88" t="s">
        <v>44</v>
      </c>
      <c r="Y155" s="88" t="s">
        <v>30</v>
      </c>
      <c r="Z155" s="88" t="s">
        <v>30</v>
      </c>
      <c r="AA155" s="88" t="s">
        <v>138</v>
      </c>
      <c r="AB155" s="88" t="s">
        <v>15</v>
      </c>
      <c r="AC155" s="88" t="s">
        <v>139</v>
      </c>
      <c r="AD155" s="88" t="s">
        <v>141</v>
      </c>
      <c r="AE155" s="88" t="s">
        <v>47</v>
      </c>
      <c r="AF155" s="88" t="s">
        <v>48</v>
      </c>
      <c r="AG155" s="88" t="s">
        <v>15</v>
      </c>
      <c r="AH155" s="109" t="s">
        <v>30</v>
      </c>
      <c r="AI155" s="110"/>
      <c r="AJ155" s="88" t="s">
        <v>49</v>
      </c>
      <c r="AK155" s="107" t="s">
        <v>187</v>
      </c>
      <c r="AL155" s="1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1"/>
      <c r="BX155" s="411"/>
      <c r="BY155" s="411"/>
      <c r="BZ155" s="411"/>
      <c r="CA155" s="411"/>
      <c r="CB155" s="411"/>
      <c r="CC155" s="411"/>
      <c r="CD155" s="411"/>
      <c r="CE155" s="411"/>
      <c r="CF155" s="411"/>
      <c r="CG155" s="411"/>
      <c r="CH155" s="411"/>
      <c r="CI155" s="411"/>
      <c r="CJ155" s="411"/>
      <c r="CK155" s="411"/>
      <c r="CL155" s="411"/>
      <c r="CM155" s="411"/>
      <c r="CN155" s="411"/>
      <c r="CO155" s="411"/>
      <c r="CP155" s="411"/>
      <c r="CQ155" s="411"/>
      <c r="CR155" s="411"/>
      <c r="CS155" s="411"/>
      <c r="CT155" s="411"/>
      <c r="CU155" s="411"/>
      <c r="CV155" s="411"/>
      <c r="CW155" s="411"/>
      <c r="CX155" s="411"/>
      <c r="CY155" s="411"/>
      <c r="CZ155" s="411"/>
      <c r="DA155" s="411"/>
      <c r="DB155" s="411"/>
      <c r="DC155" s="411"/>
      <c r="DD155" s="411"/>
      <c r="DE155" s="411"/>
      <c r="DF155" s="411"/>
      <c r="DG155" s="411"/>
      <c r="DH155" s="411"/>
      <c r="DI155" s="411"/>
      <c r="DJ155" s="411"/>
      <c r="DK155" s="411"/>
      <c r="DL155" s="411"/>
      <c r="DM155" s="411"/>
      <c r="DN155" s="411"/>
      <c r="DO155" s="411"/>
      <c r="DP155" s="411"/>
      <c r="DQ155" s="411"/>
      <c r="DR155" s="411"/>
      <c r="DS155" s="411"/>
      <c r="DT155" s="411"/>
      <c r="DU155" s="411"/>
      <c r="DV155" s="411"/>
      <c r="DW155" s="411"/>
      <c r="DX155" s="411"/>
      <c r="DY155" s="411"/>
      <c r="DZ155" s="411"/>
      <c r="EA155" s="411"/>
      <c r="EB155" s="411"/>
      <c r="EC155" s="411"/>
      <c r="ED155" s="411"/>
      <c r="EE155" s="411"/>
      <c r="EF155" s="411"/>
      <c r="EG155" s="411"/>
      <c r="EH155" s="411"/>
      <c r="EI155" s="411"/>
      <c r="EJ155" s="411"/>
      <c r="EK155" s="411"/>
      <c r="EL155" s="411"/>
      <c r="EM155" s="411"/>
      <c r="EN155" s="411"/>
      <c r="EO155" s="411"/>
      <c r="EP155" s="411"/>
      <c r="EQ155" s="411"/>
      <c r="ER155" s="411"/>
      <c r="ES155" s="411"/>
      <c r="ET155" s="411"/>
      <c r="EU155" s="411"/>
      <c r="EV155" s="411"/>
      <c r="EW155" s="411"/>
      <c r="EX155" s="411"/>
      <c r="EY155" s="411"/>
      <c r="EZ155" s="411"/>
      <c r="FA155" s="411"/>
      <c r="FB155" s="411"/>
      <c r="FC155" s="411"/>
      <c r="FD155" s="411"/>
      <c r="FE155" s="411"/>
      <c r="FF155" s="411"/>
      <c r="FG155" s="411"/>
      <c r="FH155" s="411"/>
      <c r="FI155" s="411"/>
      <c r="FJ155" s="411"/>
      <c r="FK155" s="411"/>
      <c r="FL155" s="411"/>
      <c r="FM155" s="411"/>
      <c r="FN155" s="411"/>
      <c r="FO155" s="411"/>
      <c r="FP155" s="411"/>
      <c r="FQ155" s="411"/>
      <c r="FR155" s="411"/>
      <c r="FS155" s="411"/>
      <c r="FT155" s="411"/>
      <c r="FU155" s="411"/>
      <c r="FV155" s="411"/>
      <c r="FW155" s="411"/>
      <c r="FX155" s="411"/>
      <c r="FY155" s="411"/>
      <c r="FZ155" s="411"/>
      <c r="GA155" s="411"/>
      <c r="GB155" s="411"/>
      <c r="GC155" s="411"/>
      <c r="GD155" s="411"/>
      <c r="GE155" s="411"/>
      <c r="GF155" s="411"/>
      <c r="GG155" s="411"/>
      <c r="GH155" s="411"/>
      <c r="GI155" s="411"/>
      <c r="GJ155" s="411"/>
      <c r="GK155" s="411"/>
      <c r="GL155" s="411"/>
      <c r="GM155" s="411"/>
      <c r="GN155" s="411"/>
      <c r="GO155" s="411"/>
      <c r="GP155" s="411"/>
      <c r="GQ155" s="411"/>
      <c r="GR155" s="411"/>
      <c r="GS155" s="411"/>
      <c r="GT155" s="411"/>
      <c r="GU155" s="411"/>
      <c r="GV155" s="411"/>
      <c r="GW155" s="411"/>
      <c r="GX155" s="411"/>
      <c r="GY155" s="411"/>
      <c r="GZ155" s="411"/>
      <c r="HA155" s="411"/>
      <c r="HB155" s="411"/>
      <c r="HC155" s="411"/>
      <c r="HD155" s="411"/>
      <c r="HE155" s="411"/>
      <c r="HF155" s="411"/>
      <c r="HG155" s="411"/>
      <c r="HH155" s="411"/>
      <c r="HI155" s="411"/>
      <c r="HJ155" s="411"/>
      <c r="HK155" s="411"/>
      <c r="HL155" s="411"/>
      <c r="HM155" s="411"/>
      <c r="HN155" s="411"/>
      <c r="HO155" s="411"/>
      <c r="HP155" s="411"/>
      <c r="HQ155" s="411"/>
      <c r="HR155" s="411"/>
      <c r="HS155" s="411"/>
      <c r="HT155" s="411"/>
      <c r="HU155" s="411"/>
      <c r="HV155" s="411"/>
      <c r="HW155" s="411"/>
      <c r="HX155" s="411"/>
      <c r="HY155" s="411"/>
      <c r="HZ155" s="411"/>
      <c r="IA155" s="411"/>
      <c r="IB155" s="411"/>
      <c r="IC155" s="411"/>
      <c r="ID155" s="411"/>
      <c r="IE155" s="411"/>
      <c r="IF155" s="411"/>
      <c r="IG155" s="411"/>
      <c r="IH155" s="411"/>
      <c r="II155" s="411"/>
      <c r="IJ155" s="411"/>
      <c r="IK155" s="411"/>
      <c r="IL155" s="411"/>
      <c r="IM155" s="411"/>
      <c r="IN155" s="411"/>
    </row>
    <row r="156" spans="1:248" s="57" customFormat="1" ht="12.75" customHeight="1" thickTop="1" x14ac:dyDescent="0.2">
      <c r="A156" s="48"/>
      <c r="B156" s="280">
        <f>B143</f>
        <v>0</v>
      </c>
      <c r="C156" s="280">
        <f>C143</f>
        <v>0</v>
      </c>
      <c r="D156" s="280">
        <f>D143</f>
        <v>0</v>
      </c>
      <c r="E156" s="314">
        <f>E143</f>
        <v>0</v>
      </c>
      <c r="F156" s="281">
        <f>F143</f>
        <v>0</v>
      </c>
      <c r="G156" s="14" t="str">
        <f>$C$11</f>
        <v>FEBRUARY</v>
      </c>
      <c r="H156" s="50" t="s">
        <v>58</v>
      </c>
      <c r="I156" s="319"/>
      <c r="J156" s="315">
        <f t="shared" ref="J156:R156" si="18">J143</f>
        <v>0</v>
      </c>
      <c r="K156" s="316">
        <f t="shared" si="18"/>
        <v>0</v>
      </c>
      <c r="L156" s="280">
        <f t="shared" si="18"/>
        <v>0</v>
      </c>
      <c r="M156" s="280">
        <f t="shared" si="18"/>
        <v>0</v>
      </c>
      <c r="N156" s="280">
        <f t="shared" si="18"/>
        <v>0</v>
      </c>
      <c r="O156" s="314">
        <f t="shared" si="18"/>
        <v>0</v>
      </c>
      <c r="P156" s="314">
        <f t="shared" si="18"/>
        <v>0</v>
      </c>
      <c r="Q156" s="280">
        <f t="shared" si="18"/>
        <v>0</v>
      </c>
      <c r="R156" s="317">
        <f t="shared" si="18"/>
        <v>0</v>
      </c>
      <c r="S156" s="49"/>
      <c r="T156" s="48"/>
      <c r="U156" s="280">
        <f t="shared" ref="U156:AH156" si="19">U143</f>
        <v>0</v>
      </c>
      <c r="V156" s="280">
        <f t="shared" si="19"/>
        <v>0</v>
      </c>
      <c r="W156" s="280">
        <f t="shared" si="19"/>
        <v>0</v>
      </c>
      <c r="X156" s="280">
        <f t="shared" si="19"/>
        <v>0</v>
      </c>
      <c r="Y156" s="280">
        <f t="shared" si="19"/>
        <v>0</v>
      </c>
      <c r="Z156" s="280">
        <f t="shared" si="19"/>
        <v>0</v>
      </c>
      <c r="AA156" s="280">
        <f t="shared" si="19"/>
        <v>0</v>
      </c>
      <c r="AB156" s="280">
        <f t="shared" si="19"/>
        <v>0</v>
      </c>
      <c r="AC156" s="280">
        <f t="shared" si="19"/>
        <v>0</v>
      </c>
      <c r="AD156" s="280">
        <f t="shared" si="19"/>
        <v>0</v>
      </c>
      <c r="AE156" s="280">
        <f t="shared" si="19"/>
        <v>0</v>
      </c>
      <c r="AF156" s="280">
        <f t="shared" si="19"/>
        <v>0</v>
      </c>
      <c r="AG156" s="280">
        <f t="shared" si="19"/>
        <v>0</v>
      </c>
      <c r="AH156" s="280">
        <f t="shared" si="19"/>
        <v>0</v>
      </c>
      <c r="AI156" s="305"/>
      <c r="AJ156" s="280">
        <f>AJ143</f>
        <v>0</v>
      </c>
      <c r="AK156" s="318">
        <f>AK143</f>
        <v>0</v>
      </c>
      <c r="AL156" s="49"/>
    </row>
    <row r="157" spans="1:248" s="23" customFormat="1" ht="12.75" customHeight="1" x14ac:dyDescent="0.2">
      <c r="A157" s="8">
        <v>1</v>
      </c>
      <c r="B157" s="282"/>
      <c r="C157" s="282"/>
      <c r="D157" s="282"/>
      <c r="E157" s="282"/>
      <c r="F157" s="283"/>
      <c r="G157" s="415"/>
      <c r="H157" s="302"/>
      <c r="I157" s="416"/>
      <c r="J157" s="280">
        <f t="shared" ref="J157:J187" si="20">SUM(B157:F157)</f>
        <v>0</v>
      </c>
      <c r="K157" s="281">
        <f t="shared" ref="K157:K187" si="21">SUM(U157:AK157)-SUM(L157:R157)</f>
        <v>0</v>
      </c>
      <c r="L157" s="282"/>
      <c r="M157" s="282"/>
      <c r="N157" s="282"/>
      <c r="O157" s="291"/>
      <c r="P157" s="297"/>
      <c r="Q157" s="282"/>
      <c r="R157" s="283"/>
      <c r="S157" s="17" t="s">
        <v>59</v>
      </c>
      <c r="T157" s="8">
        <v>1</v>
      </c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91"/>
      <c r="AI157" s="302"/>
      <c r="AJ157" s="282"/>
      <c r="AK157" s="283"/>
      <c r="AL157" s="17" t="s">
        <v>59</v>
      </c>
    </row>
    <row r="158" spans="1:248" s="23" customFormat="1" ht="12.75" customHeight="1" x14ac:dyDescent="0.2">
      <c r="A158" s="8">
        <v>2</v>
      </c>
      <c r="B158" s="282"/>
      <c r="C158" s="282"/>
      <c r="D158" s="282"/>
      <c r="E158" s="282"/>
      <c r="F158" s="283"/>
      <c r="G158" s="415"/>
      <c r="H158" s="302"/>
      <c r="I158" s="416"/>
      <c r="J158" s="280">
        <f t="shared" si="20"/>
        <v>0</v>
      </c>
      <c r="K158" s="281">
        <f t="shared" si="21"/>
        <v>0</v>
      </c>
      <c r="L158" s="282"/>
      <c r="M158" s="282"/>
      <c r="N158" s="282"/>
      <c r="O158" s="291"/>
      <c r="P158" s="297"/>
      <c r="Q158" s="282"/>
      <c r="R158" s="283"/>
      <c r="S158" s="17" t="s">
        <v>60</v>
      </c>
      <c r="T158" s="8">
        <v>2</v>
      </c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91"/>
      <c r="AI158" s="302"/>
      <c r="AJ158" s="282"/>
      <c r="AK158" s="283"/>
      <c r="AL158" s="17" t="s">
        <v>60</v>
      </c>
    </row>
    <row r="159" spans="1:248" s="23" customFormat="1" ht="12.75" customHeight="1" x14ac:dyDescent="0.2">
      <c r="A159" s="8">
        <v>3</v>
      </c>
      <c r="B159" s="282"/>
      <c r="C159" s="282"/>
      <c r="D159" s="282"/>
      <c r="E159" s="282"/>
      <c r="F159" s="283"/>
      <c r="G159" s="415"/>
      <c r="H159" s="302"/>
      <c r="I159" s="416"/>
      <c r="J159" s="280">
        <f t="shared" si="20"/>
        <v>0</v>
      </c>
      <c r="K159" s="281">
        <f t="shared" si="21"/>
        <v>0</v>
      </c>
      <c r="L159" s="282"/>
      <c r="M159" s="282"/>
      <c r="N159" s="282"/>
      <c r="O159" s="291"/>
      <c r="P159" s="297"/>
      <c r="Q159" s="282"/>
      <c r="R159" s="283"/>
      <c r="S159" s="17" t="s">
        <v>61</v>
      </c>
      <c r="T159" s="8">
        <v>3</v>
      </c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91"/>
      <c r="AI159" s="302"/>
      <c r="AJ159" s="282"/>
      <c r="AK159" s="283"/>
      <c r="AL159" s="17" t="s">
        <v>61</v>
      </c>
    </row>
    <row r="160" spans="1:248" s="23" customFormat="1" ht="12.75" customHeight="1" x14ac:dyDescent="0.2">
      <c r="A160" s="8">
        <v>4</v>
      </c>
      <c r="B160" s="282"/>
      <c r="C160" s="282"/>
      <c r="D160" s="282"/>
      <c r="E160" s="282"/>
      <c r="F160" s="283"/>
      <c r="G160" s="415"/>
      <c r="H160" s="302"/>
      <c r="I160" s="416"/>
      <c r="J160" s="280">
        <f t="shared" si="20"/>
        <v>0</v>
      </c>
      <c r="K160" s="281">
        <f t="shared" si="21"/>
        <v>0</v>
      </c>
      <c r="L160" s="282"/>
      <c r="M160" s="282"/>
      <c r="N160" s="282"/>
      <c r="O160" s="291"/>
      <c r="P160" s="297"/>
      <c r="Q160" s="282"/>
      <c r="R160" s="283"/>
      <c r="S160" s="17" t="s">
        <v>62</v>
      </c>
      <c r="T160" s="8">
        <v>4</v>
      </c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91"/>
      <c r="AI160" s="302"/>
      <c r="AJ160" s="282"/>
      <c r="AK160" s="283"/>
      <c r="AL160" s="17" t="s">
        <v>62</v>
      </c>
    </row>
    <row r="161" spans="1:38" s="23" customFormat="1" ht="12.75" customHeight="1" x14ac:dyDescent="0.2">
      <c r="A161" s="8">
        <v>5</v>
      </c>
      <c r="B161" s="282"/>
      <c r="C161" s="282"/>
      <c r="D161" s="282"/>
      <c r="E161" s="282"/>
      <c r="F161" s="283"/>
      <c r="G161" s="417"/>
      <c r="H161" s="302"/>
      <c r="I161" s="416"/>
      <c r="J161" s="280">
        <f t="shared" si="20"/>
        <v>0</v>
      </c>
      <c r="K161" s="281">
        <f t="shared" si="21"/>
        <v>0</v>
      </c>
      <c r="L161" s="282"/>
      <c r="M161" s="282"/>
      <c r="N161" s="282"/>
      <c r="O161" s="291"/>
      <c r="P161" s="297"/>
      <c r="Q161" s="282"/>
      <c r="R161" s="283"/>
      <c r="S161" s="17" t="s">
        <v>63</v>
      </c>
      <c r="T161" s="8">
        <v>5</v>
      </c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91"/>
      <c r="AI161" s="302"/>
      <c r="AJ161" s="282"/>
      <c r="AK161" s="283"/>
      <c r="AL161" s="17" t="s">
        <v>63</v>
      </c>
    </row>
    <row r="162" spans="1:38" s="23" customFormat="1" ht="12.75" customHeight="1" x14ac:dyDescent="0.2">
      <c r="A162" s="18">
        <v>6</v>
      </c>
      <c r="B162" s="284"/>
      <c r="C162" s="284"/>
      <c r="D162" s="284"/>
      <c r="E162" s="284"/>
      <c r="F162" s="285"/>
      <c r="G162" s="415"/>
      <c r="H162" s="303"/>
      <c r="I162" s="418"/>
      <c r="J162" s="280">
        <f t="shared" si="20"/>
        <v>0</v>
      </c>
      <c r="K162" s="281">
        <f t="shared" si="21"/>
        <v>0</v>
      </c>
      <c r="L162" s="284"/>
      <c r="M162" s="284"/>
      <c r="N162" s="284"/>
      <c r="O162" s="292"/>
      <c r="P162" s="298"/>
      <c r="Q162" s="284"/>
      <c r="R162" s="285"/>
      <c r="S162" s="19" t="s">
        <v>64</v>
      </c>
      <c r="T162" s="18">
        <v>6</v>
      </c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92"/>
      <c r="AI162" s="303"/>
      <c r="AJ162" s="284"/>
      <c r="AK162" s="285"/>
      <c r="AL162" s="19" t="s">
        <v>64</v>
      </c>
    </row>
    <row r="163" spans="1:38" s="23" customFormat="1" ht="12.75" customHeight="1" x14ac:dyDescent="0.2">
      <c r="A163" s="8">
        <v>7</v>
      </c>
      <c r="B163" s="282"/>
      <c r="C163" s="282"/>
      <c r="D163" s="282"/>
      <c r="E163" s="282"/>
      <c r="F163" s="283"/>
      <c r="G163" s="415"/>
      <c r="H163" s="302"/>
      <c r="I163" s="416"/>
      <c r="J163" s="280">
        <f t="shared" si="20"/>
        <v>0</v>
      </c>
      <c r="K163" s="281">
        <f t="shared" si="21"/>
        <v>0</v>
      </c>
      <c r="L163" s="282"/>
      <c r="M163" s="282"/>
      <c r="N163" s="282"/>
      <c r="O163" s="291"/>
      <c r="P163" s="297"/>
      <c r="Q163" s="282"/>
      <c r="R163" s="283"/>
      <c r="S163" s="17" t="s">
        <v>65</v>
      </c>
      <c r="T163" s="8">
        <v>7</v>
      </c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91"/>
      <c r="AI163" s="302"/>
      <c r="AJ163" s="282"/>
      <c r="AK163" s="283"/>
      <c r="AL163" s="17" t="s">
        <v>65</v>
      </c>
    </row>
    <row r="164" spans="1:38" s="23" customFormat="1" ht="12.75" customHeight="1" x14ac:dyDescent="0.2">
      <c r="A164" s="8">
        <v>8</v>
      </c>
      <c r="B164" s="282"/>
      <c r="C164" s="282"/>
      <c r="D164" s="282"/>
      <c r="E164" s="282"/>
      <c r="F164" s="283"/>
      <c r="G164" s="415"/>
      <c r="H164" s="302"/>
      <c r="I164" s="416"/>
      <c r="J164" s="280">
        <f t="shared" si="20"/>
        <v>0</v>
      </c>
      <c r="K164" s="281">
        <f t="shared" si="21"/>
        <v>0</v>
      </c>
      <c r="L164" s="282"/>
      <c r="M164" s="282"/>
      <c r="N164" s="282"/>
      <c r="O164" s="291"/>
      <c r="P164" s="297"/>
      <c r="Q164" s="282"/>
      <c r="R164" s="283"/>
      <c r="S164" s="17" t="s">
        <v>66</v>
      </c>
      <c r="T164" s="8">
        <v>8</v>
      </c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91"/>
      <c r="AI164" s="302"/>
      <c r="AJ164" s="282"/>
      <c r="AK164" s="283"/>
      <c r="AL164" s="17" t="s">
        <v>66</v>
      </c>
    </row>
    <row r="165" spans="1:38" s="23" customFormat="1" ht="12.75" customHeight="1" x14ac:dyDescent="0.2">
      <c r="A165" s="8">
        <v>9</v>
      </c>
      <c r="B165" s="282"/>
      <c r="C165" s="282"/>
      <c r="D165" s="282"/>
      <c r="E165" s="282"/>
      <c r="F165" s="283"/>
      <c r="G165" s="415"/>
      <c r="H165" s="302"/>
      <c r="I165" s="416"/>
      <c r="J165" s="280">
        <f t="shared" si="20"/>
        <v>0</v>
      </c>
      <c r="K165" s="281">
        <f t="shared" si="21"/>
        <v>0</v>
      </c>
      <c r="L165" s="282"/>
      <c r="M165" s="282"/>
      <c r="N165" s="282"/>
      <c r="O165" s="291"/>
      <c r="P165" s="297"/>
      <c r="Q165" s="282"/>
      <c r="R165" s="283"/>
      <c r="S165" s="17" t="s">
        <v>67</v>
      </c>
      <c r="T165" s="8">
        <v>9</v>
      </c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91"/>
      <c r="AI165" s="302"/>
      <c r="AJ165" s="282"/>
      <c r="AK165" s="283"/>
      <c r="AL165" s="17" t="s">
        <v>67</v>
      </c>
    </row>
    <row r="166" spans="1:38" s="23" customFormat="1" ht="12.75" customHeight="1" x14ac:dyDescent="0.2">
      <c r="A166" s="8">
        <v>10</v>
      </c>
      <c r="B166" s="282"/>
      <c r="C166" s="282"/>
      <c r="D166" s="282"/>
      <c r="E166" s="282"/>
      <c r="F166" s="283"/>
      <c r="G166" s="415"/>
      <c r="H166" s="302"/>
      <c r="I166" s="416"/>
      <c r="J166" s="280">
        <f t="shared" si="20"/>
        <v>0</v>
      </c>
      <c r="K166" s="281">
        <f t="shared" si="21"/>
        <v>0</v>
      </c>
      <c r="L166" s="282"/>
      <c r="M166" s="282"/>
      <c r="N166" s="282"/>
      <c r="O166" s="291"/>
      <c r="P166" s="297"/>
      <c r="Q166" s="282"/>
      <c r="R166" s="283"/>
      <c r="S166" s="17" t="s">
        <v>68</v>
      </c>
      <c r="T166" s="8">
        <v>10</v>
      </c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91"/>
      <c r="AI166" s="302"/>
      <c r="AJ166" s="282"/>
      <c r="AK166" s="283"/>
      <c r="AL166" s="17" t="s">
        <v>68</v>
      </c>
    </row>
    <row r="167" spans="1:38" s="23" customFormat="1" ht="12.75" customHeight="1" x14ac:dyDescent="0.2">
      <c r="A167" s="8">
        <v>11</v>
      </c>
      <c r="B167" s="282"/>
      <c r="C167" s="282"/>
      <c r="D167" s="282"/>
      <c r="E167" s="282"/>
      <c r="F167" s="283"/>
      <c r="G167" s="415"/>
      <c r="H167" s="302"/>
      <c r="I167" s="416"/>
      <c r="J167" s="280">
        <f t="shared" si="20"/>
        <v>0</v>
      </c>
      <c r="K167" s="281">
        <f t="shared" si="21"/>
        <v>0</v>
      </c>
      <c r="L167" s="282"/>
      <c r="M167" s="282"/>
      <c r="N167" s="282"/>
      <c r="O167" s="291"/>
      <c r="P167" s="297"/>
      <c r="Q167" s="282"/>
      <c r="R167" s="283"/>
      <c r="S167" s="17" t="s">
        <v>69</v>
      </c>
      <c r="T167" s="8">
        <v>11</v>
      </c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91"/>
      <c r="AI167" s="302"/>
      <c r="AJ167" s="282"/>
      <c r="AK167" s="283"/>
      <c r="AL167" s="17" t="s">
        <v>69</v>
      </c>
    </row>
    <row r="168" spans="1:38" s="23" customFormat="1" ht="12.75" customHeight="1" x14ac:dyDescent="0.2">
      <c r="A168" s="8">
        <v>12</v>
      </c>
      <c r="B168" s="282"/>
      <c r="C168" s="282"/>
      <c r="D168" s="282"/>
      <c r="E168" s="282"/>
      <c r="F168" s="283"/>
      <c r="G168" s="415"/>
      <c r="H168" s="302"/>
      <c r="I168" s="416"/>
      <c r="J168" s="280">
        <f t="shared" si="20"/>
        <v>0</v>
      </c>
      <c r="K168" s="281">
        <f t="shared" si="21"/>
        <v>0</v>
      </c>
      <c r="L168" s="282"/>
      <c r="M168" s="282"/>
      <c r="N168" s="282"/>
      <c r="O168" s="291"/>
      <c r="P168" s="297"/>
      <c r="Q168" s="282"/>
      <c r="R168" s="283"/>
      <c r="S168" s="17" t="s">
        <v>70</v>
      </c>
      <c r="T168" s="8">
        <v>12</v>
      </c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91"/>
      <c r="AI168" s="302"/>
      <c r="AJ168" s="282"/>
      <c r="AK168" s="283"/>
      <c r="AL168" s="17" t="s">
        <v>70</v>
      </c>
    </row>
    <row r="169" spans="1:38" s="23" customFormat="1" ht="12.75" customHeight="1" x14ac:dyDescent="0.2">
      <c r="A169" s="8">
        <v>13</v>
      </c>
      <c r="B169" s="282"/>
      <c r="C169" s="282"/>
      <c r="D169" s="282"/>
      <c r="E169" s="282"/>
      <c r="F169" s="283"/>
      <c r="G169" s="415"/>
      <c r="H169" s="302"/>
      <c r="I169" s="416"/>
      <c r="J169" s="280">
        <f t="shared" si="20"/>
        <v>0</v>
      </c>
      <c r="K169" s="281">
        <f t="shared" si="21"/>
        <v>0</v>
      </c>
      <c r="L169" s="282"/>
      <c r="M169" s="282"/>
      <c r="N169" s="282"/>
      <c r="O169" s="291"/>
      <c r="P169" s="297"/>
      <c r="Q169" s="282"/>
      <c r="R169" s="283"/>
      <c r="S169" s="17" t="s">
        <v>71</v>
      </c>
      <c r="T169" s="8">
        <v>13</v>
      </c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91"/>
      <c r="AI169" s="302"/>
      <c r="AJ169" s="282"/>
      <c r="AK169" s="283"/>
      <c r="AL169" s="17" t="s">
        <v>71</v>
      </c>
    </row>
    <row r="170" spans="1:38" s="23" customFormat="1" ht="12.75" customHeight="1" x14ac:dyDescent="0.2">
      <c r="A170" s="8">
        <v>14</v>
      </c>
      <c r="B170" s="282"/>
      <c r="C170" s="282"/>
      <c r="D170" s="282"/>
      <c r="E170" s="282"/>
      <c r="F170" s="283"/>
      <c r="G170" s="415"/>
      <c r="H170" s="302"/>
      <c r="I170" s="416"/>
      <c r="J170" s="280">
        <f t="shared" si="20"/>
        <v>0</v>
      </c>
      <c r="K170" s="281">
        <f t="shared" si="21"/>
        <v>0</v>
      </c>
      <c r="L170" s="282"/>
      <c r="M170" s="282"/>
      <c r="N170" s="282"/>
      <c r="O170" s="291"/>
      <c r="P170" s="297"/>
      <c r="Q170" s="282"/>
      <c r="R170" s="283"/>
      <c r="S170" s="17" t="s">
        <v>72</v>
      </c>
      <c r="T170" s="8">
        <v>14</v>
      </c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91"/>
      <c r="AI170" s="302"/>
      <c r="AJ170" s="282"/>
      <c r="AK170" s="283"/>
      <c r="AL170" s="17" t="s">
        <v>72</v>
      </c>
    </row>
    <row r="171" spans="1:38" s="23" customFormat="1" ht="12.75" customHeight="1" x14ac:dyDescent="0.2">
      <c r="A171" s="8">
        <v>15</v>
      </c>
      <c r="B171" s="282"/>
      <c r="C171" s="282"/>
      <c r="D171" s="282"/>
      <c r="E171" s="282"/>
      <c r="F171" s="283"/>
      <c r="G171" s="415"/>
      <c r="H171" s="302"/>
      <c r="I171" s="416"/>
      <c r="J171" s="280">
        <f t="shared" si="20"/>
        <v>0</v>
      </c>
      <c r="K171" s="281">
        <f t="shared" si="21"/>
        <v>0</v>
      </c>
      <c r="L171" s="282"/>
      <c r="M171" s="282"/>
      <c r="N171" s="282"/>
      <c r="O171" s="291"/>
      <c r="P171" s="297"/>
      <c r="Q171" s="282"/>
      <c r="R171" s="283"/>
      <c r="S171" s="17" t="s">
        <v>73</v>
      </c>
      <c r="T171" s="8">
        <v>15</v>
      </c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91"/>
      <c r="AI171" s="302"/>
      <c r="AJ171" s="282"/>
      <c r="AK171" s="283"/>
      <c r="AL171" s="17" t="s">
        <v>73</v>
      </c>
    </row>
    <row r="172" spans="1:38" s="23" customFormat="1" ht="12.75" customHeight="1" x14ac:dyDescent="0.2">
      <c r="A172" s="8">
        <v>16</v>
      </c>
      <c r="B172" s="282"/>
      <c r="C172" s="282"/>
      <c r="D172" s="282"/>
      <c r="E172" s="282"/>
      <c r="F172" s="283"/>
      <c r="G172" s="415"/>
      <c r="H172" s="302"/>
      <c r="I172" s="416"/>
      <c r="J172" s="280">
        <f t="shared" si="20"/>
        <v>0</v>
      </c>
      <c r="K172" s="281">
        <f t="shared" si="21"/>
        <v>0</v>
      </c>
      <c r="L172" s="282"/>
      <c r="M172" s="282"/>
      <c r="N172" s="282"/>
      <c r="O172" s="291"/>
      <c r="P172" s="297"/>
      <c r="Q172" s="282"/>
      <c r="R172" s="283"/>
      <c r="S172" s="17" t="s">
        <v>74</v>
      </c>
      <c r="T172" s="8">
        <v>16</v>
      </c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91"/>
      <c r="AI172" s="302"/>
      <c r="AJ172" s="282"/>
      <c r="AK172" s="283"/>
      <c r="AL172" s="17" t="s">
        <v>74</v>
      </c>
    </row>
    <row r="173" spans="1:38" s="23" customFormat="1" ht="12.75" customHeight="1" x14ac:dyDescent="0.2">
      <c r="A173" s="8">
        <v>17</v>
      </c>
      <c r="B173" s="282"/>
      <c r="C173" s="282"/>
      <c r="D173" s="282"/>
      <c r="E173" s="282"/>
      <c r="F173" s="283"/>
      <c r="G173" s="415"/>
      <c r="H173" s="302"/>
      <c r="I173" s="416"/>
      <c r="J173" s="280">
        <f t="shared" si="20"/>
        <v>0</v>
      </c>
      <c r="K173" s="281">
        <f t="shared" si="21"/>
        <v>0</v>
      </c>
      <c r="L173" s="282"/>
      <c r="M173" s="282"/>
      <c r="N173" s="282"/>
      <c r="O173" s="291"/>
      <c r="P173" s="297"/>
      <c r="Q173" s="282"/>
      <c r="R173" s="283"/>
      <c r="S173" s="17" t="s">
        <v>75</v>
      </c>
      <c r="T173" s="8">
        <v>17</v>
      </c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91"/>
      <c r="AI173" s="302"/>
      <c r="AJ173" s="282"/>
      <c r="AK173" s="283"/>
      <c r="AL173" s="17" t="s">
        <v>75</v>
      </c>
    </row>
    <row r="174" spans="1:38" s="23" customFormat="1" ht="12.75" customHeight="1" x14ac:dyDescent="0.2">
      <c r="A174" s="8">
        <v>18</v>
      </c>
      <c r="B174" s="282"/>
      <c r="C174" s="282"/>
      <c r="D174" s="282"/>
      <c r="E174" s="282"/>
      <c r="F174" s="283"/>
      <c r="G174" s="415"/>
      <c r="H174" s="302"/>
      <c r="I174" s="416"/>
      <c r="J174" s="280">
        <f t="shared" si="20"/>
        <v>0</v>
      </c>
      <c r="K174" s="281">
        <f t="shared" si="21"/>
        <v>0</v>
      </c>
      <c r="L174" s="282"/>
      <c r="M174" s="282"/>
      <c r="N174" s="282"/>
      <c r="O174" s="291"/>
      <c r="P174" s="297"/>
      <c r="Q174" s="282"/>
      <c r="R174" s="283"/>
      <c r="S174" s="17" t="s">
        <v>76</v>
      </c>
      <c r="T174" s="8">
        <v>18</v>
      </c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91"/>
      <c r="AI174" s="302"/>
      <c r="AJ174" s="282"/>
      <c r="AK174" s="283"/>
      <c r="AL174" s="17" t="s">
        <v>76</v>
      </c>
    </row>
    <row r="175" spans="1:38" s="23" customFormat="1" ht="12.75" customHeight="1" x14ac:dyDescent="0.2">
      <c r="A175" s="8">
        <v>19</v>
      </c>
      <c r="B175" s="282"/>
      <c r="C175" s="282"/>
      <c r="D175" s="282"/>
      <c r="E175" s="282"/>
      <c r="F175" s="283"/>
      <c r="G175" s="415"/>
      <c r="H175" s="302"/>
      <c r="I175" s="416"/>
      <c r="J175" s="280">
        <f t="shared" si="20"/>
        <v>0</v>
      </c>
      <c r="K175" s="281">
        <f t="shared" si="21"/>
        <v>0</v>
      </c>
      <c r="L175" s="282"/>
      <c r="M175" s="282"/>
      <c r="N175" s="282"/>
      <c r="O175" s="291"/>
      <c r="P175" s="297"/>
      <c r="Q175" s="282"/>
      <c r="R175" s="283"/>
      <c r="S175" s="17" t="s">
        <v>77</v>
      </c>
      <c r="T175" s="8">
        <v>19</v>
      </c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91"/>
      <c r="AI175" s="302"/>
      <c r="AJ175" s="282"/>
      <c r="AK175" s="283"/>
      <c r="AL175" s="17" t="s">
        <v>77</v>
      </c>
    </row>
    <row r="176" spans="1:38" s="23" customFormat="1" ht="12.75" customHeight="1" x14ac:dyDescent="0.2">
      <c r="A176" s="8">
        <v>20</v>
      </c>
      <c r="B176" s="282"/>
      <c r="C176" s="282"/>
      <c r="D176" s="282"/>
      <c r="E176" s="282"/>
      <c r="F176" s="283"/>
      <c r="G176" s="415"/>
      <c r="H176" s="302"/>
      <c r="I176" s="416"/>
      <c r="J176" s="280">
        <f t="shared" si="20"/>
        <v>0</v>
      </c>
      <c r="K176" s="281">
        <f t="shared" si="21"/>
        <v>0</v>
      </c>
      <c r="L176" s="282"/>
      <c r="M176" s="282"/>
      <c r="N176" s="282"/>
      <c r="O176" s="291"/>
      <c r="P176" s="297"/>
      <c r="Q176" s="282"/>
      <c r="R176" s="283"/>
      <c r="S176" s="17" t="s">
        <v>78</v>
      </c>
      <c r="T176" s="8">
        <v>20</v>
      </c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91"/>
      <c r="AI176" s="302"/>
      <c r="AJ176" s="282"/>
      <c r="AK176" s="283"/>
      <c r="AL176" s="17" t="s">
        <v>78</v>
      </c>
    </row>
    <row r="177" spans="1:38" s="23" customFormat="1" ht="12.75" customHeight="1" x14ac:dyDescent="0.2">
      <c r="A177" s="8">
        <v>21</v>
      </c>
      <c r="B177" s="282"/>
      <c r="C177" s="282"/>
      <c r="D177" s="282"/>
      <c r="E177" s="282"/>
      <c r="F177" s="283"/>
      <c r="G177" s="415"/>
      <c r="H177" s="302"/>
      <c r="I177" s="416"/>
      <c r="J177" s="280">
        <f t="shared" si="20"/>
        <v>0</v>
      </c>
      <c r="K177" s="281">
        <f t="shared" si="21"/>
        <v>0</v>
      </c>
      <c r="L177" s="282"/>
      <c r="M177" s="282"/>
      <c r="N177" s="282"/>
      <c r="O177" s="291"/>
      <c r="P177" s="297"/>
      <c r="Q177" s="282"/>
      <c r="R177" s="283"/>
      <c r="S177" s="17" t="s">
        <v>79</v>
      </c>
      <c r="T177" s="8">
        <v>21</v>
      </c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91"/>
      <c r="AI177" s="302"/>
      <c r="AJ177" s="282"/>
      <c r="AK177" s="283"/>
      <c r="AL177" s="17" t="s">
        <v>79</v>
      </c>
    </row>
    <row r="178" spans="1:38" s="23" customFormat="1" ht="12.75" customHeight="1" x14ac:dyDescent="0.2">
      <c r="A178" s="8">
        <v>22</v>
      </c>
      <c r="B178" s="282"/>
      <c r="C178" s="282"/>
      <c r="D178" s="282"/>
      <c r="E178" s="282"/>
      <c r="F178" s="283"/>
      <c r="G178" s="415"/>
      <c r="H178" s="302"/>
      <c r="I178" s="416"/>
      <c r="J178" s="280">
        <f t="shared" si="20"/>
        <v>0</v>
      </c>
      <c r="K178" s="281">
        <f t="shared" si="21"/>
        <v>0</v>
      </c>
      <c r="L178" s="282"/>
      <c r="M178" s="282"/>
      <c r="N178" s="282"/>
      <c r="O178" s="291"/>
      <c r="P178" s="297"/>
      <c r="Q178" s="282"/>
      <c r="R178" s="283"/>
      <c r="S178" s="17" t="s">
        <v>80</v>
      </c>
      <c r="T178" s="8">
        <v>22</v>
      </c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91"/>
      <c r="AI178" s="302"/>
      <c r="AJ178" s="282"/>
      <c r="AK178" s="283"/>
      <c r="AL178" s="17" t="s">
        <v>80</v>
      </c>
    </row>
    <row r="179" spans="1:38" s="23" customFormat="1" ht="12.75" customHeight="1" x14ac:dyDescent="0.2">
      <c r="A179" s="8">
        <v>23</v>
      </c>
      <c r="B179" s="282"/>
      <c r="C179" s="282"/>
      <c r="D179" s="282"/>
      <c r="E179" s="282"/>
      <c r="F179" s="283"/>
      <c r="G179" s="415"/>
      <c r="H179" s="302"/>
      <c r="I179" s="416"/>
      <c r="J179" s="280">
        <f t="shared" si="20"/>
        <v>0</v>
      </c>
      <c r="K179" s="281">
        <f t="shared" si="21"/>
        <v>0</v>
      </c>
      <c r="L179" s="282"/>
      <c r="M179" s="282"/>
      <c r="N179" s="282"/>
      <c r="O179" s="291"/>
      <c r="P179" s="297"/>
      <c r="Q179" s="282"/>
      <c r="R179" s="283"/>
      <c r="S179" s="17" t="s">
        <v>81</v>
      </c>
      <c r="T179" s="8">
        <v>23</v>
      </c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91"/>
      <c r="AI179" s="302"/>
      <c r="AJ179" s="282"/>
      <c r="AK179" s="283"/>
      <c r="AL179" s="17" t="s">
        <v>81</v>
      </c>
    </row>
    <row r="180" spans="1:38" s="23" customFormat="1" ht="12.75" customHeight="1" x14ac:dyDescent="0.2">
      <c r="A180" s="8">
        <v>24</v>
      </c>
      <c r="B180" s="282"/>
      <c r="C180" s="282"/>
      <c r="D180" s="282"/>
      <c r="E180" s="282"/>
      <c r="F180" s="283"/>
      <c r="G180" s="415"/>
      <c r="H180" s="302"/>
      <c r="I180" s="416"/>
      <c r="J180" s="280">
        <f t="shared" si="20"/>
        <v>0</v>
      </c>
      <c r="K180" s="281">
        <f t="shared" si="21"/>
        <v>0</v>
      </c>
      <c r="L180" s="282"/>
      <c r="M180" s="282"/>
      <c r="N180" s="282"/>
      <c r="O180" s="291"/>
      <c r="P180" s="297"/>
      <c r="Q180" s="282"/>
      <c r="R180" s="283"/>
      <c r="S180" s="17" t="s">
        <v>82</v>
      </c>
      <c r="T180" s="8">
        <v>24</v>
      </c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91"/>
      <c r="AI180" s="302"/>
      <c r="AJ180" s="282"/>
      <c r="AK180" s="283"/>
      <c r="AL180" s="17" t="s">
        <v>82</v>
      </c>
    </row>
    <row r="181" spans="1:38" s="23" customFormat="1" ht="12.75" customHeight="1" x14ac:dyDescent="0.2">
      <c r="A181" s="8">
        <v>25</v>
      </c>
      <c r="B181" s="282"/>
      <c r="C181" s="282"/>
      <c r="D181" s="282"/>
      <c r="E181" s="282"/>
      <c r="F181" s="283"/>
      <c r="G181" s="415"/>
      <c r="H181" s="302"/>
      <c r="I181" s="416"/>
      <c r="J181" s="280">
        <f t="shared" si="20"/>
        <v>0</v>
      </c>
      <c r="K181" s="281">
        <f t="shared" si="21"/>
        <v>0</v>
      </c>
      <c r="L181" s="282"/>
      <c r="M181" s="282"/>
      <c r="N181" s="282"/>
      <c r="O181" s="291"/>
      <c r="P181" s="297"/>
      <c r="Q181" s="282"/>
      <c r="R181" s="283"/>
      <c r="S181" s="17" t="s">
        <v>83</v>
      </c>
      <c r="T181" s="8">
        <v>25</v>
      </c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91"/>
      <c r="AI181" s="302"/>
      <c r="AJ181" s="282"/>
      <c r="AK181" s="283"/>
      <c r="AL181" s="17" t="s">
        <v>83</v>
      </c>
    </row>
    <row r="182" spans="1:38" s="23" customFormat="1" ht="12.75" customHeight="1" x14ac:dyDescent="0.2">
      <c r="A182" s="8">
        <v>26</v>
      </c>
      <c r="B182" s="282"/>
      <c r="C182" s="282"/>
      <c r="D182" s="282"/>
      <c r="E182" s="282"/>
      <c r="F182" s="283"/>
      <c r="G182" s="415"/>
      <c r="H182" s="302"/>
      <c r="I182" s="416"/>
      <c r="J182" s="280">
        <f t="shared" si="20"/>
        <v>0</v>
      </c>
      <c r="K182" s="281">
        <f t="shared" si="21"/>
        <v>0</v>
      </c>
      <c r="L182" s="282"/>
      <c r="M182" s="282"/>
      <c r="N182" s="282"/>
      <c r="O182" s="291"/>
      <c r="P182" s="297"/>
      <c r="Q182" s="282"/>
      <c r="R182" s="283"/>
      <c r="S182" s="17" t="s">
        <v>84</v>
      </c>
      <c r="T182" s="8">
        <v>26</v>
      </c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91"/>
      <c r="AI182" s="302"/>
      <c r="AJ182" s="282"/>
      <c r="AK182" s="283"/>
      <c r="AL182" s="17" t="s">
        <v>84</v>
      </c>
    </row>
    <row r="183" spans="1:38" s="23" customFormat="1" ht="12.75" customHeight="1" x14ac:dyDescent="0.2">
      <c r="A183" s="8">
        <v>27</v>
      </c>
      <c r="B183" s="282"/>
      <c r="C183" s="282"/>
      <c r="D183" s="282"/>
      <c r="E183" s="282"/>
      <c r="F183" s="283"/>
      <c r="G183" s="415"/>
      <c r="H183" s="302"/>
      <c r="I183" s="416"/>
      <c r="J183" s="280">
        <f t="shared" si="20"/>
        <v>0</v>
      </c>
      <c r="K183" s="281">
        <f t="shared" si="21"/>
        <v>0</v>
      </c>
      <c r="L183" s="282"/>
      <c r="M183" s="282"/>
      <c r="N183" s="282"/>
      <c r="O183" s="291"/>
      <c r="P183" s="297"/>
      <c r="Q183" s="282"/>
      <c r="R183" s="283"/>
      <c r="S183" s="17" t="s">
        <v>85</v>
      </c>
      <c r="T183" s="8">
        <v>27</v>
      </c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91"/>
      <c r="AI183" s="302"/>
      <c r="AJ183" s="282"/>
      <c r="AK183" s="283"/>
      <c r="AL183" s="17" t="s">
        <v>85</v>
      </c>
    </row>
    <row r="184" spans="1:38" s="23" customFormat="1" ht="12.75" customHeight="1" x14ac:dyDescent="0.2">
      <c r="A184" s="8">
        <v>28</v>
      </c>
      <c r="B184" s="282"/>
      <c r="C184" s="282"/>
      <c r="D184" s="282"/>
      <c r="E184" s="282"/>
      <c r="F184" s="283"/>
      <c r="G184" s="415"/>
      <c r="H184" s="302"/>
      <c r="I184" s="416"/>
      <c r="J184" s="280">
        <f t="shared" si="20"/>
        <v>0</v>
      </c>
      <c r="K184" s="281">
        <f t="shared" si="21"/>
        <v>0</v>
      </c>
      <c r="L184" s="282"/>
      <c r="M184" s="282"/>
      <c r="N184" s="282"/>
      <c r="O184" s="291"/>
      <c r="P184" s="297"/>
      <c r="Q184" s="282"/>
      <c r="R184" s="283"/>
      <c r="S184" s="17" t="s">
        <v>86</v>
      </c>
      <c r="T184" s="8">
        <v>28</v>
      </c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91"/>
      <c r="AI184" s="302"/>
      <c r="AJ184" s="282"/>
      <c r="AK184" s="283"/>
      <c r="AL184" s="17" t="s">
        <v>86</v>
      </c>
    </row>
    <row r="185" spans="1:38" s="23" customFormat="1" ht="12.75" customHeight="1" x14ac:dyDescent="0.2">
      <c r="A185" s="8">
        <v>29</v>
      </c>
      <c r="B185" s="282"/>
      <c r="C185" s="282"/>
      <c r="D185" s="282"/>
      <c r="E185" s="282"/>
      <c r="F185" s="283"/>
      <c r="G185" s="415"/>
      <c r="H185" s="302"/>
      <c r="I185" s="416"/>
      <c r="J185" s="280">
        <f t="shared" si="20"/>
        <v>0</v>
      </c>
      <c r="K185" s="281">
        <f t="shared" si="21"/>
        <v>0</v>
      </c>
      <c r="L185" s="282"/>
      <c r="M185" s="282"/>
      <c r="N185" s="282"/>
      <c r="O185" s="291"/>
      <c r="P185" s="297"/>
      <c r="Q185" s="282"/>
      <c r="R185" s="283"/>
      <c r="S185" s="17" t="s">
        <v>87</v>
      </c>
      <c r="T185" s="8">
        <v>29</v>
      </c>
      <c r="U185" s="282"/>
      <c r="V185" s="282"/>
      <c r="W185" s="282"/>
      <c r="X185" s="298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91"/>
      <c r="AI185" s="302"/>
      <c r="AJ185" s="282"/>
      <c r="AK185" s="283"/>
      <c r="AL185" s="17" t="s">
        <v>87</v>
      </c>
    </row>
    <row r="186" spans="1:38" s="23" customFormat="1" ht="12.75" customHeight="1" x14ac:dyDescent="0.2">
      <c r="A186" s="8">
        <v>30</v>
      </c>
      <c r="B186" s="282"/>
      <c r="C186" s="282"/>
      <c r="D186" s="282"/>
      <c r="E186" s="282"/>
      <c r="F186" s="283"/>
      <c r="G186" s="419"/>
      <c r="H186" s="302"/>
      <c r="I186" s="416"/>
      <c r="J186" s="280">
        <f t="shared" si="20"/>
        <v>0</v>
      </c>
      <c r="K186" s="281">
        <f t="shared" si="21"/>
        <v>0</v>
      </c>
      <c r="L186" s="282"/>
      <c r="M186" s="282"/>
      <c r="N186" s="282"/>
      <c r="O186" s="291"/>
      <c r="P186" s="297"/>
      <c r="Q186" s="282"/>
      <c r="R186" s="283"/>
      <c r="S186" s="17" t="s">
        <v>88</v>
      </c>
      <c r="T186" s="8">
        <v>30</v>
      </c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91"/>
      <c r="AI186" s="302"/>
      <c r="AJ186" s="282"/>
      <c r="AK186" s="283"/>
      <c r="AL186" s="17" t="s">
        <v>88</v>
      </c>
    </row>
    <row r="187" spans="1:38" s="23" customFormat="1" ht="12.75" customHeight="1" x14ac:dyDescent="0.2">
      <c r="A187" s="20">
        <v>31</v>
      </c>
      <c r="B187" s="286"/>
      <c r="C187" s="286"/>
      <c r="D187" s="286"/>
      <c r="E187" s="286"/>
      <c r="F187" s="287"/>
      <c r="G187" s="420"/>
      <c r="H187" s="304"/>
      <c r="I187" s="421"/>
      <c r="J187" s="422">
        <f t="shared" si="20"/>
        <v>0</v>
      </c>
      <c r="K187" s="299">
        <f t="shared" si="21"/>
        <v>0</v>
      </c>
      <c r="L187" s="286"/>
      <c r="M187" s="286"/>
      <c r="N187" s="286"/>
      <c r="O187" s="293"/>
      <c r="P187" s="300"/>
      <c r="Q187" s="286"/>
      <c r="R187" s="287"/>
      <c r="S187" s="21" t="s">
        <v>89</v>
      </c>
      <c r="T187" s="20">
        <v>31</v>
      </c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93"/>
      <c r="AI187" s="304"/>
      <c r="AJ187" s="286"/>
      <c r="AK187" s="287"/>
      <c r="AL187" s="21" t="s">
        <v>89</v>
      </c>
    </row>
    <row r="188" spans="1:38" s="57" customFormat="1" ht="12.75" customHeight="1" thickBot="1" x14ac:dyDescent="0.25">
      <c r="A188" s="53"/>
      <c r="B188" s="288">
        <f>SUM(B156:B187)</f>
        <v>0</v>
      </c>
      <c r="C188" s="288">
        <f>SUM(C156:C187)</f>
        <v>0</v>
      </c>
      <c r="D188" s="288">
        <f>SUM(D156:D187)</f>
        <v>0</v>
      </c>
      <c r="E188" s="301">
        <f>SUM(E156:E187)</f>
        <v>0</v>
      </c>
      <c r="F188" s="294">
        <f>SUM(F156:F187)</f>
        <v>0</v>
      </c>
      <c r="G188" s="308"/>
      <c r="H188" s="54" t="s">
        <v>90</v>
      </c>
      <c r="I188" s="309">
        <f>COUNTA(I157:I187)</f>
        <v>0</v>
      </c>
      <c r="J188" s="288">
        <f t="shared" ref="J188:R188" si="22">SUM(J156:J187)</f>
        <v>0</v>
      </c>
      <c r="K188" s="288">
        <f t="shared" si="22"/>
        <v>0</v>
      </c>
      <c r="L188" s="288">
        <f t="shared" si="22"/>
        <v>0</v>
      </c>
      <c r="M188" s="288">
        <f t="shared" si="22"/>
        <v>0</v>
      </c>
      <c r="N188" s="288">
        <f t="shared" si="22"/>
        <v>0</v>
      </c>
      <c r="O188" s="301">
        <f t="shared" si="22"/>
        <v>0</v>
      </c>
      <c r="P188" s="301">
        <f t="shared" si="22"/>
        <v>0</v>
      </c>
      <c r="Q188" s="288">
        <f t="shared" si="22"/>
        <v>0</v>
      </c>
      <c r="R188" s="289">
        <f t="shared" si="22"/>
        <v>0</v>
      </c>
      <c r="S188" s="59"/>
      <c r="T188" s="53"/>
      <c r="U188" s="288">
        <f t="shared" ref="U188:AH188" si="23">SUM(U156:U187)</f>
        <v>0</v>
      </c>
      <c r="V188" s="288">
        <f t="shared" si="23"/>
        <v>0</v>
      </c>
      <c r="W188" s="288">
        <f t="shared" si="23"/>
        <v>0</v>
      </c>
      <c r="X188" s="288">
        <f t="shared" si="23"/>
        <v>0</v>
      </c>
      <c r="Y188" s="288">
        <f t="shared" si="23"/>
        <v>0</v>
      </c>
      <c r="Z188" s="288">
        <f t="shared" si="23"/>
        <v>0</v>
      </c>
      <c r="AA188" s="288">
        <f t="shared" si="23"/>
        <v>0</v>
      </c>
      <c r="AB188" s="288">
        <f t="shared" si="23"/>
        <v>0</v>
      </c>
      <c r="AC188" s="288">
        <f t="shared" si="23"/>
        <v>0</v>
      </c>
      <c r="AD188" s="288">
        <f t="shared" si="23"/>
        <v>0</v>
      </c>
      <c r="AE188" s="288">
        <f t="shared" si="23"/>
        <v>0</v>
      </c>
      <c r="AF188" s="288">
        <f t="shared" si="23"/>
        <v>0</v>
      </c>
      <c r="AG188" s="288">
        <f t="shared" si="23"/>
        <v>0</v>
      </c>
      <c r="AH188" s="294">
        <f t="shared" si="23"/>
        <v>0</v>
      </c>
      <c r="AI188" s="306"/>
      <c r="AJ188" s="288">
        <f>SUM(AJ156:AJ187)</f>
        <v>0</v>
      </c>
      <c r="AK188" s="289">
        <f>SUM(AK156:AK187)</f>
        <v>0</v>
      </c>
      <c r="AL188" s="59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2"/>
      <c r="M189" s="72"/>
      <c r="N189" s="72"/>
      <c r="O189" s="72"/>
      <c r="P189" s="72"/>
      <c r="Q189" s="72"/>
      <c r="R189" s="72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117</v>
      </c>
      <c r="J190" s="359">
        <f>SUM(J188-K188)</f>
        <v>0</v>
      </c>
      <c r="L190" s="68"/>
      <c r="M190" s="68"/>
      <c r="N190" s="68"/>
      <c r="O190" s="68"/>
      <c r="P190" s="68"/>
      <c r="Q190" s="68"/>
      <c r="R190" s="68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83"/>
      <c r="H191" s="184"/>
      <c r="I191" s="184"/>
      <c r="J191" s="69"/>
      <c r="K191" s="69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65" customFormat="1" ht="12.75" customHeight="1" x14ac:dyDescent="0.2">
      <c r="A192" s="114"/>
      <c r="B192" s="114"/>
      <c r="C192" s="114"/>
      <c r="D192" s="114"/>
      <c r="E192" s="114"/>
      <c r="F192" s="115"/>
      <c r="G192" s="116"/>
      <c r="H192" s="117"/>
      <c r="I192" s="118"/>
      <c r="J192" s="118"/>
      <c r="K192" s="463" t="s">
        <v>144</v>
      </c>
      <c r="L192" s="464"/>
      <c r="M192" s="464"/>
      <c r="N192" s="464"/>
      <c r="O192" s="465"/>
      <c r="P192" s="465"/>
      <c r="Q192" s="119"/>
      <c r="R192" s="114"/>
      <c r="S192" s="114"/>
      <c r="T192" s="491" t="s">
        <v>476</v>
      </c>
      <c r="U192" s="471"/>
      <c r="V192" s="471"/>
      <c r="W192" s="472"/>
      <c r="X192" s="114"/>
      <c r="Y192" s="491" t="s">
        <v>476</v>
      </c>
      <c r="Z192" s="471"/>
      <c r="AA192" s="471"/>
      <c r="AB192" s="472"/>
      <c r="AC192" s="114"/>
      <c r="AD192" s="114"/>
      <c r="AE192" s="114"/>
    </row>
    <row r="193" spans="1:38" s="66" customFormat="1" ht="12.75" customHeight="1" x14ac:dyDescent="0.2">
      <c r="A193" s="114"/>
      <c r="B193" s="457" t="s">
        <v>466</v>
      </c>
      <c r="C193" s="458"/>
      <c r="D193" s="458"/>
      <c r="E193" s="459"/>
      <c r="F193" s="120"/>
      <c r="G193" s="117"/>
      <c r="H193" s="118"/>
      <c r="I193" s="118"/>
      <c r="J193" s="118"/>
      <c r="K193" s="473" t="s">
        <v>128</v>
      </c>
      <c r="L193" s="474"/>
      <c r="M193" s="474"/>
      <c r="N193" s="474"/>
      <c r="O193" s="468"/>
      <c r="P193" s="468"/>
      <c r="Q193" s="122"/>
      <c r="R193" s="114"/>
      <c r="S193" s="114"/>
      <c r="T193" s="123" t="s">
        <v>242</v>
      </c>
      <c r="U193" s="492">
        <f>JANUARY!U193</f>
        <v>0</v>
      </c>
      <c r="V193" s="492"/>
      <c r="W193" s="493"/>
      <c r="X193" s="114"/>
      <c r="Y193" s="123" t="s">
        <v>238</v>
      </c>
      <c r="Z193" s="492">
        <f>JANUARY!Z193</f>
        <v>0</v>
      </c>
      <c r="AA193" s="492"/>
      <c r="AB193" s="493"/>
      <c r="AC193" s="114"/>
      <c r="AD193" s="114"/>
      <c r="AE193" s="114"/>
      <c r="AF193" s="65"/>
      <c r="AG193" s="65"/>
      <c r="AH193" s="65"/>
      <c r="AI193" s="65"/>
      <c r="AJ193" s="65"/>
      <c r="AK193" s="65"/>
      <c r="AL193" s="65"/>
    </row>
    <row r="194" spans="1:38" s="66" customFormat="1" ht="12.75" customHeight="1" thickBot="1" x14ac:dyDescent="0.25">
      <c r="A194" s="114"/>
      <c r="B194" s="125" t="s">
        <v>467</v>
      </c>
      <c r="C194" s="126" t="s">
        <v>129</v>
      </c>
      <c r="D194" s="127" t="s">
        <v>467</v>
      </c>
      <c r="E194" s="128" t="s">
        <v>129</v>
      </c>
      <c r="F194" s="116"/>
      <c r="G194" s="118"/>
      <c r="H194" s="466"/>
      <c r="I194" s="466"/>
      <c r="J194" s="118"/>
      <c r="K194" s="460" t="s">
        <v>189</v>
      </c>
      <c r="L194" s="461"/>
      <c r="M194" s="461"/>
      <c r="N194" s="461"/>
      <c r="O194" s="469">
        <f>J21</f>
        <v>0</v>
      </c>
      <c r="P194" s="469"/>
      <c r="Q194" s="122"/>
      <c r="R194" s="114"/>
      <c r="S194" s="114"/>
      <c r="T194" s="123" t="s">
        <v>206</v>
      </c>
      <c r="U194" s="492">
        <f>JANUARY!U194</f>
        <v>0</v>
      </c>
      <c r="V194" s="492"/>
      <c r="W194" s="493"/>
      <c r="X194" s="114"/>
      <c r="Y194" s="123" t="s">
        <v>206</v>
      </c>
      <c r="Z194" s="492">
        <f>JANUARY!Z194</f>
        <v>0</v>
      </c>
      <c r="AA194" s="492"/>
      <c r="AB194" s="493"/>
      <c r="AC194" s="114"/>
      <c r="AD194" s="114"/>
      <c r="AE194" s="114"/>
      <c r="AF194" s="65"/>
      <c r="AG194" s="65"/>
      <c r="AH194" s="65"/>
      <c r="AI194" s="65"/>
      <c r="AJ194" s="65"/>
      <c r="AK194" s="65"/>
      <c r="AL194" s="65"/>
    </row>
    <row r="195" spans="1:38" s="66" customFormat="1" ht="12.75" customHeight="1" x14ac:dyDescent="0.2">
      <c r="A195" s="114"/>
      <c r="B195" s="423"/>
      <c r="C195" s="320">
        <v>0</v>
      </c>
      <c r="D195" s="425"/>
      <c r="E195" s="323">
        <v>0</v>
      </c>
      <c r="F195" s="116"/>
      <c r="G195" s="118"/>
      <c r="H195" s="466"/>
      <c r="I195" s="466"/>
      <c r="J195" s="118"/>
      <c r="K195" s="467" t="s">
        <v>130</v>
      </c>
      <c r="L195" s="468"/>
      <c r="M195" s="468"/>
      <c r="N195" s="468"/>
      <c r="O195" s="469">
        <f>J7</f>
        <v>0</v>
      </c>
      <c r="P195" s="469"/>
      <c r="Q195" s="122"/>
      <c r="R195" s="114"/>
      <c r="S195" s="114"/>
      <c r="T195" s="123" t="s">
        <v>253</v>
      </c>
      <c r="U195" s="492">
        <f>JANUARY!U195</f>
        <v>0</v>
      </c>
      <c r="V195" s="492"/>
      <c r="W195" s="493"/>
      <c r="X195" s="114"/>
      <c r="Y195" s="123" t="s">
        <v>253</v>
      </c>
      <c r="Z195" s="492">
        <f>JANUARY!Z195</f>
        <v>0</v>
      </c>
      <c r="AA195" s="492"/>
      <c r="AB195" s="493"/>
      <c r="AC195" s="114"/>
      <c r="AD195" s="114"/>
      <c r="AE195" s="114"/>
      <c r="AF195" s="65"/>
      <c r="AG195" s="65"/>
      <c r="AH195" s="65"/>
      <c r="AI195" s="65"/>
      <c r="AJ195" s="65"/>
      <c r="AK195" s="65"/>
      <c r="AL195" s="65"/>
    </row>
    <row r="196" spans="1:38" s="66" customFormat="1" ht="12.75" customHeight="1" x14ac:dyDescent="0.2">
      <c r="A196" s="114"/>
      <c r="B196" s="423"/>
      <c r="C196" s="320">
        <v>0</v>
      </c>
      <c r="D196" s="425"/>
      <c r="E196" s="323">
        <v>0</v>
      </c>
      <c r="F196" s="116"/>
      <c r="G196" s="118"/>
      <c r="H196" s="466"/>
      <c r="I196" s="466"/>
      <c r="J196" s="118"/>
      <c r="K196" s="467" t="s">
        <v>132</v>
      </c>
      <c r="L196" s="468"/>
      <c r="M196" s="468"/>
      <c r="N196" s="468"/>
      <c r="O196" s="469">
        <f>SUM(O194:P195)</f>
        <v>0</v>
      </c>
      <c r="P196" s="469"/>
      <c r="Q196" s="122"/>
      <c r="R196" s="114"/>
      <c r="S196" s="114"/>
      <c r="T196" s="123" t="s">
        <v>207</v>
      </c>
      <c r="U196" s="487">
        <f>JANUARY!U200</f>
        <v>0</v>
      </c>
      <c r="V196" s="487"/>
      <c r="W196" s="122"/>
      <c r="X196" s="114"/>
      <c r="Y196" s="123" t="s">
        <v>207</v>
      </c>
      <c r="Z196" s="487">
        <f>JANUARY!Z200</f>
        <v>0</v>
      </c>
      <c r="AA196" s="487"/>
      <c r="AB196" s="122"/>
      <c r="AC196" s="114"/>
      <c r="AD196" s="114"/>
      <c r="AE196" s="114"/>
      <c r="AF196" s="65"/>
      <c r="AG196" s="65"/>
      <c r="AH196" s="65"/>
      <c r="AI196" s="65"/>
      <c r="AJ196" s="65"/>
      <c r="AK196" s="65"/>
      <c r="AL196" s="65"/>
    </row>
    <row r="197" spans="1:38" s="66" customFormat="1" ht="12.75" customHeight="1" x14ac:dyDescent="0.2">
      <c r="A197" s="114"/>
      <c r="B197" s="423"/>
      <c r="C197" s="320">
        <v>0</v>
      </c>
      <c r="D197" s="425"/>
      <c r="E197" s="323">
        <v>0</v>
      </c>
      <c r="F197" s="116"/>
      <c r="G197" s="118"/>
      <c r="H197" s="466"/>
      <c r="I197" s="466"/>
      <c r="J197" s="118"/>
      <c r="K197" s="467" t="s">
        <v>133</v>
      </c>
      <c r="L197" s="468"/>
      <c r="M197" s="468"/>
      <c r="N197" s="468"/>
      <c r="O197" s="469">
        <f>K188</f>
        <v>0</v>
      </c>
      <c r="P197" s="469"/>
      <c r="Q197" s="122"/>
      <c r="R197" s="114"/>
      <c r="S197" s="114"/>
      <c r="T197" s="123" t="s">
        <v>208</v>
      </c>
      <c r="U197" s="480">
        <v>0</v>
      </c>
      <c r="V197" s="480"/>
      <c r="W197" s="122"/>
      <c r="X197" s="114"/>
      <c r="Y197" s="123" t="s">
        <v>208</v>
      </c>
      <c r="Z197" s="480">
        <v>0</v>
      </c>
      <c r="AA197" s="480"/>
      <c r="AB197" s="122"/>
      <c r="AC197" s="114"/>
      <c r="AD197" s="114"/>
      <c r="AE197" s="114"/>
      <c r="AF197" s="65"/>
      <c r="AG197" s="65"/>
      <c r="AH197" s="65"/>
      <c r="AI197" s="65"/>
      <c r="AJ197" s="65"/>
      <c r="AK197" s="65"/>
      <c r="AL197" s="65"/>
    </row>
    <row r="198" spans="1:38" s="66" customFormat="1" ht="12.75" customHeight="1" x14ac:dyDescent="0.2">
      <c r="A198" s="114"/>
      <c r="B198" s="423"/>
      <c r="C198" s="320">
        <v>0</v>
      </c>
      <c r="D198" s="425"/>
      <c r="E198" s="323">
        <v>0</v>
      </c>
      <c r="F198" s="116"/>
      <c r="G198" s="118"/>
      <c r="H198" s="466"/>
      <c r="I198" s="466"/>
      <c r="J198" s="118"/>
      <c r="K198" s="467" t="s">
        <v>134</v>
      </c>
      <c r="L198" s="468"/>
      <c r="M198" s="468"/>
      <c r="N198" s="468"/>
      <c r="O198" s="483"/>
      <c r="P198" s="483"/>
      <c r="Q198" s="122" t="s">
        <v>190</v>
      </c>
      <c r="R198" s="114"/>
      <c r="S198" s="114"/>
      <c r="T198" s="123" t="s">
        <v>209</v>
      </c>
      <c r="U198" s="480">
        <v>0</v>
      </c>
      <c r="V198" s="480"/>
      <c r="W198" s="122"/>
      <c r="X198" s="114"/>
      <c r="Y198" s="123" t="s">
        <v>209</v>
      </c>
      <c r="Z198" s="480">
        <v>0</v>
      </c>
      <c r="AA198" s="480"/>
      <c r="AB198" s="122"/>
      <c r="AC198" s="114"/>
      <c r="AD198" s="114"/>
      <c r="AE198" s="114"/>
      <c r="AF198" s="65"/>
      <c r="AG198" s="65"/>
      <c r="AH198" s="65"/>
      <c r="AI198" s="65"/>
      <c r="AJ198" s="65"/>
      <c r="AK198" s="65"/>
      <c r="AL198" s="65"/>
    </row>
    <row r="199" spans="1:38" s="66" customFormat="1" ht="12.75" customHeight="1" x14ac:dyDescent="0.2">
      <c r="A199" s="114"/>
      <c r="B199" s="423"/>
      <c r="C199" s="320">
        <v>0</v>
      </c>
      <c r="D199" s="425"/>
      <c r="E199" s="323">
        <v>0</v>
      </c>
      <c r="F199" s="116"/>
      <c r="G199" s="118"/>
      <c r="H199" s="466"/>
      <c r="I199" s="466"/>
      <c r="J199" s="118"/>
      <c r="K199" s="484" t="s">
        <v>145</v>
      </c>
      <c r="L199" s="485"/>
      <c r="M199" s="485"/>
      <c r="N199" s="485"/>
      <c r="O199" s="469">
        <f>SUM(O196-O197+O198)</f>
        <v>0</v>
      </c>
      <c r="P199" s="469"/>
      <c r="Q199" s="122"/>
      <c r="R199" s="114"/>
      <c r="S199" s="114"/>
      <c r="T199" s="123" t="s">
        <v>210</v>
      </c>
      <c r="U199" s="480">
        <v>0</v>
      </c>
      <c r="V199" s="480"/>
      <c r="W199" s="122"/>
      <c r="X199" s="114"/>
      <c r="Y199" s="123" t="s">
        <v>210</v>
      </c>
      <c r="Z199" s="480">
        <v>0</v>
      </c>
      <c r="AA199" s="480"/>
      <c r="AB199" s="122"/>
      <c r="AC199" s="114"/>
      <c r="AD199" s="114"/>
      <c r="AE199" s="114"/>
      <c r="AF199" s="65"/>
      <c r="AG199" s="65"/>
      <c r="AH199" s="65"/>
      <c r="AI199" s="65"/>
      <c r="AJ199" s="65"/>
      <c r="AK199" s="65"/>
      <c r="AL199" s="65"/>
    </row>
    <row r="200" spans="1:38" s="66" customFormat="1" ht="12.75" customHeight="1" x14ac:dyDescent="0.2">
      <c r="A200" s="114"/>
      <c r="B200" s="423"/>
      <c r="C200" s="320">
        <v>0</v>
      </c>
      <c r="D200" s="425"/>
      <c r="E200" s="323">
        <v>0</v>
      </c>
      <c r="F200" s="116"/>
      <c r="G200" s="118"/>
      <c r="H200" s="466"/>
      <c r="I200" s="466"/>
      <c r="J200" s="118"/>
      <c r="K200" s="467"/>
      <c r="L200" s="468"/>
      <c r="M200" s="468"/>
      <c r="N200" s="468"/>
      <c r="O200" s="469"/>
      <c r="P200" s="469"/>
      <c r="Q200" s="122"/>
      <c r="R200" s="114"/>
      <c r="S200" s="114"/>
      <c r="T200" s="123" t="s">
        <v>218</v>
      </c>
      <c r="U200" s="487">
        <f>U196+U197+U198-U199</f>
        <v>0</v>
      </c>
      <c r="V200" s="487"/>
      <c r="W200" s="122"/>
      <c r="X200" s="114"/>
      <c r="Y200" s="123" t="s">
        <v>218</v>
      </c>
      <c r="Z200" s="487">
        <f>Z196+Z197+Z198-Z199</f>
        <v>0</v>
      </c>
      <c r="AA200" s="487"/>
      <c r="AB200" s="122"/>
      <c r="AC200" s="114"/>
      <c r="AD200" s="114"/>
      <c r="AE200" s="114"/>
      <c r="AF200" s="65"/>
      <c r="AG200" s="65"/>
      <c r="AH200" s="65"/>
      <c r="AI200" s="65"/>
      <c r="AJ200" s="65"/>
      <c r="AK200" s="65"/>
      <c r="AL200" s="65"/>
    </row>
    <row r="201" spans="1:38" s="66" customFormat="1" ht="12.75" customHeight="1" x14ac:dyDescent="0.2">
      <c r="A201" s="114"/>
      <c r="B201" s="423"/>
      <c r="C201" s="320">
        <v>0</v>
      </c>
      <c r="D201" s="425"/>
      <c r="E201" s="323">
        <v>0</v>
      </c>
      <c r="F201" s="116"/>
      <c r="G201" s="118"/>
      <c r="H201" s="129"/>
      <c r="I201" s="129"/>
      <c r="J201" s="118"/>
      <c r="K201" s="467"/>
      <c r="L201" s="468"/>
      <c r="M201" s="468"/>
      <c r="N201" s="468"/>
      <c r="O201" s="469"/>
      <c r="P201" s="469"/>
      <c r="Q201" s="122"/>
      <c r="R201" s="114"/>
      <c r="S201" s="114"/>
      <c r="T201" s="130"/>
      <c r="U201" s="115"/>
      <c r="V201" s="115"/>
      <c r="W201" s="122"/>
      <c r="X201" s="114"/>
      <c r="Y201" s="130"/>
      <c r="Z201" s="115"/>
      <c r="AA201" s="115"/>
      <c r="AB201" s="122"/>
      <c r="AC201" s="114"/>
      <c r="AD201" s="114"/>
      <c r="AE201" s="114"/>
      <c r="AF201" s="65"/>
      <c r="AG201" s="65"/>
      <c r="AH201" s="65"/>
      <c r="AI201" s="65"/>
      <c r="AJ201" s="65"/>
      <c r="AK201" s="65"/>
      <c r="AL201" s="65"/>
    </row>
    <row r="202" spans="1:38" s="66" customFormat="1" ht="12.75" customHeight="1" x14ac:dyDescent="0.2">
      <c r="A202" s="114"/>
      <c r="B202" s="423"/>
      <c r="C202" s="320">
        <v>0</v>
      </c>
      <c r="D202" s="425"/>
      <c r="E202" s="323">
        <v>0</v>
      </c>
      <c r="F202" s="116"/>
      <c r="G202" s="118"/>
      <c r="H202" s="129"/>
      <c r="I202" s="129"/>
      <c r="J202" s="118"/>
      <c r="K202" s="484" t="s">
        <v>146</v>
      </c>
      <c r="L202" s="485"/>
      <c r="M202" s="485"/>
      <c r="N202" s="485"/>
      <c r="O202" s="483"/>
      <c r="P202" s="483"/>
      <c r="Q202" s="122"/>
      <c r="R202" s="114"/>
      <c r="S202" s="114"/>
      <c r="T202" s="130"/>
      <c r="U202" s="115"/>
      <c r="V202" s="115"/>
      <c r="W202" s="122"/>
      <c r="X202" s="114"/>
      <c r="Y202" s="130"/>
      <c r="Z202" s="115"/>
      <c r="AA202" s="115"/>
      <c r="AB202" s="122"/>
      <c r="AC202" s="114"/>
      <c r="AD202" s="114"/>
      <c r="AE202" s="114"/>
      <c r="AF202" s="65"/>
      <c r="AG202" s="65"/>
      <c r="AH202" s="65"/>
      <c r="AI202" s="65"/>
      <c r="AJ202" s="65"/>
      <c r="AK202" s="65"/>
      <c r="AL202" s="65"/>
    </row>
    <row r="203" spans="1:38" s="66" customFormat="1" ht="12.75" customHeight="1" x14ac:dyDescent="0.2">
      <c r="A203" s="114"/>
      <c r="B203" s="423"/>
      <c r="C203" s="320">
        <v>0</v>
      </c>
      <c r="D203" s="425"/>
      <c r="E203" s="323">
        <v>0</v>
      </c>
      <c r="F203" s="116"/>
      <c r="G203" s="118"/>
      <c r="H203" s="466"/>
      <c r="I203" s="466"/>
      <c r="J203" s="118"/>
      <c r="K203" s="467" t="s">
        <v>131</v>
      </c>
      <c r="L203" s="468"/>
      <c r="M203" s="468"/>
      <c r="N203" s="468"/>
      <c r="O203" s="483"/>
      <c r="P203" s="483"/>
      <c r="Q203" s="122"/>
      <c r="R203" s="114"/>
      <c r="S203" s="114"/>
      <c r="T203" s="123" t="s">
        <v>243</v>
      </c>
      <c r="U203" s="492">
        <f>JANUARY!U203</f>
        <v>0</v>
      </c>
      <c r="V203" s="492"/>
      <c r="W203" s="493"/>
      <c r="X203" s="114"/>
      <c r="Y203" s="123" t="s">
        <v>239</v>
      </c>
      <c r="Z203" s="492">
        <f>JANUARY!Z203</f>
        <v>0</v>
      </c>
      <c r="AA203" s="492"/>
      <c r="AB203" s="493"/>
      <c r="AC203" s="114"/>
      <c r="AD203" s="114"/>
      <c r="AE203" s="114"/>
      <c r="AF203" s="65"/>
      <c r="AG203" s="65"/>
      <c r="AH203" s="65"/>
      <c r="AI203" s="65"/>
      <c r="AJ203" s="65"/>
      <c r="AK203" s="65"/>
      <c r="AL203" s="65"/>
    </row>
    <row r="204" spans="1:38" s="66" customFormat="1" ht="12.75" customHeight="1" x14ac:dyDescent="0.2">
      <c r="A204" s="114"/>
      <c r="B204" s="423"/>
      <c r="C204" s="320">
        <v>0</v>
      </c>
      <c r="D204" s="425"/>
      <c r="E204" s="323">
        <v>0</v>
      </c>
      <c r="F204" s="116"/>
      <c r="G204" s="118"/>
      <c r="H204" s="466"/>
      <c r="I204" s="466"/>
      <c r="J204" s="118"/>
      <c r="K204" s="467" t="s">
        <v>468</v>
      </c>
      <c r="L204" s="468"/>
      <c r="M204" s="468"/>
      <c r="N204" s="468"/>
      <c r="O204" s="469">
        <f>G234</f>
        <v>0</v>
      </c>
      <c r="P204" s="469"/>
      <c r="Q204" s="122"/>
      <c r="R204" s="143" t="s">
        <v>233</v>
      </c>
      <c r="S204" s="114"/>
      <c r="T204" s="123" t="s">
        <v>206</v>
      </c>
      <c r="U204" s="492">
        <f>JANUARY!U204</f>
        <v>0</v>
      </c>
      <c r="V204" s="492"/>
      <c r="W204" s="493"/>
      <c r="X204" s="114"/>
      <c r="Y204" s="123" t="s">
        <v>206</v>
      </c>
      <c r="Z204" s="492">
        <f>JANUARY!Z204</f>
        <v>0</v>
      </c>
      <c r="AA204" s="492"/>
      <c r="AB204" s="493"/>
      <c r="AC204" s="114"/>
      <c r="AD204" s="114"/>
      <c r="AE204" s="114"/>
      <c r="AF204" s="65"/>
      <c r="AG204" s="65"/>
      <c r="AH204" s="65"/>
      <c r="AI204" s="65"/>
      <c r="AJ204" s="65"/>
      <c r="AK204" s="65"/>
      <c r="AL204" s="65"/>
    </row>
    <row r="205" spans="1:38" s="66" customFormat="1" ht="12.75" customHeight="1" x14ac:dyDescent="0.2">
      <c r="A205" s="114"/>
      <c r="B205" s="423"/>
      <c r="C205" s="320">
        <v>0</v>
      </c>
      <c r="D205" s="425"/>
      <c r="E205" s="323">
        <v>0</v>
      </c>
      <c r="F205" s="116"/>
      <c r="G205" s="118"/>
      <c r="H205" s="466"/>
      <c r="I205" s="466"/>
      <c r="J205" s="118"/>
      <c r="K205" s="467" t="s">
        <v>134</v>
      </c>
      <c r="L205" s="468"/>
      <c r="M205" s="468"/>
      <c r="N205" s="468"/>
      <c r="O205" s="483"/>
      <c r="P205" s="483"/>
      <c r="Q205" s="122" t="s">
        <v>190</v>
      </c>
      <c r="R205" s="358">
        <f>SUM(E2-O206)</f>
        <v>0</v>
      </c>
      <c r="S205" s="114"/>
      <c r="T205" s="123" t="s">
        <v>253</v>
      </c>
      <c r="U205" s="492">
        <f>JANUARY!U205</f>
        <v>0</v>
      </c>
      <c r="V205" s="492"/>
      <c r="W205" s="493"/>
      <c r="X205" s="114"/>
      <c r="Y205" s="123" t="s">
        <v>253</v>
      </c>
      <c r="Z205" s="492">
        <f>JANUARY!Z205</f>
        <v>0</v>
      </c>
      <c r="AA205" s="492"/>
      <c r="AB205" s="493"/>
      <c r="AC205" s="114"/>
      <c r="AD205" s="114"/>
      <c r="AE205" s="114"/>
      <c r="AF205" s="65"/>
      <c r="AG205" s="65"/>
      <c r="AH205" s="65"/>
      <c r="AI205" s="65"/>
      <c r="AJ205" s="65"/>
      <c r="AK205" s="65"/>
      <c r="AL205" s="65"/>
    </row>
    <row r="206" spans="1:38" s="66" customFormat="1" ht="12.75" customHeight="1" x14ac:dyDescent="0.2">
      <c r="A206" s="114"/>
      <c r="B206" s="423"/>
      <c r="C206" s="320">
        <v>0</v>
      </c>
      <c r="D206" s="425"/>
      <c r="E206" s="323">
        <v>0</v>
      </c>
      <c r="F206" s="116" t="s">
        <v>236</v>
      </c>
      <c r="G206" s="118"/>
      <c r="H206" s="466"/>
      <c r="I206" s="466"/>
      <c r="J206" s="118"/>
      <c r="K206" s="484" t="s">
        <v>366</v>
      </c>
      <c r="L206" s="485"/>
      <c r="M206" s="485"/>
      <c r="N206" s="485"/>
      <c r="O206" s="469">
        <f>SUM(O202-O204+O205+O203)</f>
        <v>0</v>
      </c>
      <c r="P206" s="469"/>
      <c r="Q206" s="122"/>
      <c r="R206" s="114"/>
      <c r="S206" s="114"/>
      <c r="T206" s="123" t="s">
        <v>207</v>
      </c>
      <c r="U206" s="487">
        <f>JANUARY!U210</f>
        <v>0</v>
      </c>
      <c r="V206" s="487"/>
      <c r="W206" s="122"/>
      <c r="X206" s="114"/>
      <c r="Y206" s="123" t="s">
        <v>207</v>
      </c>
      <c r="Z206" s="487">
        <f>JANUARY!Z210</f>
        <v>0</v>
      </c>
      <c r="AA206" s="487"/>
      <c r="AB206" s="122"/>
      <c r="AC206" s="114"/>
      <c r="AD206" s="114"/>
      <c r="AE206" s="114"/>
      <c r="AF206" s="65"/>
      <c r="AG206" s="65"/>
      <c r="AH206" s="65"/>
      <c r="AI206" s="65"/>
      <c r="AJ206" s="65"/>
      <c r="AK206" s="65"/>
      <c r="AL206" s="65"/>
    </row>
    <row r="207" spans="1:38" s="66" customFormat="1" ht="12.75" customHeight="1" thickBot="1" x14ac:dyDescent="0.25">
      <c r="A207" s="114"/>
      <c r="B207" s="423"/>
      <c r="C207" s="320">
        <v>0</v>
      </c>
      <c r="D207" s="425"/>
      <c r="E207" s="323">
        <v>0</v>
      </c>
      <c r="F207" s="116"/>
      <c r="G207" s="118"/>
      <c r="H207" s="118"/>
      <c r="I207" s="118"/>
      <c r="J207" s="118"/>
      <c r="K207" s="455"/>
      <c r="L207" s="456"/>
      <c r="M207" s="456"/>
      <c r="N207" s="456"/>
      <c r="O207" s="479"/>
      <c r="P207" s="479"/>
      <c r="Q207" s="131"/>
      <c r="R207" s="114"/>
      <c r="S207" s="114"/>
      <c r="T207" s="123" t="s">
        <v>208</v>
      </c>
      <c r="U207" s="480">
        <v>0</v>
      </c>
      <c r="V207" s="480"/>
      <c r="W207" s="122"/>
      <c r="X207" s="114"/>
      <c r="Y207" s="123" t="s">
        <v>208</v>
      </c>
      <c r="Z207" s="480">
        <v>0</v>
      </c>
      <c r="AA207" s="480"/>
      <c r="AB207" s="122"/>
      <c r="AC207" s="114"/>
      <c r="AD207" s="114"/>
      <c r="AE207" s="114"/>
      <c r="AF207" s="65"/>
      <c r="AG207" s="65"/>
      <c r="AH207" s="65"/>
      <c r="AI207" s="65"/>
      <c r="AJ207" s="65"/>
      <c r="AK207" s="65"/>
      <c r="AL207" s="65"/>
    </row>
    <row r="208" spans="1:38" s="66" customFormat="1" ht="12.75" customHeight="1" x14ac:dyDescent="0.2">
      <c r="A208" s="114"/>
      <c r="B208" s="423"/>
      <c r="C208" s="320">
        <v>0</v>
      </c>
      <c r="D208" s="425"/>
      <c r="E208" s="323">
        <v>0</v>
      </c>
      <c r="F208" s="116"/>
      <c r="G208" s="118"/>
      <c r="H208" s="133"/>
      <c r="I208" s="133"/>
      <c r="J208" s="133"/>
      <c r="K208" s="114"/>
      <c r="L208" s="114"/>
      <c r="M208" s="114"/>
      <c r="N208" s="114"/>
      <c r="O208" s="134"/>
      <c r="P208" s="134"/>
      <c r="Q208" s="114"/>
      <c r="R208" s="114"/>
      <c r="S208" s="114"/>
      <c r="T208" s="123" t="s">
        <v>209</v>
      </c>
      <c r="U208" s="480">
        <v>0</v>
      </c>
      <c r="V208" s="480"/>
      <c r="W208" s="122"/>
      <c r="X208" s="114"/>
      <c r="Y208" s="123" t="s">
        <v>209</v>
      </c>
      <c r="Z208" s="480">
        <v>0</v>
      </c>
      <c r="AA208" s="480"/>
      <c r="AB208" s="122"/>
      <c r="AC208" s="114"/>
      <c r="AD208" s="114"/>
      <c r="AE208" s="114"/>
      <c r="AF208" s="65"/>
      <c r="AG208" s="65"/>
      <c r="AH208" s="65"/>
      <c r="AI208" s="65"/>
      <c r="AJ208" s="65"/>
      <c r="AK208" s="65"/>
      <c r="AL208" s="65"/>
    </row>
    <row r="209" spans="1:38" s="66" customFormat="1" ht="12.75" customHeight="1" x14ac:dyDescent="0.2">
      <c r="A209" s="114"/>
      <c r="B209" s="423"/>
      <c r="C209" s="320">
        <v>0</v>
      </c>
      <c r="D209" s="425"/>
      <c r="E209" s="323">
        <v>0</v>
      </c>
      <c r="F209" s="132"/>
      <c r="G209" s="133"/>
      <c r="H209" s="133"/>
      <c r="I209" s="133"/>
      <c r="J209" s="133"/>
      <c r="K209" s="114"/>
      <c r="L209" s="114"/>
      <c r="M209" s="114"/>
      <c r="N209" s="114"/>
      <c r="O209" s="134"/>
      <c r="P209" s="134"/>
      <c r="Q209" s="114"/>
      <c r="R209" s="114"/>
      <c r="S209" s="114"/>
      <c r="T209" s="123" t="s">
        <v>210</v>
      </c>
      <c r="U209" s="480">
        <v>0</v>
      </c>
      <c r="V209" s="480"/>
      <c r="W209" s="122"/>
      <c r="X209" s="114"/>
      <c r="Y209" s="123" t="s">
        <v>210</v>
      </c>
      <c r="Z209" s="480">
        <v>0</v>
      </c>
      <c r="AA209" s="480"/>
      <c r="AB209" s="122"/>
      <c r="AC209" s="114"/>
      <c r="AD209" s="114"/>
      <c r="AE209" s="114"/>
      <c r="AF209" s="65"/>
      <c r="AG209" s="65"/>
      <c r="AH209" s="65"/>
      <c r="AI209" s="65"/>
      <c r="AJ209" s="65"/>
      <c r="AK209" s="65"/>
      <c r="AL209" s="65"/>
    </row>
    <row r="210" spans="1:38" s="66" customFormat="1" ht="12.75" customHeight="1" x14ac:dyDescent="0.2">
      <c r="A210" s="114"/>
      <c r="B210" s="423"/>
      <c r="C210" s="320">
        <v>0</v>
      </c>
      <c r="D210" s="425"/>
      <c r="E210" s="323">
        <v>0</v>
      </c>
      <c r="F210" s="132"/>
      <c r="G210" s="133"/>
      <c r="H210" s="133"/>
      <c r="I210" s="133"/>
      <c r="J210" s="133"/>
      <c r="K210" s="114"/>
      <c r="L210" s="114"/>
      <c r="M210" s="114"/>
      <c r="N210" s="114"/>
      <c r="O210" s="134"/>
      <c r="P210" s="134"/>
      <c r="Q210" s="114"/>
      <c r="R210" s="114"/>
      <c r="S210" s="114"/>
      <c r="T210" s="123" t="str">
        <f>T200</f>
        <v>AS OF 2/28</v>
      </c>
      <c r="U210" s="487">
        <f>U206+U207+U208-U209</f>
        <v>0</v>
      </c>
      <c r="V210" s="487"/>
      <c r="W210" s="122"/>
      <c r="X210" s="114"/>
      <c r="Y210" s="123" t="str">
        <f>Y200</f>
        <v>AS OF 2/28</v>
      </c>
      <c r="Z210" s="487">
        <f>Z206+Z207+Z208-Z209</f>
        <v>0</v>
      </c>
      <c r="AA210" s="487"/>
      <c r="AB210" s="122"/>
      <c r="AC210" s="114"/>
      <c r="AD210" s="114"/>
      <c r="AE210" s="114"/>
      <c r="AF210" s="65"/>
      <c r="AG210" s="65"/>
      <c r="AH210" s="65"/>
      <c r="AI210" s="65"/>
      <c r="AJ210" s="65"/>
      <c r="AK210" s="65"/>
      <c r="AL210" s="65"/>
    </row>
    <row r="211" spans="1:38" s="66" customFormat="1" ht="12.75" customHeight="1" x14ac:dyDescent="0.2">
      <c r="A211" s="114"/>
      <c r="B211" s="423"/>
      <c r="C211" s="320">
        <v>0</v>
      </c>
      <c r="D211" s="425"/>
      <c r="E211" s="323">
        <v>0</v>
      </c>
      <c r="F211" s="132"/>
      <c r="G211" s="133"/>
      <c r="H211" s="133"/>
      <c r="I211" s="133"/>
      <c r="J211" s="133"/>
      <c r="K211" s="114"/>
      <c r="L211" s="114"/>
      <c r="M211" s="114"/>
      <c r="N211" s="114"/>
      <c r="O211" s="114"/>
      <c r="P211" s="114"/>
      <c r="Q211" s="114"/>
      <c r="R211" s="114"/>
      <c r="S211" s="114"/>
      <c r="T211" s="130"/>
      <c r="U211" s="115"/>
      <c r="V211" s="115"/>
      <c r="W211" s="122"/>
      <c r="X211" s="114"/>
      <c r="Y211" s="130"/>
      <c r="Z211" s="115"/>
      <c r="AA211" s="115"/>
      <c r="AB211" s="122"/>
      <c r="AC211" s="114"/>
      <c r="AD211" s="114"/>
      <c r="AE211" s="114"/>
      <c r="AF211" s="65"/>
      <c r="AG211" s="65"/>
      <c r="AH211" s="65"/>
      <c r="AI211" s="65"/>
      <c r="AJ211" s="65"/>
      <c r="AK211" s="65"/>
      <c r="AL211" s="65"/>
    </row>
    <row r="212" spans="1:38" s="66" customFormat="1" ht="12.75" customHeight="1" x14ac:dyDescent="0.2">
      <c r="A212" s="114"/>
      <c r="B212" s="423"/>
      <c r="C212" s="320">
        <v>0</v>
      </c>
      <c r="D212" s="425"/>
      <c r="E212" s="323">
        <v>0</v>
      </c>
      <c r="F212" s="132"/>
      <c r="G212" s="133"/>
      <c r="H212" s="133"/>
      <c r="I212" s="133"/>
      <c r="J212" s="133"/>
      <c r="K212" s="114"/>
      <c r="L212" s="114"/>
      <c r="M212" s="114"/>
      <c r="N212" s="114"/>
      <c r="O212" s="114"/>
      <c r="P212" s="114"/>
      <c r="Q212" s="114"/>
      <c r="R212" s="114"/>
      <c r="S212" s="114"/>
      <c r="T212" s="130"/>
      <c r="U212" s="115"/>
      <c r="V212" s="115"/>
      <c r="W212" s="122"/>
      <c r="X212" s="114"/>
      <c r="Y212" s="130"/>
      <c r="Z212" s="115"/>
      <c r="AA212" s="115"/>
      <c r="AB212" s="122"/>
      <c r="AC212" s="114"/>
      <c r="AD212" s="114"/>
      <c r="AE212" s="114"/>
      <c r="AF212" s="65"/>
      <c r="AG212" s="65"/>
      <c r="AH212" s="65"/>
      <c r="AI212" s="65"/>
      <c r="AJ212" s="65"/>
      <c r="AK212" s="65"/>
      <c r="AL212" s="65"/>
    </row>
    <row r="213" spans="1:38" s="66" customFormat="1" ht="12.75" customHeight="1" x14ac:dyDescent="0.2">
      <c r="A213" s="114"/>
      <c r="B213" s="423"/>
      <c r="C213" s="320">
        <v>0</v>
      </c>
      <c r="D213" s="425"/>
      <c r="E213" s="323">
        <v>0</v>
      </c>
      <c r="F213" s="132"/>
      <c r="G213" s="133"/>
      <c r="H213" s="133"/>
      <c r="I213" s="133"/>
      <c r="J213" s="133"/>
      <c r="K213" s="114"/>
      <c r="L213" s="114"/>
      <c r="M213" s="114"/>
      <c r="N213" s="114"/>
      <c r="O213" s="114"/>
      <c r="P213" s="114"/>
      <c r="Q213" s="114"/>
      <c r="R213" s="114"/>
      <c r="S213" s="114"/>
      <c r="T213" s="123" t="s">
        <v>244</v>
      </c>
      <c r="U213" s="492">
        <f>JANUARY!U213</f>
        <v>0</v>
      </c>
      <c r="V213" s="492"/>
      <c r="W213" s="493"/>
      <c r="X213" s="114"/>
      <c r="Y213" s="123" t="s">
        <v>240</v>
      </c>
      <c r="Z213" s="492">
        <f>JANUARY!Z213</f>
        <v>0</v>
      </c>
      <c r="AA213" s="492"/>
      <c r="AB213" s="493"/>
      <c r="AC213" s="114"/>
      <c r="AD213" s="114"/>
      <c r="AE213" s="114"/>
      <c r="AF213" s="65"/>
      <c r="AG213" s="65"/>
      <c r="AH213" s="65"/>
      <c r="AI213" s="65"/>
      <c r="AJ213" s="65"/>
      <c r="AK213" s="65"/>
      <c r="AL213" s="65"/>
    </row>
    <row r="214" spans="1:38" s="66" customFormat="1" ht="12.75" customHeight="1" x14ac:dyDescent="0.2">
      <c r="A214" s="114"/>
      <c r="B214" s="423"/>
      <c r="C214" s="320">
        <v>0</v>
      </c>
      <c r="D214" s="425"/>
      <c r="E214" s="323">
        <v>0</v>
      </c>
      <c r="F214" s="132"/>
      <c r="G214" s="133"/>
      <c r="H214" s="133"/>
      <c r="I214" s="133"/>
      <c r="J214" s="133"/>
      <c r="K214" s="114"/>
      <c r="L214" s="114"/>
      <c r="M214" s="114"/>
      <c r="N214" s="114"/>
      <c r="O214" s="114"/>
      <c r="P214" s="114"/>
      <c r="Q214" s="114"/>
      <c r="R214" s="114"/>
      <c r="S214" s="114"/>
      <c r="T214" s="123" t="s">
        <v>206</v>
      </c>
      <c r="U214" s="492">
        <f>JANUARY!U214</f>
        <v>0</v>
      </c>
      <c r="V214" s="492"/>
      <c r="W214" s="493"/>
      <c r="X214" s="114"/>
      <c r="Y214" s="123" t="s">
        <v>206</v>
      </c>
      <c r="Z214" s="492">
        <f>JANUARY!Z214</f>
        <v>0</v>
      </c>
      <c r="AA214" s="492"/>
      <c r="AB214" s="493"/>
      <c r="AC214" s="114"/>
      <c r="AD214" s="114"/>
      <c r="AE214" s="114"/>
      <c r="AF214" s="65"/>
      <c r="AG214" s="65"/>
      <c r="AH214" s="65"/>
      <c r="AI214" s="65"/>
      <c r="AJ214" s="65"/>
      <c r="AK214" s="65"/>
      <c r="AL214" s="65"/>
    </row>
    <row r="215" spans="1:38" s="66" customFormat="1" ht="12.75" customHeight="1" x14ac:dyDescent="0.2">
      <c r="A215" s="114"/>
      <c r="B215" s="423"/>
      <c r="C215" s="320">
        <v>0</v>
      </c>
      <c r="D215" s="425"/>
      <c r="E215" s="323">
        <v>0</v>
      </c>
      <c r="F215" s="132"/>
      <c r="G215" s="133"/>
      <c r="H215" s="133"/>
      <c r="I215" s="133"/>
      <c r="J215" s="133"/>
      <c r="K215" s="114"/>
      <c r="L215" s="114"/>
      <c r="M215" s="114"/>
      <c r="N215" s="114"/>
      <c r="O215" s="114"/>
      <c r="P215" s="114"/>
      <c r="Q215" s="114"/>
      <c r="R215" s="114"/>
      <c r="S215" s="114"/>
      <c r="T215" s="123" t="s">
        <v>253</v>
      </c>
      <c r="U215" s="492">
        <f>JANUARY!U215</f>
        <v>0</v>
      </c>
      <c r="V215" s="492"/>
      <c r="W215" s="493"/>
      <c r="X215" s="114"/>
      <c r="Y215" s="123" t="s">
        <v>253</v>
      </c>
      <c r="Z215" s="492">
        <f>JANUARY!Z215</f>
        <v>0</v>
      </c>
      <c r="AA215" s="492"/>
      <c r="AB215" s="493"/>
      <c r="AC215" s="114"/>
      <c r="AD215" s="114"/>
      <c r="AE215" s="114"/>
      <c r="AF215" s="65"/>
      <c r="AG215" s="65"/>
      <c r="AH215" s="65"/>
      <c r="AI215" s="65"/>
      <c r="AJ215" s="65"/>
      <c r="AK215" s="65"/>
      <c r="AL215" s="65"/>
    </row>
    <row r="216" spans="1:38" s="66" customFormat="1" ht="12.75" customHeight="1" x14ac:dyDescent="0.2">
      <c r="A216" s="114"/>
      <c r="B216" s="423"/>
      <c r="C216" s="320">
        <v>0</v>
      </c>
      <c r="D216" s="425"/>
      <c r="E216" s="323">
        <v>0</v>
      </c>
      <c r="F216" s="132"/>
      <c r="G216" s="133"/>
      <c r="H216" s="133"/>
      <c r="I216" s="133"/>
      <c r="J216" s="133"/>
      <c r="K216" s="114"/>
      <c r="L216" s="114"/>
      <c r="M216" s="114"/>
      <c r="N216" s="114"/>
      <c r="O216" s="114"/>
      <c r="P216" s="114"/>
      <c r="Q216" s="114"/>
      <c r="R216" s="114"/>
      <c r="S216" s="114"/>
      <c r="T216" s="123" t="s">
        <v>207</v>
      </c>
      <c r="U216" s="487">
        <f>JANUARY!U220</f>
        <v>0</v>
      </c>
      <c r="V216" s="487"/>
      <c r="W216" s="122"/>
      <c r="X216" s="114"/>
      <c r="Y216" s="123" t="s">
        <v>207</v>
      </c>
      <c r="Z216" s="487">
        <f>JANUARY!Z220</f>
        <v>0</v>
      </c>
      <c r="AA216" s="487"/>
      <c r="AB216" s="122"/>
      <c r="AC216" s="114"/>
      <c r="AD216" s="114"/>
      <c r="AE216" s="114"/>
      <c r="AF216" s="65"/>
      <c r="AG216" s="65"/>
      <c r="AH216" s="65"/>
      <c r="AI216" s="65"/>
      <c r="AJ216" s="65"/>
      <c r="AK216" s="65"/>
      <c r="AL216" s="65"/>
    </row>
    <row r="217" spans="1:38" s="66" customFormat="1" ht="12.75" customHeight="1" x14ac:dyDescent="0.2">
      <c r="A217" s="114"/>
      <c r="B217" s="423"/>
      <c r="C217" s="320">
        <v>0</v>
      </c>
      <c r="D217" s="425"/>
      <c r="E217" s="323">
        <v>0</v>
      </c>
      <c r="F217" s="132"/>
      <c r="G217" s="133"/>
      <c r="H217" s="133"/>
      <c r="I217" s="133"/>
      <c r="J217" s="133"/>
      <c r="K217" s="114"/>
      <c r="L217" s="114"/>
      <c r="M217" s="114"/>
      <c r="N217" s="114"/>
      <c r="O217" s="114"/>
      <c r="P217" s="114"/>
      <c r="Q217" s="114"/>
      <c r="R217" s="114"/>
      <c r="S217" s="114"/>
      <c r="T217" s="123" t="s">
        <v>208</v>
      </c>
      <c r="U217" s="480">
        <v>0</v>
      </c>
      <c r="V217" s="480"/>
      <c r="W217" s="122"/>
      <c r="X217" s="114"/>
      <c r="Y217" s="123" t="s">
        <v>208</v>
      </c>
      <c r="Z217" s="480">
        <v>0</v>
      </c>
      <c r="AA217" s="480"/>
      <c r="AB217" s="122"/>
      <c r="AC217" s="114"/>
      <c r="AD217" s="114"/>
      <c r="AE217" s="114"/>
      <c r="AF217" s="65"/>
      <c r="AG217" s="65"/>
      <c r="AH217" s="65"/>
      <c r="AI217" s="65"/>
      <c r="AJ217" s="65"/>
      <c r="AK217" s="65"/>
      <c r="AL217" s="65"/>
    </row>
    <row r="218" spans="1:38" s="66" customFormat="1" ht="12.75" customHeight="1" x14ac:dyDescent="0.2">
      <c r="A218" s="114"/>
      <c r="B218" s="423"/>
      <c r="C218" s="320">
        <v>0</v>
      </c>
      <c r="D218" s="425"/>
      <c r="E218" s="323">
        <v>0</v>
      </c>
      <c r="F218" s="132"/>
      <c r="G218" s="133"/>
      <c r="H218" s="133"/>
      <c r="I218" s="133"/>
      <c r="J218" s="133"/>
      <c r="K218" s="114"/>
      <c r="L218" s="114"/>
      <c r="M218" s="114"/>
      <c r="N218" s="114"/>
      <c r="O218" s="114"/>
      <c r="P218" s="114"/>
      <c r="Q218" s="114"/>
      <c r="R218" s="114"/>
      <c r="S218" s="114"/>
      <c r="T218" s="123" t="s">
        <v>209</v>
      </c>
      <c r="U218" s="480">
        <v>0</v>
      </c>
      <c r="V218" s="480"/>
      <c r="W218" s="122"/>
      <c r="X218" s="114"/>
      <c r="Y218" s="123" t="s">
        <v>209</v>
      </c>
      <c r="Z218" s="480">
        <v>0</v>
      </c>
      <c r="AA218" s="480"/>
      <c r="AB218" s="122"/>
      <c r="AC218" s="114"/>
      <c r="AD218" s="114"/>
      <c r="AE218" s="114"/>
      <c r="AF218" s="65"/>
      <c r="AG218" s="65"/>
      <c r="AH218" s="65"/>
      <c r="AI218" s="65"/>
      <c r="AJ218" s="65"/>
      <c r="AK218" s="65"/>
      <c r="AL218" s="65"/>
    </row>
    <row r="219" spans="1:38" s="66" customFormat="1" ht="12.75" customHeight="1" x14ac:dyDescent="0.2">
      <c r="A219" s="114"/>
      <c r="B219" s="423"/>
      <c r="C219" s="320">
        <v>0</v>
      </c>
      <c r="D219" s="425"/>
      <c r="E219" s="323">
        <v>0</v>
      </c>
      <c r="F219" s="132"/>
      <c r="G219" s="133"/>
      <c r="H219" s="133"/>
      <c r="I219" s="133"/>
      <c r="J219" s="133"/>
      <c r="K219" s="114"/>
      <c r="L219" s="114"/>
      <c r="M219" s="114"/>
      <c r="N219" s="114"/>
      <c r="O219" s="114"/>
      <c r="P219" s="114"/>
      <c r="Q219" s="114"/>
      <c r="R219" s="114"/>
      <c r="S219" s="114"/>
      <c r="T219" s="123" t="s">
        <v>210</v>
      </c>
      <c r="U219" s="480">
        <v>0</v>
      </c>
      <c r="V219" s="480"/>
      <c r="W219" s="122"/>
      <c r="X219" s="114"/>
      <c r="Y219" s="123" t="s">
        <v>210</v>
      </c>
      <c r="Z219" s="480">
        <v>0</v>
      </c>
      <c r="AA219" s="480"/>
      <c r="AB219" s="122"/>
      <c r="AC219" s="114"/>
      <c r="AD219" s="114"/>
      <c r="AE219" s="114"/>
      <c r="AF219" s="65"/>
      <c r="AG219" s="65"/>
      <c r="AH219" s="65"/>
      <c r="AI219" s="65"/>
      <c r="AJ219" s="65"/>
      <c r="AK219" s="65"/>
      <c r="AL219" s="65"/>
    </row>
    <row r="220" spans="1:38" s="66" customFormat="1" ht="12.75" customHeight="1" x14ac:dyDescent="0.2">
      <c r="A220" s="114"/>
      <c r="B220" s="423"/>
      <c r="C220" s="320">
        <v>0</v>
      </c>
      <c r="D220" s="425"/>
      <c r="E220" s="323">
        <v>0</v>
      </c>
      <c r="F220" s="132"/>
      <c r="G220" s="133"/>
      <c r="H220" s="133"/>
      <c r="I220" s="133"/>
      <c r="J220" s="133"/>
      <c r="K220" s="114"/>
      <c r="L220" s="114"/>
      <c r="M220" s="114"/>
      <c r="N220" s="114"/>
      <c r="O220" s="114"/>
      <c r="P220" s="114"/>
      <c r="Q220" s="114"/>
      <c r="R220" s="114"/>
      <c r="S220" s="114"/>
      <c r="T220" s="123" t="str">
        <f>T210</f>
        <v>AS OF 2/28</v>
      </c>
      <c r="U220" s="487">
        <f>U216+U217+U218-U219</f>
        <v>0</v>
      </c>
      <c r="V220" s="487"/>
      <c r="W220" s="122"/>
      <c r="X220" s="114"/>
      <c r="Y220" s="123" t="str">
        <f>Y210</f>
        <v>AS OF 2/28</v>
      </c>
      <c r="Z220" s="487">
        <f>Z216+Z217+Z218-Z219</f>
        <v>0</v>
      </c>
      <c r="AA220" s="487"/>
      <c r="AB220" s="122"/>
      <c r="AC220" s="114"/>
      <c r="AD220" s="114"/>
      <c r="AE220" s="114"/>
      <c r="AF220" s="65"/>
      <c r="AG220" s="65"/>
      <c r="AH220" s="65"/>
      <c r="AI220" s="65"/>
      <c r="AJ220" s="65"/>
      <c r="AK220" s="65"/>
      <c r="AL220" s="65"/>
    </row>
    <row r="221" spans="1:38" s="66" customFormat="1" ht="12.75" customHeight="1" x14ac:dyDescent="0.2">
      <c r="A221" s="114"/>
      <c r="B221" s="423"/>
      <c r="C221" s="320">
        <v>0</v>
      </c>
      <c r="D221" s="425"/>
      <c r="E221" s="323">
        <v>0</v>
      </c>
      <c r="F221" s="132"/>
      <c r="G221" s="133"/>
      <c r="H221" s="133"/>
      <c r="I221" s="133"/>
      <c r="J221" s="133"/>
      <c r="K221" s="114"/>
      <c r="L221" s="114"/>
      <c r="M221" s="114"/>
      <c r="N221" s="114"/>
      <c r="O221" s="114"/>
      <c r="P221" s="114"/>
      <c r="Q221" s="114"/>
      <c r="R221" s="114"/>
      <c r="S221" s="114"/>
      <c r="T221" s="130"/>
      <c r="U221" s="115"/>
      <c r="V221" s="115"/>
      <c r="W221" s="122"/>
      <c r="X221" s="114"/>
      <c r="Y221" s="130"/>
      <c r="Z221" s="115"/>
      <c r="AA221" s="115"/>
      <c r="AB221" s="122"/>
      <c r="AC221" s="114"/>
      <c r="AD221" s="114"/>
      <c r="AE221" s="114"/>
      <c r="AF221" s="65"/>
      <c r="AG221" s="65"/>
      <c r="AH221" s="65"/>
      <c r="AI221" s="65"/>
      <c r="AJ221" s="65"/>
      <c r="AK221" s="65"/>
      <c r="AL221" s="65"/>
    </row>
    <row r="222" spans="1:38" s="66" customFormat="1" ht="12.75" customHeight="1" x14ac:dyDescent="0.2">
      <c r="A222" s="114"/>
      <c r="B222" s="423"/>
      <c r="C222" s="320">
        <v>0</v>
      </c>
      <c r="D222" s="425"/>
      <c r="E222" s="323">
        <v>0</v>
      </c>
      <c r="F222" s="132"/>
      <c r="G222" s="133"/>
      <c r="H222" s="133"/>
      <c r="I222" s="133"/>
      <c r="J222" s="133"/>
      <c r="K222" s="114"/>
      <c r="L222" s="114"/>
      <c r="M222" s="114"/>
      <c r="N222" s="114"/>
      <c r="O222" s="114"/>
      <c r="P222" s="114"/>
      <c r="Q222" s="114"/>
      <c r="R222" s="114"/>
      <c r="S222" s="114"/>
      <c r="T222" s="130"/>
      <c r="U222" s="115"/>
      <c r="V222" s="115"/>
      <c r="W222" s="122"/>
      <c r="X222" s="114"/>
      <c r="Y222" s="130"/>
      <c r="Z222" s="115"/>
      <c r="AA222" s="115"/>
      <c r="AB222" s="122"/>
      <c r="AC222" s="114"/>
      <c r="AD222" s="114"/>
      <c r="AE222" s="114"/>
      <c r="AF222" s="65"/>
      <c r="AG222" s="65"/>
      <c r="AH222" s="65"/>
      <c r="AI222" s="65"/>
      <c r="AJ222" s="65"/>
      <c r="AK222" s="65"/>
      <c r="AL222" s="65"/>
    </row>
    <row r="223" spans="1:38" s="66" customFormat="1" ht="12.75" customHeight="1" x14ac:dyDescent="0.2">
      <c r="A223" s="114"/>
      <c r="B223" s="423"/>
      <c r="C223" s="320">
        <v>0</v>
      </c>
      <c r="D223" s="425"/>
      <c r="E223" s="323">
        <v>0</v>
      </c>
      <c r="F223" s="132"/>
      <c r="G223" s="133"/>
      <c r="H223" s="133"/>
      <c r="I223" s="133"/>
      <c r="J223" s="133"/>
      <c r="K223" s="114"/>
      <c r="L223" s="114"/>
      <c r="M223" s="114"/>
      <c r="N223" s="114"/>
      <c r="O223" s="114"/>
      <c r="P223" s="114"/>
      <c r="Q223" s="114"/>
      <c r="R223" s="114"/>
      <c r="S223" s="114"/>
      <c r="T223" s="123" t="s">
        <v>245</v>
      </c>
      <c r="U223" s="492">
        <f>JANUARY!U223</f>
        <v>0</v>
      </c>
      <c r="V223" s="492"/>
      <c r="W223" s="493"/>
      <c r="X223" s="114"/>
      <c r="Y223" s="123" t="s">
        <v>241</v>
      </c>
      <c r="Z223" s="492">
        <f>JANUARY!Z223</f>
        <v>0</v>
      </c>
      <c r="AA223" s="492"/>
      <c r="AB223" s="493"/>
      <c r="AC223" s="114"/>
      <c r="AD223" s="114"/>
      <c r="AE223" s="114"/>
      <c r="AF223" s="65"/>
      <c r="AG223" s="65"/>
      <c r="AH223" s="65"/>
      <c r="AI223" s="65"/>
      <c r="AJ223" s="65"/>
      <c r="AK223" s="65"/>
      <c r="AL223" s="65"/>
    </row>
    <row r="224" spans="1:38" s="66" customFormat="1" ht="12.75" customHeight="1" x14ac:dyDescent="0.2">
      <c r="A224" s="114"/>
      <c r="B224" s="423"/>
      <c r="C224" s="320">
        <v>0</v>
      </c>
      <c r="D224" s="425"/>
      <c r="E224" s="323">
        <v>0</v>
      </c>
      <c r="F224" s="132"/>
      <c r="G224" s="133"/>
      <c r="H224" s="133"/>
      <c r="I224" s="133"/>
      <c r="J224" s="133"/>
      <c r="K224" s="114"/>
      <c r="L224" s="114"/>
      <c r="M224" s="114"/>
      <c r="N224" s="114"/>
      <c r="O224" s="114"/>
      <c r="P224" s="114"/>
      <c r="Q224" s="114"/>
      <c r="R224" s="114"/>
      <c r="S224" s="114"/>
      <c r="T224" s="123" t="s">
        <v>206</v>
      </c>
      <c r="U224" s="492">
        <f>JANUARY!U224</f>
        <v>0</v>
      </c>
      <c r="V224" s="492"/>
      <c r="W224" s="493"/>
      <c r="X224" s="114"/>
      <c r="Y224" s="123" t="s">
        <v>206</v>
      </c>
      <c r="Z224" s="492">
        <f>JANUARY!Z224</f>
        <v>0</v>
      </c>
      <c r="AA224" s="492"/>
      <c r="AB224" s="493"/>
      <c r="AC224" s="114"/>
      <c r="AD224" s="114"/>
      <c r="AE224" s="114"/>
      <c r="AF224" s="65"/>
      <c r="AG224" s="65"/>
      <c r="AH224" s="65"/>
      <c r="AI224" s="65"/>
      <c r="AJ224" s="65"/>
      <c r="AK224" s="65"/>
      <c r="AL224" s="65"/>
    </row>
    <row r="225" spans="1:38" s="66" customFormat="1" ht="12.75" customHeight="1" x14ac:dyDescent="0.2">
      <c r="A225" s="114"/>
      <c r="B225" s="423"/>
      <c r="C225" s="320">
        <v>0</v>
      </c>
      <c r="D225" s="425"/>
      <c r="E225" s="323">
        <v>0</v>
      </c>
      <c r="F225" s="132"/>
      <c r="G225" s="133"/>
      <c r="H225" s="133"/>
      <c r="I225" s="133"/>
      <c r="J225" s="133"/>
      <c r="K225" s="114"/>
      <c r="L225" s="114"/>
      <c r="M225" s="114"/>
      <c r="N225" s="114"/>
      <c r="O225" s="114"/>
      <c r="P225" s="114"/>
      <c r="Q225" s="114"/>
      <c r="R225" s="114"/>
      <c r="S225" s="114"/>
      <c r="T225" s="123" t="s">
        <v>253</v>
      </c>
      <c r="U225" s="492">
        <f>JANUARY!U225</f>
        <v>0</v>
      </c>
      <c r="V225" s="492"/>
      <c r="W225" s="493"/>
      <c r="X225" s="114"/>
      <c r="Y225" s="123" t="s">
        <v>253</v>
      </c>
      <c r="Z225" s="492">
        <f>JANUARY!Z225</f>
        <v>0</v>
      </c>
      <c r="AA225" s="492"/>
      <c r="AB225" s="493"/>
      <c r="AC225" s="114"/>
      <c r="AD225" s="114"/>
      <c r="AE225" s="114"/>
      <c r="AF225" s="65"/>
      <c r="AG225" s="65"/>
      <c r="AH225" s="65"/>
      <c r="AI225" s="65"/>
      <c r="AJ225" s="65"/>
      <c r="AK225" s="65"/>
      <c r="AL225" s="65"/>
    </row>
    <row r="226" spans="1:38" s="66" customFormat="1" ht="12.75" customHeight="1" x14ac:dyDescent="0.2">
      <c r="A226" s="114"/>
      <c r="B226" s="423"/>
      <c r="C226" s="320">
        <v>0</v>
      </c>
      <c r="D226" s="425"/>
      <c r="E226" s="323">
        <v>0</v>
      </c>
      <c r="F226" s="132"/>
      <c r="G226" s="133"/>
      <c r="H226" s="133"/>
      <c r="I226" s="133"/>
      <c r="J226" s="133"/>
      <c r="K226" s="114"/>
      <c r="L226" s="114"/>
      <c r="M226" s="114"/>
      <c r="N226" s="114"/>
      <c r="O226" s="114"/>
      <c r="P226" s="114"/>
      <c r="Q226" s="114"/>
      <c r="R226" s="114"/>
      <c r="S226" s="114"/>
      <c r="T226" s="123" t="s">
        <v>207</v>
      </c>
      <c r="U226" s="487">
        <f>JANUARY!U230</f>
        <v>0</v>
      </c>
      <c r="V226" s="487"/>
      <c r="W226" s="122"/>
      <c r="X226" s="114"/>
      <c r="Y226" s="123" t="s">
        <v>207</v>
      </c>
      <c r="Z226" s="487">
        <f>JANUARY!Z230</f>
        <v>0</v>
      </c>
      <c r="AA226" s="487"/>
      <c r="AB226" s="122"/>
      <c r="AC226" s="114"/>
      <c r="AD226" s="114"/>
      <c r="AE226" s="114"/>
      <c r="AF226" s="65"/>
      <c r="AG226" s="65"/>
      <c r="AH226" s="65"/>
      <c r="AI226" s="65"/>
      <c r="AJ226" s="65"/>
      <c r="AK226" s="65"/>
      <c r="AL226" s="65"/>
    </row>
    <row r="227" spans="1:38" s="66" customFormat="1" ht="12.75" customHeight="1" x14ac:dyDescent="0.2">
      <c r="A227" s="114"/>
      <c r="B227" s="423"/>
      <c r="C227" s="320">
        <v>0</v>
      </c>
      <c r="D227" s="425"/>
      <c r="E227" s="323">
        <v>0</v>
      </c>
      <c r="F227" s="132"/>
      <c r="G227" s="133"/>
      <c r="H227" s="133"/>
      <c r="I227" s="133"/>
      <c r="J227" s="133"/>
      <c r="K227" s="114"/>
      <c r="L227" s="114"/>
      <c r="M227" s="114"/>
      <c r="N227" s="114"/>
      <c r="O227" s="114"/>
      <c r="P227" s="114"/>
      <c r="Q227" s="114"/>
      <c r="R227" s="114"/>
      <c r="S227" s="114"/>
      <c r="T227" s="123" t="s">
        <v>208</v>
      </c>
      <c r="U227" s="480">
        <v>0</v>
      </c>
      <c r="V227" s="480"/>
      <c r="W227" s="122"/>
      <c r="X227" s="114"/>
      <c r="Y227" s="123" t="s">
        <v>208</v>
      </c>
      <c r="Z227" s="480">
        <v>0</v>
      </c>
      <c r="AA227" s="480"/>
      <c r="AB227" s="122"/>
      <c r="AC227" s="114"/>
      <c r="AD227" s="114"/>
      <c r="AE227" s="114"/>
      <c r="AF227" s="65"/>
      <c r="AG227" s="65"/>
      <c r="AH227" s="65"/>
      <c r="AI227" s="65"/>
      <c r="AJ227" s="65"/>
      <c r="AK227" s="65"/>
      <c r="AL227" s="65"/>
    </row>
    <row r="228" spans="1:38" s="66" customFormat="1" ht="12.75" customHeight="1" x14ac:dyDescent="0.2">
      <c r="A228" s="114"/>
      <c r="B228" s="423"/>
      <c r="C228" s="320">
        <v>0</v>
      </c>
      <c r="D228" s="425"/>
      <c r="E228" s="323">
        <v>0</v>
      </c>
      <c r="F228" s="132"/>
      <c r="G228" s="133"/>
      <c r="H228" s="133"/>
      <c r="I228" s="133"/>
      <c r="J228" s="133"/>
      <c r="K228" s="114"/>
      <c r="L228" s="114"/>
      <c r="M228" s="114"/>
      <c r="N228" s="114"/>
      <c r="O228" s="114"/>
      <c r="P228" s="114"/>
      <c r="Q228" s="114"/>
      <c r="R228" s="114"/>
      <c r="S228" s="114"/>
      <c r="T228" s="123" t="s">
        <v>209</v>
      </c>
      <c r="U228" s="480">
        <v>0</v>
      </c>
      <c r="V228" s="480"/>
      <c r="W228" s="122"/>
      <c r="X228" s="114"/>
      <c r="Y228" s="123" t="s">
        <v>209</v>
      </c>
      <c r="Z228" s="480">
        <v>0</v>
      </c>
      <c r="AA228" s="480"/>
      <c r="AB228" s="122"/>
      <c r="AC228" s="114"/>
      <c r="AD228" s="114"/>
      <c r="AE228" s="114"/>
      <c r="AF228" s="65"/>
      <c r="AG228" s="65"/>
      <c r="AH228" s="65"/>
      <c r="AI228" s="65"/>
      <c r="AJ228" s="65"/>
      <c r="AK228" s="65"/>
      <c r="AL228" s="65"/>
    </row>
    <row r="229" spans="1:38" s="66" customFormat="1" ht="12.75" customHeight="1" x14ac:dyDescent="0.2">
      <c r="A229" s="114"/>
      <c r="B229" s="423"/>
      <c r="C229" s="320">
        <v>0</v>
      </c>
      <c r="D229" s="425"/>
      <c r="E229" s="323">
        <v>0</v>
      </c>
      <c r="F229" s="124"/>
      <c r="G229" s="137"/>
      <c r="H229" s="124"/>
      <c r="I229" s="133"/>
      <c r="J229" s="133"/>
      <c r="K229" s="114"/>
      <c r="L229" s="114"/>
      <c r="M229" s="114"/>
      <c r="N229" s="114"/>
      <c r="O229" s="114"/>
      <c r="P229" s="114"/>
      <c r="Q229" s="114"/>
      <c r="R229" s="114"/>
      <c r="S229" s="114"/>
      <c r="T229" s="123" t="s">
        <v>210</v>
      </c>
      <c r="U229" s="480">
        <v>0</v>
      </c>
      <c r="V229" s="480"/>
      <c r="W229" s="122"/>
      <c r="X229" s="114"/>
      <c r="Y229" s="123" t="s">
        <v>210</v>
      </c>
      <c r="Z229" s="480">
        <v>0</v>
      </c>
      <c r="AA229" s="480"/>
      <c r="AB229" s="122"/>
      <c r="AC229" s="114"/>
      <c r="AD229" s="114"/>
      <c r="AE229" s="114"/>
      <c r="AF229" s="65"/>
      <c r="AG229" s="65"/>
      <c r="AH229" s="65"/>
      <c r="AI229" s="65"/>
      <c r="AJ229" s="65"/>
      <c r="AK229" s="65"/>
      <c r="AL229" s="65"/>
    </row>
    <row r="230" spans="1:38" s="66" customFormat="1" ht="12.75" customHeight="1" x14ac:dyDescent="0.2">
      <c r="A230" s="114"/>
      <c r="B230" s="423"/>
      <c r="C230" s="320">
        <v>0</v>
      </c>
      <c r="D230" s="425"/>
      <c r="E230" s="323">
        <v>0</v>
      </c>
      <c r="F230" s="124"/>
      <c r="G230" s="124"/>
      <c r="H230" s="124"/>
      <c r="I230" s="133"/>
      <c r="J230" s="133"/>
      <c r="K230" s="114"/>
      <c r="L230" s="114"/>
      <c r="M230" s="114"/>
      <c r="N230" s="114"/>
      <c r="O230" s="114"/>
      <c r="P230" s="114"/>
      <c r="Q230" s="114"/>
      <c r="R230" s="114"/>
      <c r="S230" s="114"/>
      <c r="T230" s="123" t="str">
        <f>T220</f>
        <v>AS OF 2/28</v>
      </c>
      <c r="U230" s="487">
        <f>U226+U227+U228-U229</f>
        <v>0</v>
      </c>
      <c r="V230" s="487"/>
      <c r="W230" s="122"/>
      <c r="X230" s="114"/>
      <c r="Y230" s="123" t="str">
        <f>Y220</f>
        <v>AS OF 2/28</v>
      </c>
      <c r="Z230" s="487">
        <f>Z226+Z227+Z228-Z229</f>
        <v>0</v>
      </c>
      <c r="AA230" s="487"/>
      <c r="AB230" s="122"/>
      <c r="AC230" s="114"/>
      <c r="AD230" s="114"/>
      <c r="AE230" s="114"/>
      <c r="AF230" s="65"/>
      <c r="AG230" s="65"/>
      <c r="AH230" s="65"/>
      <c r="AI230" s="65"/>
      <c r="AJ230" s="65"/>
      <c r="AK230" s="65"/>
      <c r="AL230" s="65"/>
    </row>
    <row r="231" spans="1:38" s="66" customFormat="1" ht="12.75" customHeight="1" thickBot="1" x14ac:dyDescent="0.25">
      <c r="A231" s="114"/>
      <c r="B231" s="423"/>
      <c r="C231" s="320">
        <v>0</v>
      </c>
      <c r="D231" s="425"/>
      <c r="E231" s="323">
        <v>0</v>
      </c>
      <c r="F231" s="64"/>
      <c r="G231" s="64"/>
      <c r="H231" s="64"/>
      <c r="I231" s="133"/>
      <c r="J231" s="133"/>
      <c r="K231" s="114"/>
      <c r="L231" s="114"/>
      <c r="M231" s="114"/>
      <c r="N231" s="114"/>
      <c r="O231" s="114"/>
      <c r="P231" s="114"/>
      <c r="Q231" s="114"/>
      <c r="R231" s="114"/>
      <c r="S231" s="114"/>
      <c r="T231" s="135"/>
      <c r="U231" s="127"/>
      <c r="V231" s="127"/>
      <c r="W231" s="131"/>
      <c r="X231" s="114"/>
      <c r="Y231" s="135"/>
      <c r="Z231" s="127"/>
      <c r="AA231" s="127"/>
      <c r="AB231" s="131"/>
      <c r="AC231" s="114"/>
      <c r="AD231" s="114"/>
      <c r="AE231" s="114"/>
      <c r="AF231" s="65"/>
      <c r="AG231" s="65"/>
      <c r="AH231" s="65"/>
      <c r="AI231" s="65"/>
      <c r="AJ231" s="65"/>
      <c r="AK231" s="65"/>
      <c r="AL231" s="65"/>
    </row>
    <row r="232" spans="1:38" s="66" customFormat="1" ht="12.75" customHeight="1" x14ac:dyDescent="0.2">
      <c r="A232" s="114"/>
      <c r="B232" s="423"/>
      <c r="C232" s="320">
        <v>0</v>
      </c>
      <c r="D232" s="425"/>
      <c r="E232" s="323">
        <v>0</v>
      </c>
      <c r="F232" s="64"/>
      <c r="G232" s="64"/>
      <c r="H232" s="64"/>
      <c r="I232" s="133"/>
      <c r="J232" s="133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65"/>
      <c r="AG232" s="65"/>
      <c r="AH232" s="65"/>
      <c r="AI232" s="65"/>
      <c r="AJ232" s="65"/>
      <c r="AK232" s="65"/>
      <c r="AL232" s="65"/>
    </row>
    <row r="233" spans="1:38" s="66" customFormat="1" ht="12.75" customHeight="1" x14ac:dyDescent="0.2">
      <c r="A233" s="114"/>
      <c r="B233" s="423"/>
      <c r="C233" s="320">
        <v>0</v>
      </c>
      <c r="D233" s="425"/>
      <c r="E233" s="323">
        <v>0</v>
      </c>
      <c r="F233" s="64"/>
      <c r="G233" s="64"/>
      <c r="H233" s="64"/>
      <c r="I233" s="133"/>
      <c r="J233" s="133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65"/>
      <c r="AG233" s="65"/>
      <c r="AH233" s="65"/>
      <c r="AI233" s="65"/>
      <c r="AJ233" s="65"/>
      <c r="AK233" s="65"/>
      <c r="AL233" s="65"/>
    </row>
    <row r="234" spans="1:38" s="66" customFormat="1" ht="12.75" customHeight="1" x14ac:dyDescent="0.2">
      <c r="A234" s="114"/>
      <c r="B234" s="423"/>
      <c r="C234" s="320">
        <v>0</v>
      </c>
      <c r="D234" s="425"/>
      <c r="E234" s="323">
        <v>0</v>
      </c>
      <c r="F234" s="64"/>
      <c r="G234" s="353">
        <f>+C237+E237</f>
        <v>0</v>
      </c>
      <c r="H234" s="354" t="s">
        <v>469</v>
      </c>
      <c r="I234" s="133"/>
      <c r="J234" s="133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65"/>
      <c r="AG234" s="65"/>
      <c r="AH234" s="65"/>
      <c r="AI234" s="65"/>
      <c r="AJ234" s="65"/>
      <c r="AK234" s="65"/>
      <c r="AL234" s="65"/>
    </row>
    <row r="235" spans="1:38" s="66" customFormat="1" ht="12.75" customHeight="1" x14ac:dyDescent="0.2">
      <c r="A235" s="114"/>
      <c r="B235" s="423"/>
      <c r="C235" s="320">
        <v>0</v>
      </c>
      <c r="D235" s="425"/>
      <c r="E235" s="323">
        <v>0</v>
      </c>
      <c r="F235" s="64"/>
      <c r="G235" s="64"/>
      <c r="H235" s="64"/>
      <c r="I235" s="133"/>
      <c r="J235" s="133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65"/>
      <c r="AG235" s="65"/>
      <c r="AH235" s="65"/>
      <c r="AI235" s="65"/>
      <c r="AJ235" s="65"/>
      <c r="AK235" s="65"/>
      <c r="AL235" s="65"/>
    </row>
    <row r="236" spans="1:38" s="66" customFormat="1" ht="12.75" customHeight="1" x14ac:dyDescent="0.2">
      <c r="A236" s="114"/>
      <c r="B236" s="424"/>
      <c r="C236" s="321">
        <v>0</v>
      </c>
      <c r="D236" s="426"/>
      <c r="E236" s="324">
        <v>0</v>
      </c>
      <c r="F236" s="64"/>
      <c r="G236" s="64"/>
      <c r="H236" s="64"/>
      <c r="I236" s="133"/>
      <c r="J236" s="133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65"/>
      <c r="AG236" s="65"/>
      <c r="AH236" s="65"/>
      <c r="AI236" s="65"/>
      <c r="AJ236" s="65"/>
      <c r="AK236" s="65"/>
      <c r="AL236" s="65"/>
    </row>
    <row r="237" spans="1:38" s="66" customFormat="1" ht="12.75" customHeight="1" x14ac:dyDescent="0.2">
      <c r="A237" s="124"/>
      <c r="B237" s="121" t="s">
        <v>135</v>
      </c>
      <c r="C237" s="322">
        <f>SUM(C195:C236)</f>
        <v>0</v>
      </c>
      <c r="D237" s="136" t="s">
        <v>135</v>
      </c>
      <c r="E237" s="325">
        <f>SUM(E195:E236)</f>
        <v>0</v>
      </c>
      <c r="F237" s="64"/>
      <c r="G237" s="64"/>
      <c r="H237" s="6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</row>
    <row r="238" spans="1:38" ht="12.75" customHeight="1" x14ac:dyDescent="0.2">
      <c r="A238" s="124"/>
      <c r="B238" s="124"/>
      <c r="C238" s="124"/>
      <c r="D238" s="124"/>
      <c r="E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</row>
    <row r="239" spans="1:38" ht="12.75" customHeight="1" x14ac:dyDescent="0.2">
      <c r="B239" s="124"/>
      <c r="C239" s="124"/>
      <c r="D239" s="124"/>
      <c r="E239" s="124"/>
    </row>
    <row r="242" spans="9:10" ht="12.75" customHeight="1" x14ac:dyDescent="0.2">
      <c r="I242" s="352"/>
      <c r="J242" s="352"/>
    </row>
  </sheetData>
  <sheetProtection algorithmName="SHA-512" hashValue="+Pr5P71yeuAda4JxriDwsphyG2mfwVqnZJnKD3qLSr5VxUXG747VQNqt9f0Pk5mUp5wJKoCecEFZ19WeLlmz3w==" saltValue="fsUnS1dul9Ns4yeLBbPY7A==" spinCount="100000" sheet="1" objects="1" scenarios="1" formatColumns="0" formatRows="0"/>
  <mergeCells count="125">
    <mergeCell ref="U213:W213"/>
    <mergeCell ref="U217:V217"/>
    <mergeCell ref="Z217:AA217"/>
    <mergeCell ref="Z213:AB213"/>
    <mergeCell ref="U230:V230"/>
    <mergeCell ref="Z230:AA230"/>
    <mergeCell ref="U215:W215"/>
    <mergeCell ref="Z205:AB205"/>
    <mergeCell ref="Z194:AB194"/>
    <mergeCell ref="Z195:AB195"/>
    <mergeCell ref="Z203:AB203"/>
    <mergeCell ref="Z200:AA200"/>
    <mergeCell ref="Z196:AA196"/>
    <mergeCell ref="Z197:AA197"/>
    <mergeCell ref="Z204:AB204"/>
    <mergeCell ref="Z198:AA198"/>
    <mergeCell ref="U228:V228"/>
    <mergeCell ref="Z228:AA228"/>
    <mergeCell ref="U229:V229"/>
    <mergeCell ref="Z229:AA229"/>
    <mergeCell ref="U226:V226"/>
    <mergeCell ref="Z226:AA226"/>
    <mergeCell ref="U227:V227"/>
    <mergeCell ref="Z227:AA227"/>
    <mergeCell ref="Z225:AB225"/>
    <mergeCell ref="Z214:AB214"/>
    <mergeCell ref="Z215:AB215"/>
    <mergeCell ref="U223:W223"/>
    <mergeCell ref="Z223:AB223"/>
    <mergeCell ref="U224:W224"/>
    <mergeCell ref="U219:V219"/>
    <mergeCell ref="Z219:AA219"/>
    <mergeCell ref="U216:V216"/>
    <mergeCell ref="Z216:AA216"/>
    <mergeCell ref="U220:V220"/>
    <mergeCell ref="Z220:AA220"/>
    <mergeCell ref="U225:W225"/>
    <mergeCell ref="Z224:AB224"/>
    <mergeCell ref="U214:W214"/>
    <mergeCell ref="U218:V218"/>
    <mergeCell ref="Z218:AA218"/>
    <mergeCell ref="K202:N202"/>
    <mergeCell ref="O202:P202"/>
    <mergeCell ref="Z199:AA199"/>
    <mergeCell ref="K198:N198"/>
    <mergeCell ref="H206:I206"/>
    <mergeCell ref="K206:N206"/>
    <mergeCell ref="O206:P206"/>
    <mergeCell ref="U209:V209"/>
    <mergeCell ref="Z209:AA209"/>
    <mergeCell ref="K205:N205"/>
    <mergeCell ref="O205:P205"/>
    <mergeCell ref="U204:W204"/>
    <mergeCell ref="U205:W205"/>
    <mergeCell ref="H204:I204"/>
    <mergeCell ref="K203:N203"/>
    <mergeCell ref="O203:P203"/>
    <mergeCell ref="U195:W195"/>
    <mergeCell ref="O196:P196"/>
    <mergeCell ref="H200:I200"/>
    <mergeCell ref="K199:N199"/>
    <mergeCell ref="U198:V198"/>
    <mergeCell ref="U196:V196"/>
    <mergeCell ref="U197:V197"/>
    <mergeCell ref="U199:V199"/>
    <mergeCell ref="K197:N197"/>
    <mergeCell ref="O197:P197"/>
    <mergeCell ref="O195:P195"/>
    <mergeCell ref="U210:V210"/>
    <mergeCell ref="Z210:AA210"/>
    <mergeCell ref="H198:I198"/>
    <mergeCell ref="H199:I199"/>
    <mergeCell ref="O198:P198"/>
    <mergeCell ref="O199:P199"/>
    <mergeCell ref="U200:V200"/>
    <mergeCell ref="K200:N200"/>
    <mergeCell ref="O200:P200"/>
    <mergeCell ref="O207:P207"/>
    <mergeCell ref="K207:N207"/>
    <mergeCell ref="U207:V207"/>
    <mergeCell ref="U203:W203"/>
    <mergeCell ref="K204:N204"/>
    <mergeCell ref="O204:P204"/>
    <mergeCell ref="U206:V206"/>
    <mergeCell ref="Z206:AA206"/>
    <mergeCell ref="H205:I205"/>
    <mergeCell ref="Z207:AA207"/>
    <mergeCell ref="U208:V208"/>
    <mergeCell ref="Z208:AA208"/>
    <mergeCell ref="K201:N201"/>
    <mergeCell ref="O201:P201"/>
    <mergeCell ref="H203:I203"/>
    <mergeCell ref="B2:D2"/>
    <mergeCell ref="E2:F2"/>
    <mergeCell ref="K192:N192"/>
    <mergeCell ref="K194:N194"/>
    <mergeCell ref="H197:I197"/>
    <mergeCell ref="K196:N196"/>
    <mergeCell ref="H194:I194"/>
    <mergeCell ref="B193:E193"/>
    <mergeCell ref="K193:N193"/>
    <mergeCell ref="H195:I195"/>
    <mergeCell ref="K195:N195"/>
    <mergeCell ref="H196:I196"/>
    <mergeCell ref="G10:I10"/>
    <mergeCell ref="G55:I55"/>
    <mergeCell ref="G100:I100"/>
    <mergeCell ref="G145:I145"/>
    <mergeCell ref="U153:Y153"/>
    <mergeCell ref="U63:Y63"/>
    <mergeCell ref="J105:K105"/>
    <mergeCell ref="U108:Y108"/>
    <mergeCell ref="J150:K150"/>
    <mergeCell ref="T192:W192"/>
    <mergeCell ref="O192:P192"/>
    <mergeCell ref="U194:W194"/>
    <mergeCell ref="U4:Y4"/>
    <mergeCell ref="J15:K15"/>
    <mergeCell ref="U18:Y18"/>
    <mergeCell ref="J60:K60"/>
    <mergeCell ref="Y192:AB192"/>
    <mergeCell ref="O193:P193"/>
    <mergeCell ref="U193:W193"/>
    <mergeCell ref="Z193:AB193"/>
    <mergeCell ref="O194:P194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49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224" customFormat="1" ht="15.6" customHeight="1" x14ac:dyDescent="0.25">
      <c r="A2" s="495" t="str">
        <f>JANUARY!$G$10</f>
        <v>UNITED STEELWORKERS - LOCAL UNION</v>
      </c>
      <c r="B2" s="495"/>
      <c r="C2" s="495"/>
      <c r="D2" s="495"/>
      <c r="E2" s="495"/>
      <c r="F2" s="495"/>
      <c r="G2" s="495"/>
      <c r="H2" s="495"/>
      <c r="I2" s="495"/>
      <c r="J2" s="495"/>
      <c r="K2" s="223"/>
    </row>
    <row r="3" spans="1:11" s="224" customFormat="1" ht="15.6" customHeight="1" x14ac:dyDescent="0.25">
      <c r="A3" s="495" t="s">
        <v>343</v>
      </c>
      <c r="B3" s="495"/>
      <c r="C3" s="495"/>
      <c r="D3" s="495"/>
      <c r="E3" s="495"/>
      <c r="F3" s="495"/>
      <c r="G3" s="495"/>
      <c r="H3" s="495"/>
      <c r="I3" s="495"/>
      <c r="J3" s="495"/>
      <c r="K3" s="223"/>
    </row>
    <row r="4" spans="1:11" s="225" customFormat="1" ht="15.6" customHeight="1" x14ac:dyDescent="0.25">
      <c r="B4" s="230"/>
      <c r="C4" s="230"/>
      <c r="D4" s="230"/>
      <c r="E4" s="230"/>
      <c r="F4" s="227" t="s">
        <v>272</v>
      </c>
      <c r="G4" s="231">
        <f>JANUARY!E11</f>
        <v>0</v>
      </c>
      <c r="H4" s="230"/>
      <c r="I4" s="230"/>
      <c r="J4" s="230"/>
      <c r="K4" s="229"/>
    </row>
    <row r="5" spans="1:11" ht="15.6" customHeight="1" x14ac:dyDescent="0.2">
      <c r="A5" s="64" t="s">
        <v>236</v>
      </c>
      <c r="B5" s="64"/>
      <c r="C5" s="64"/>
      <c r="D5" s="64"/>
      <c r="E5" s="64"/>
      <c r="F5" s="64"/>
      <c r="G5" s="351" t="s">
        <v>389</v>
      </c>
      <c r="H5" s="188" t="s">
        <v>296</v>
      </c>
      <c r="I5" s="188"/>
      <c r="J5" s="64"/>
      <c r="K5" s="64"/>
    </row>
    <row r="6" spans="1:11" ht="15.6" customHeight="1" thickBo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6" customHeight="1" x14ac:dyDescent="0.2">
      <c r="A7" s="64" t="s">
        <v>274</v>
      </c>
      <c r="B7" s="64"/>
      <c r="C7" s="64"/>
      <c r="D7" s="64"/>
      <c r="E7" s="64"/>
      <c r="F7" s="64"/>
      <c r="G7" s="64"/>
      <c r="H7" s="64"/>
      <c r="I7" s="64" t="s">
        <v>275</v>
      </c>
      <c r="J7" s="189">
        <f>JanRpt!J39</f>
        <v>0</v>
      </c>
      <c r="K7" s="64"/>
    </row>
    <row r="8" spans="1:11" ht="15.6" customHeight="1" x14ac:dyDescent="0.2">
      <c r="A8" s="190" t="s">
        <v>276</v>
      </c>
      <c r="B8" s="190"/>
      <c r="C8" s="190"/>
      <c r="D8" s="190"/>
      <c r="E8" s="190"/>
      <c r="F8" s="64"/>
      <c r="G8" s="64"/>
      <c r="H8" s="64"/>
      <c r="I8" s="64"/>
      <c r="J8" s="191"/>
      <c r="K8" s="64"/>
    </row>
    <row r="9" spans="1:11" ht="15.6" customHeight="1" x14ac:dyDescent="0.2">
      <c r="A9" s="64" t="s">
        <v>297</v>
      </c>
      <c r="B9" s="64"/>
      <c r="C9" s="64"/>
      <c r="D9" s="64"/>
      <c r="E9" s="64"/>
      <c r="F9" s="64"/>
      <c r="G9" s="64"/>
      <c r="H9" s="64"/>
      <c r="I9" s="414">
        <f>SUM(FEBRUARY!$B$7)</f>
        <v>0</v>
      </c>
      <c r="J9" s="191"/>
      <c r="K9" s="64"/>
    </row>
    <row r="10" spans="1:11" ht="15.6" customHeight="1" x14ac:dyDescent="0.2">
      <c r="A10" s="64" t="s">
        <v>356</v>
      </c>
      <c r="B10" s="64"/>
      <c r="C10" s="64"/>
      <c r="D10" s="64"/>
      <c r="E10" s="64"/>
      <c r="F10" s="64"/>
      <c r="G10" s="64"/>
      <c r="H10" s="64"/>
      <c r="I10" s="192">
        <f>SUM(FEBRUARY!$C$7)</f>
        <v>0</v>
      </c>
      <c r="J10" s="191"/>
      <c r="K10" s="64"/>
    </row>
    <row r="11" spans="1:11" ht="15.6" customHeight="1" x14ac:dyDescent="0.2">
      <c r="A11" s="64" t="s">
        <v>298</v>
      </c>
      <c r="B11" s="64"/>
      <c r="C11" s="64"/>
      <c r="D11" s="64"/>
      <c r="E11" s="64"/>
      <c r="F11" s="64"/>
      <c r="G11" s="64"/>
      <c r="H11" s="64"/>
      <c r="I11" s="192">
        <f>SUM(FEBRUARY!$D$7)</f>
        <v>0</v>
      </c>
      <c r="J11" s="191"/>
      <c r="K11" s="64"/>
    </row>
    <row r="12" spans="1:11" ht="15.6" customHeight="1" x14ac:dyDescent="0.2">
      <c r="A12" s="64" t="s">
        <v>299</v>
      </c>
      <c r="B12" s="64"/>
      <c r="C12" s="64"/>
      <c r="D12" s="64"/>
      <c r="E12" s="64"/>
      <c r="F12" s="64"/>
      <c r="G12" s="64"/>
      <c r="H12" s="64"/>
      <c r="I12" s="192">
        <f>SUM(FEBRUARY!$E$7)</f>
        <v>0</v>
      </c>
      <c r="J12" s="191"/>
      <c r="K12" s="64"/>
    </row>
    <row r="13" spans="1:11" ht="15.6" customHeight="1" x14ac:dyDescent="0.2">
      <c r="A13" s="64" t="s">
        <v>280</v>
      </c>
      <c r="B13" s="64"/>
      <c r="C13" s="64"/>
      <c r="D13" s="64"/>
      <c r="E13" s="64"/>
      <c r="F13" s="64"/>
      <c r="G13" s="64"/>
      <c r="H13" s="64"/>
      <c r="I13" s="192">
        <f>SUM(FEBRUARY!$F$7)</f>
        <v>0</v>
      </c>
      <c r="J13" s="191"/>
      <c r="K13" s="64"/>
    </row>
    <row r="14" spans="1:11" ht="15.6" customHeight="1" x14ac:dyDescent="0.2">
      <c r="A14" s="64" t="s">
        <v>281</v>
      </c>
      <c r="B14" s="64"/>
      <c r="C14" s="64"/>
      <c r="D14" s="64"/>
      <c r="E14" s="64"/>
      <c r="F14" s="64"/>
      <c r="G14" s="64"/>
      <c r="H14" s="64"/>
      <c r="I14" s="192">
        <f>SUM(FEBRUARY!$L$7:$O$7)</f>
        <v>0</v>
      </c>
      <c r="J14" s="191"/>
      <c r="K14" s="64"/>
    </row>
    <row r="15" spans="1:11" ht="15.6" customHeight="1" x14ac:dyDescent="0.2">
      <c r="A15" s="64"/>
      <c r="B15" s="64" t="s">
        <v>282</v>
      </c>
      <c r="C15" s="64" t="s">
        <v>404</v>
      </c>
      <c r="D15" s="64"/>
      <c r="E15" s="64"/>
      <c r="F15" s="64"/>
      <c r="G15" s="64"/>
      <c r="H15" s="64"/>
      <c r="I15" s="192">
        <f>FEBRUARY!$R$7+FEBRUARY!$Q$7</f>
        <v>0</v>
      </c>
      <c r="J15" s="191"/>
      <c r="K15" s="64"/>
    </row>
    <row r="16" spans="1:11" ht="15.6" customHeight="1" thickBot="1" x14ac:dyDescent="0.25">
      <c r="A16" s="64"/>
      <c r="B16" s="64"/>
      <c r="C16" s="64" t="s">
        <v>405</v>
      </c>
      <c r="D16" s="64"/>
      <c r="E16" s="64"/>
      <c r="F16" s="64"/>
      <c r="G16" s="64"/>
      <c r="H16" s="64"/>
      <c r="I16" s="193">
        <f>SUM(FEBRUARY!$P$7)</f>
        <v>0</v>
      </c>
      <c r="J16" s="191"/>
      <c r="K16" s="64"/>
    </row>
    <row r="17" spans="1:11" ht="15.6" customHeight="1" x14ac:dyDescent="0.2">
      <c r="A17" s="64"/>
      <c r="B17" s="190" t="s">
        <v>283</v>
      </c>
      <c r="C17" s="64"/>
      <c r="D17" s="64"/>
      <c r="E17" s="64"/>
      <c r="F17" s="64"/>
      <c r="G17" s="64"/>
      <c r="H17" s="64"/>
      <c r="I17" s="190" t="s">
        <v>275</v>
      </c>
      <c r="J17" s="194">
        <f>SUM(I9:I16)</f>
        <v>0</v>
      </c>
      <c r="K17" s="64"/>
    </row>
    <row r="18" spans="1:11" ht="15.6" customHeight="1" thickBot="1" x14ac:dyDescent="0.25">
      <c r="A18" s="64"/>
      <c r="B18" s="190" t="s">
        <v>284</v>
      </c>
      <c r="C18" s="64"/>
      <c r="D18" s="64"/>
      <c r="E18" s="64"/>
      <c r="F18" s="64"/>
      <c r="G18" s="64"/>
      <c r="H18" s="64"/>
      <c r="I18" s="64"/>
      <c r="J18" s="195">
        <f>SUM(J7+J17)</f>
        <v>0</v>
      </c>
      <c r="K18" s="64"/>
    </row>
    <row r="19" spans="1:11" ht="15.6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196" t="s">
        <v>236</v>
      </c>
      <c r="K19" s="64"/>
    </row>
    <row r="20" spans="1:11" ht="15.6" customHeight="1" x14ac:dyDescent="0.2">
      <c r="A20" s="64" t="s">
        <v>300</v>
      </c>
      <c r="B20" s="64"/>
      <c r="C20" s="64"/>
      <c r="D20" s="64"/>
      <c r="E20" s="64"/>
      <c r="F20" s="64"/>
      <c r="G20" s="64"/>
      <c r="H20" s="64"/>
      <c r="I20" s="64"/>
      <c r="J20" s="191"/>
      <c r="K20" s="64"/>
    </row>
    <row r="21" spans="1:11" ht="15.6" customHeight="1" thickBot="1" x14ac:dyDescent="0.25">
      <c r="A21" s="64" t="s">
        <v>286</v>
      </c>
      <c r="B21" s="64"/>
      <c r="C21" s="64"/>
      <c r="D21" s="64"/>
      <c r="E21" s="64"/>
      <c r="F21" s="64"/>
      <c r="G21" s="64"/>
      <c r="H21" s="64"/>
      <c r="I21" s="64"/>
      <c r="J21" s="191"/>
      <c r="K21" s="64"/>
    </row>
    <row r="22" spans="1:11" ht="15.6" customHeight="1" x14ac:dyDescent="0.2">
      <c r="A22" s="64" t="s">
        <v>406</v>
      </c>
      <c r="B22" s="64"/>
      <c r="C22" s="64"/>
      <c r="D22" s="64"/>
      <c r="E22" s="64"/>
      <c r="F22" s="64"/>
      <c r="G22" s="64"/>
      <c r="H22" s="393">
        <f>SUM(FEBRUARY!$U$7)</f>
        <v>0</v>
      </c>
      <c r="I22" s="64"/>
      <c r="J22" s="191"/>
      <c r="K22" s="64"/>
    </row>
    <row r="23" spans="1:11" ht="15.6" customHeight="1" x14ac:dyDescent="0.2">
      <c r="A23" s="64" t="s">
        <v>407</v>
      </c>
      <c r="B23" s="64"/>
      <c r="C23" s="64"/>
      <c r="D23" s="64"/>
      <c r="E23" s="64"/>
      <c r="F23" s="64"/>
      <c r="G23" s="64"/>
      <c r="H23" s="197">
        <f>SUM(FEBRUARY!$V$7)</f>
        <v>0</v>
      </c>
      <c r="I23" s="64"/>
      <c r="J23" s="191"/>
      <c r="K23" s="64"/>
    </row>
    <row r="24" spans="1:11" ht="15.6" customHeight="1" thickBot="1" x14ac:dyDescent="0.25">
      <c r="A24" s="64" t="s">
        <v>408</v>
      </c>
      <c r="B24" s="64"/>
      <c r="C24" s="64"/>
      <c r="D24" s="64"/>
      <c r="E24" s="64"/>
      <c r="F24" s="64"/>
      <c r="G24" s="64"/>
      <c r="H24" s="197">
        <f>SUM(FEBRUARY!$W$7+FEBRUARY!$X$7)</f>
        <v>0</v>
      </c>
      <c r="I24" s="64"/>
      <c r="J24" s="191"/>
      <c r="K24" s="64"/>
    </row>
    <row r="25" spans="1:11" ht="15.6" customHeight="1" thickBot="1" x14ac:dyDescent="0.25">
      <c r="A25" s="64" t="s">
        <v>409</v>
      </c>
      <c r="B25" s="64"/>
      <c r="C25" s="64"/>
      <c r="D25" s="64"/>
      <c r="E25" s="64"/>
      <c r="F25" s="64"/>
      <c r="G25" s="64"/>
      <c r="H25" s="193">
        <f>SUM(FEBRUARY!$Y$7)</f>
        <v>0</v>
      </c>
      <c r="I25" s="198">
        <f>SUM(H22:H25)</f>
        <v>0</v>
      </c>
      <c r="J25" s="191"/>
      <c r="K25" s="64"/>
    </row>
    <row r="26" spans="1:11" ht="15.6" customHeight="1" x14ac:dyDescent="0.2">
      <c r="A26" s="64" t="s">
        <v>410</v>
      </c>
      <c r="B26" s="64"/>
      <c r="C26" s="64"/>
      <c r="D26" s="64"/>
      <c r="E26" s="64"/>
      <c r="F26" s="64"/>
      <c r="G26" s="64"/>
      <c r="H26" s="64"/>
      <c r="I26" s="192">
        <f>SUM(FEBRUARY!$Z$7)</f>
        <v>0</v>
      </c>
      <c r="J26" s="191"/>
      <c r="K26" s="64"/>
    </row>
    <row r="27" spans="1:11" ht="15.6" customHeight="1" x14ac:dyDescent="0.2">
      <c r="A27" s="64" t="s">
        <v>287</v>
      </c>
      <c r="B27" s="64"/>
      <c r="C27" s="64"/>
      <c r="D27" s="64"/>
      <c r="E27" s="64"/>
      <c r="F27" s="64"/>
      <c r="G27" s="64"/>
      <c r="H27" s="64"/>
      <c r="I27" s="192">
        <f>SUM(FEBRUARY!$AA$7)</f>
        <v>0</v>
      </c>
      <c r="J27" s="191"/>
      <c r="K27" s="64"/>
    </row>
    <row r="28" spans="1:11" ht="15.6" customHeight="1" x14ac:dyDescent="0.2">
      <c r="A28" s="64" t="s">
        <v>411</v>
      </c>
      <c r="B28" s="64"/>
      <c r="C28" s="64"/>
      <c r="D28" s="64"/>
      <c r="E28" s="64"/>
      <c r="F28" s="64"/>
      <c r="G28" s="64"/>
      <c r="H28" s="64"/>
      <c r="I28" s="192">
        <f>SUM(FEBRUARY!$AB$7)</f>
        <v>0</v>
      </c>
      <c r="J28" s="191"/>
      <c r="K28" s="64"/>
    </row>
    <row r="29" spans="1:11" ht="15.6" customHeight="1" x14ac:dyDescent="0.2">
      <c r="A29" s="64" t="s">
        <v>412</v>
      </c>
      <c r="B29" s="64"/>
      <c r="C29" s="64"/>
      <c r="D29" s="64"/>
      <c r="E29" s="64"/>
      <c r="F29" s="64"/>
      <c r="G29" s="64"/>
      <c r="H29" s="64"/>
      <c r="I29" s="192">
        <f>SUM(FEBRUARY!$AC$7)</f>
        <v>0</v>
      </c>
      <c r="J29" s="191"/>
      <c r="K29" s="64"/>
    </row>
    <row r="30" spans="1:11" ht="15.6" customHeight="1" x14ac:dyDescent="0.2">
      <c r="A30" s="64" t="s">
        <v>413</v>
      </c>
      <c r="B30" s="64"/>
      <c r="C30" s="64"/>
      <c r="D30" s="64"/>
      <c r="E30" s="64"/>
      <c r="F30" s="64"/>
      <c r="G30" s="64"/>
      <c r="H30" s="64"/>
      <c r="I30" s="192">
        <f>SUM(FEBRUARY!$AD$7)</f>
        <v>0</v>
      </c>
      <c r="J30" s="191"/>
      <c r="K30" s="64"/>
    </row>
    <row r="31" spans="1:11" ht="15.6" customHeight="1" x14ac:dyDescent="0.2">
      <c r="A31" s="64" t="s">
        <v>414</v>
      </c>
      <c r="B31" s="64"/>
      <c r="C31" s="64"/>
      <c r="D31" s="64"/>
      <c r="E31" s="64"/>
      <c r="F31" s="64"/>
      <c r="G31" s="64"/>
      <c r="H31" s="64"/>
      <c r="I31" s="192">
        <f>SUM(FEBRUARY!$AE$7)</f>
        <v>0</v>
      </c>
      <c r="J31" s="191"/>
      <c r="K31" s="64"/>
    </row>
    <row r="32" spans="1:11" ht="15.6" customHeight="1" x14ac:dyDescent="0.2">
      <c r="A32" s="64" t="s">
        <v>415</v>
      </c>
      <c r="B32" s="64"/>
      <c r="C32" s="64"/>
      <c r="D32" s="64"/>
      <c r="E32" s="64"/>
      <c r="F32" s="64"/>
      <c r="G32" s="64"/>
      <c r="H32" s="64"/>
      <c r="I32" s="192">
        <f>SUM(FEBRUARY!$AF$7)</f>
        <v>0</v>
      </c>
      <c r="J32" s="191"/>
      <c r="K32" s="64"/>
    </row>
    <row r="33" spans="1:11" ht="15.6" customHeight="1" x14ac:dyDescent="0.2">
      <c r="A33" s="64" t="s">
        <v>416</v>
      </c>
      <c r="B33" s="64"/>
      <c r="C33" s="64"/>
      <c r="D33" s="64"/>
      <c r="E33" s="64"/>
      <c r="F33" s="64"/>
      <c r="G33" s="64"/>
      <c r="H33" s="64"/>
      <c r="I33" s="192">
        <f>SUM(FEBRUARY!$AG$7)</f>
        <v>0</v>
      </c>
      <c r="J33" s="191"/>
      <c r="K33" s="64"/>
    </row>
    <row r="34" spans="1:11" ht="15.6" customHeight="1" x14ac:dyDescent="0.2">
      <c r="A34" s="64" t="s">
        <v>417</v>
      </c>
      <c r="B34" s="64"/>
      <c r="C34" s="64"/>
      <c r="D34" s="64"/>
      <c r="E34" s="64"/>
      <c r="F34" s="64"/>
      <c r="G34" s="64"/>
      <c r="H34" s="64"/>
      <c r="I34" s="192">
        <f>SUM(FEBRUARY!$AH$7)</f>
        <v>0</v>
      </c>
      <c r="J34" s="191"/>
      <c r="K34" s="64"/>
    </row>
    <row r="35" spans="1:11" ht="15.6" customHeight="1" x14ac:dyDescent="0.2">
      <c r="A35" s="64" t="s">
        <v>417</v>
      </c>
      <c r="B35" s="64"/>
      <c r="C35" s="64"/>
      <c r="D35" s="64"/>
      <c r="E35" s="64"/>
      <c r="F35" s="64"/>
      <c r="G35" s="64"/>
      <c r="H35" s="64"/>
      <c r="I35" s="200">
        <v>0</v>
      </c>
      <c r="J35" s="191"/>
      <c r="K35" s="64"/>
    </row>
    <row r="36" spans="1:11" ht="15.6" customHeight="1" x14ac:dyDescent="0.2">
      <c r="A36" s="64" t="s">
        <v>418</v>
      </c>
      <c r="B36" s="64"/>
      <c r="C36" s="64"/>
      <c r="D36" s="64"/>
      <c r="E36" s="64"/>
      <c r="F36" s="64"/>
      <c r="G36" s="64"/>
      <c r="H36" s="64"/>
      <c r="I36" s="192">
        <f>SUM(FEBRUARY!$AJ$7)</f>
        <v>0</v>
      </c>
      <c r="J36" s="191"/>
      <c r="K36" s="64"/>
    </row>
    <row r="37" spans="1:11" ht="15.6" customHeight="1" thickBot="1" x14ac:dyDescent="0.25">
      <c r="A37" s="64" t="s">
        <v>419</v>
      </c>
      <c r="B37" s="64"/>
      <c r="C37" s="64"/>
      <c r="D37" s="64"/>
      <c r="E37" s="64"/>
      <c r="F37" s="64"/>
      <c r="G37" s="64"/>
      <c r="H37" s="64"/>
      <c r="I37" s="193">
        <f>SUM(FEBRUARY!$AK$7)</f>
        <v>0</v>
      </c>
      <c r="J37" s="191"/>
      <c r="K37" s="64"/>
    </row>
    <row r="38" spans="1:11" ht="15.6" customHeight="1" thickBot="1" x14ac:dyDescent="0.25">
      <c r="A38" s="66" t="s">
        <v>420</v>
      </c>
      <c r="B38" s="64"/>
      <c r="C38" s="64"/>
      <c r="D38" s="64"/>
      <c r="E38" s="64"/>
      <c r="F38" s="64"/>
      <c r="G38" s="64"/>
      <c r="H38" s="64"/>
      <c r="I38" s="201"/>
      <c r="J38" s="202">
        <f>SUM(I25:I37)</f>
        <v>0</v>
      </c>
      <c r="K38" s="64"/>
    </row>
    <row r="39" spans="1:11" ht="15.6" customHeight="1" thickBot="1" x14ac:dyDescent="0.25">
      <c r="A39" s="190" t="s">
        <v>421</v>
      </c>
      <c r="B39" s="64"/>
      <c r="C39" s="64"/>
      <c r="D39" s="64"/>
      <c r="E39" s="64"/>
      <c r="F39" s="64"/>
      <c r="G39" s="64"/>
      <c r="H39" s="64"/>
      <c r="I39" s="64"/>
      <c r="J39" s="203">
        <f>SUM(J18-J38)</f>
        <v>0</v>
      </c>
      <c r="K39" s="64"/>
    </row>
    <row r="40" spans="1:11" ht="15.6" customHeight="1" thickTop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ht="15.6" customHeight="1" x14ac:dyDescent="0.2">
      <c r="A41" s="64" t="s">
        <v>288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 ht="15.6" customHeight="1" x14ac:dyDescent="0.2">
      <c r="A42" s="64" t="s">
        <v>289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 ht="15.6" customHeight="1" x14ac:dyDescent="0.2">
      <c r="A43" s="64" t="s">
        <v>290</v>
      </c>
      <c r="B43" s="64"/>
      <c r="C43" s="64"/>
      <c r="D43" s="64"/>
      <c r="E43" s="64"/>
      <c r="F43" s="64"/>
      <c r="G43" s="64"/>
      <c r="H43" s="64"/>
      <c r="I43" s="489"/>
      <c r="J43" s="490"/>
      <c r="K43" s="64"/>
    </row>
    <row r="44" spans="1:11" ht="15.6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 ht="15.6" customHeight="1" x14ac:dyDescent="0.2">
      <c r="A45" s="204"/>
      <c r="B45" s="204"/>
      <c r="C45" s="204" t="s">
        <v>236</v>
      </c>
      <c r="D45" s="204"/>
      <c r="E45" s="64"/>
      <c r="F45" s="64"/>
      <c r="G45" s="64"/>
      <c r="H45" s="204"/>
      <c r="I45" s="204"/>
      <c r="J45" s="204"/>
      <c r="K45" s="64"/>
    </row>
    <row r="46" spans="1:11" ht="15.6" customHeight="1" x14ac:dyDescent="0.2">
      <c r="A46" s="64"/>
      <c r="B46" s="64"/>
      <c r="C46" s="64"/>
      <c r="D46" s="205" t="s">
        <v>291</v>
      </c>
      <c r="E46" s="64"/>
      <c r="F46" s="64"/>
      <c r="G46" s="64"/>
      <c r="H46" s="201"/>
      <c r="I46" s="201"/>
      <c r="J46" s="206" t="s">
        <v>292</v>
      </c>
      <c r="K46" s="64"/>
    </row>
    <row r="47" spans="1:11" ht="15.6" customHeight="1" x14ac:dyDescent="0.2">
      <c r="A47" s="65" t="s">
        <v>293</v>
      </c>
      <c r="B47" s="65"/>
      <c r="C47" s="64"/>
      <c r="D47" s="64"/>
      <c r="E47" s="64"/>
      <c r="F47" s="64"/>
      <c r="G47" s="64"/>
      <c r="H47" s="64"/>
      <c r="I47" s="64"/>
      <c r="J47" s="64"/>
      <c r="K47" s="64"/>
    </row>
    <row r="48" spans="1:11" ht="15.6" customHeight="1" x14ac:dyDescent="0.2">
      <c r="A48" s="207" t="s">
        <v>294</v>
      </c>
      <c r="B48" s="207"/>
      <c r="C48" s="207"/>
      <c r="D48" s="207"/>
      <c r="E48" s="207"/>
      <c r="F48" s="207"/>
      <c r="G48" s="207"/>
      <c r="H48" s="207"/>
      <c r="I48" s="207"/>
      <c r="J48" s="64"/>
      <c r="K48" s="64"/>
    </row>
    <row r="49" spans="1:11" ht="15.6" customHeight="1" x14ac:dyDescent="0.2">
      <c r="A49" s="207" t="s">
        <v>295</v>
      </c>
      <c r="B49" s="207"/>
      <c r="C49" s="207"/>
      <c r="D49" s="207"/>
      <c r="E49" s="207"/>
      <c r="F49" s="207"/>
      <c r="G49" s="207"/>
      <c r="H49" s="207"/>
      <c r="I49" s="207"/>
      <c r="J49" s="64"/>
      <c r="K49" s="64"/>
    </row>
  </sheetData>
  <sheetProtection algorithmName="SHA-512" hashValue="1rafZBmaHjadFGECY6JU1eAITDMPHuynn44xaKbOrozRQASk4IAobF6Y2K17aL2165kqkRPMqwlX5bLTPm5VBg==" saltValue="mWc5RFVMMaow5W7KOO3nqw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N873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4" bestFit="1" customWidth="1"/>
    <col min="2" max="3" width="9.140625" style="64" customWidth="1"/>
    <col min="4" max="4" width="10.5703125" style="64" customWidth="1"/>
    <col min="5" max="5" width="9.42578125" style="64" customWidth="1"/>
    <col min="6" max="6" width="10.85546875" style="64" bestFit="1" customWidth="1"/>
    <col min="7" max="7" width="9.140625" style="64" customWidth="1"/>
    <col min="8" max="8" width="30" style="64" customWidth="1"/>
    <col min="9" max="20" width="9.140625" style="64" customWidth="1"/>
    <col min="21" max="21" width="11.85546875" style="64" customWidth="1"/>
    <col min="22" max="22" width="10.42578125" style="64" customWidth="1"/>
    <col min="23" max="34" width="9.140625" style="64" customWidth="1"/>
    <col min="35" max="35" width="36.85546875" style="64" customWidth="1"/>
    <col min="36" max="37" width="9.140625" style="64" customWidth="1"/>
    <col min="38" max="38" width="2.5703125" style="64" customWidth="1"/>
    <col min="39" max="16384" width="9.140625" style="64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48" t="s">
        <v>127</v>
      </c>
      <c r="C2" s="449"/>
      <c r="D2" s="449"/>
      <c r="E2" s="450">
        <f>J190</f>
        <v>0</v>
      </c>
      <c r="F2" s="451"/>
      <c r="G2" s="24"/>
      <c r="H2" s="23"/>
      <c r="I2" s="23"/>
      <c r="J2" s="23"/>
      <c r="K2" s="327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4" customFormat="1" ht="12.75" customHeight="1" thickTop="1" x14ac:dyDescent="0.2">
      <c r="A4" s="10"/>
      <c r="B4" s="74" t="s">
        <v>4</v>
      </c>
      <c r="C4" s="75"/>
      <c r="D4" s="74" t="s">
        <v>201</v>
      </c>
      <c r="E4" s="166" t="s">
        <v>6</v>
      </c>
      <c r="F4" s="76" t="s">
        <v>7</v>
      </c>
      <c r="G4" s="161"/>
      <c r="H4" s="76"/>
      <c r="I4" s="89"/>
      <c r="J4" s="74"/>
      <c r="K4" s="76"/>
      <c r="L4" s="74" t="s">
        <v>458</v>
      </c>
      <c r="M4" s="74"/>
      <c r="N4" s="74" t="s">
        <v>257</v>
      </c>
      <c r="O4" s="166" t="s">
        <v>459</v>
      </c>
      <c r="P4" s="167"/>
      <c r="Q4" s="409" t="s">
        <v>8</v>
      </c>
      <c r="R4" s="76" t="s">
        <v>8</v>
      </c>
      <c r="S4" s="91"/>
      <c r="T4" s="92"/>
      <c r="U4" s="440" t="s">
        <v>9</v>
      </c>
      <c r="V4" s="441"/>
      <c r="W4" s="441"/>
      <c r="X4" s="441"/>
      <c r="Y4" s="442"/>
      <c r="Z4" s="74" t="s">
        <v>10</v>
      </c>
      <c r="AA4" s="74" t="s">
        <v>11</v>
      </c>
      <c r="AB4" s="74" t="s">
        <v>204</v>
      </c>
      <c r="AC4" s="74" t="s">
        <v>12</v>
      </c>
      <c r="AD4" s="74" t="s">
        <v>13</v>
      </c>
      <c r="AE4" s="74" t="s">
        <v>14</v>
      </c>
      <c r="AF4" s="74"/>
      <c r="AG4" s="74"/>
      <c r="AH4" s="80"/>
      <c r="AI4" s="90"/>
      <c r="AJ4" s="74" t="s">
        <v>15</v>
      </c>
      <c r="AK4" s="76" t="s">
        <v>7</v>
      </c>
      <c r="AL4" s="91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</row>
    <row r="5" spans="1:248" s="94" customFormat="1" ht="12.75" customHeight="1" x14ac:dyDescent="0.2">
      <c r="A5" s="10"/>
      <c r="B5" s="74" t="s">
        <v>8</v>
      </c>
      <c r="C5" s="74" t="s">
        <v>16</v>
      </c>
      <c r="D5" s="74" t="s">
        <v>202</v>
      </c>
      <c r="E5" s="169" t="s">
        <v>8</v>
      </c>
      <c r="F5" s="76" t="s">
        <v>18</v>
      </c>
      <c r="G5" s="161" t="s">
        <v>19</v>
      </c>
      <c r="H5" s="76" t="s">
        <v>20</v>
      </c>
      <c r="I5" s="89" t="s">
        <v>460</v>
      </c>
      <c r="J5" s="74" t="s">
        <v>21</v>
      </c>
      <c r="K5" s="76" t="s">
        <v>22</v>
      </c>
      <c r="L5" s="74" t="s">
        <v>461</v>
      </c>
      <c r="M5" s="74" t="s">
        <v>462</v>
      </c>
      <c r="N5" s="74" t="s">
        <v>258</v>
      </c>
      <c r="O5" s="169" t="s">
        <v>259</v>
      </c>
      <c r="P5" s="169" t="s">
        <v>23</v>
      </c>
      <c r="Q5" s="74" t="s">
        <v>24</v>
      </c>
      <c r="R5" s="76" t="s">
        <v>24</v>
      </c>
      <c r="S5" s="80" t="s">
        <v>135</v>
      </c>
      <c r="T5" s="76" t="s">
        <v>135</v>
      </c>
      <c r="U5" s="74" t="s">
        <v>25</v>
      </c>
      <c r="V5" s="74" t="s">
        <v>26</v>
      </c>
      <c r="W5" s="74" t="s">
        <v>27</v>
      </c>
      <c r="X5" s="74" t="s">
        <v>28</v>
      </c>
      <c r="Y5" s="74" t="s">
        <v>136</v>
      </c>
      <c r="Z5" s="74" t="s">
        <v>251</v>
      </c>
      <c r="AA5" s="74" t="s">
        <v>137</v>
      </c>
      <c r="AB5" s="74" t="s">
        <v>203</v>
      </c>
      <c r="AC5" s="74" t="s">
        <v>30</v>
      </c>
      <c r="AD5" s="74" t="s">
        <v>140</v>
      </c>
      <c r="AE5" s="74" t="s">
        <v>31</v>
      </c>
      <c r="AF5" s="74" t="s">
        <v>32</v>
      </c>
      <c r="AG5" s="74" t="s">
        <v>205</v>
      </c>
      <c r="AH5" s="80" t="s">
        <v>16</v>
      </c>
      <c r="AI5" s="77" t="s">
        <v>34</v>
      </c>
      <c r="AJ5" s="74" t="s">
        <v>35</v>
      </c>
      <c r="AK5" s="76" t="s">
        <v>18</v>
      </c>
      <c r="AL5" s="91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</row>
    <row r="6" spans="1:248" s="94" customFormat="1" ht="12.75" customHeight="1" thickBot="1" x14ac:dyDescent="0.25">
      <c r="A6" s="12"/>
      <c r="B6" s="82" t="s">
        <v>36</v>
      </c>
      <c r="C6" s="82" t="s">
        <v>37</v>
      </c>
      <c r="D6" s="82" t="s">
        <v>38</v>
      </c>
      <c r="E6" s="170" t="s">
        <v>39</v>
      </c>
      <c r="F6" s="83" t="s">
        <v>40</v>
      </c>
      <c r="G6" s="162"/>
      <c r="H6" s="83"/>
      <c r="I6" s="95" t="s">
        <v>41</v>
      </c>
      <c r="J6" s="82"/>
      <c r="K6" s="83"/>
      <c r="L6" s="82" t="s">
        <v>463</v>
      </c>
      <c r="M6" s="82"/>
      <c r="N6" s="82" t="s">
        <v>235</v>
      </c>
      <c r="O6" s="170" t="s">
        <v>235</v>
      </c>
      <c r="P6" s="171"/>
      <c r="Q6" s="264" t="s">
        <v>464</v>
      </c>
      <c r="R6" s="85" t="s">
        <v>271</v>
      </c>
      <c r="S6" s="84" t="s">
        <v>109</v>
      </c>
      <c r="T6" s="83" t="s">
        <v>186</v>
      </c>
      <c r="U6" s="82" t="s">
        <v>42</v>
      </c>
      <c r="V6" s="82" t="s">
        <v>43</v>
      </c>
      <c r="W6" s="82"/>
      <c r="X6" s="82" t="s">
        <v>44</v>
      </c>
      <c r="Y6" s="82" t="s">
        <v>30</v>
      </c>
      <c r="Z6" s="82" t="s">
        <v>30</v>
      </c>
      <c r="AA6" s="82" t="s">
        <v>138</v>
      </c>
      <c r="AB6" s="82" t="s">
        <v>15</v>
      </c>
      <c r="AC6" s="82" t="s">
        <v>139</v>
      </c>
      <c r="AD6" s="82" t="s">
        <v>141</v>
      </c>
      <c r="AE6" s="82" t="s">
        <v>47</v>
      </c>
      <c r="AF6" s="82" t="s">
        <v>48</v>
      </c>
      <c r="AG6" s="82" t="s">
        <v>15</v>
      </c>
      <c r="AH6" s="84" t="s">
        <v>30</v>
      </c>
      <c r="AI6" s="96"/>
      <c r="AJ6" s="82" t="s">
        <v>49</v>
      </c>
      <c r="AK6" s="83" t="s">
        <v>187</v>
      </c>
      <c r="AL6" s="97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</row>
    <row r="7" spans="1:248" s="112" customFormat="1" ht="12.75" customHeight="1" thickTop="1" x14ac:dyDescent="0.2">
      <c r="A7" s="61"/>
      <c r="B7" s="273">
        <f>B188</f>
        <v>0</v>
      </c>
      <c r="C7" s="273">
        <f>C188</f>
        <v>0</v>
      </c>
      <c r="D7" s="273">
        <f>D188</f>
        <v>0</v>
      </c>
      <c r="E7" s="274">
        <f>E188</f>
        <v>0</v>
      </c>
      <c r="F7" s="275">
        <f>F188</f>
        <v>0</v>
      </c>
      <c r="G7" s="355" t="str">
        <f>$C$11</f>
        <v>MARCH</v>
      </c>
      <c r="H7" s="356"/>
      <c r="I7" s="357"/>
      <c r="J7" s="273">
        <f>J188-J21</f>
        <v>0</v>
      </c>
      <c r="K7" s="276">
        <f t="shared" ref="K7:R7" si="0">K188</f>
        <v>0</v>
      </c>
      <c r="L7" s="273">
        <f t="shared" si="0"/>
        <v>0</v>
      </c>
      <c r="M7" s="273">
        <f t="shared" si="0"/>
        <v>0</v>
      </c>
      <c r="N7" s="273">
        <f t="shared" si="0"/>
        <v>0</v>
      </c>
      <c r="O7" s="276">
        <f t="shared" si="0"/>
        <v>0</v>
      </c>
      <c r="P7" s="277">
        <f t="shared" si="0"/>
        <v>0</v>
      </c>
      <c r="Q7" s="273">
        <f t="shared" si="0"/>
        <v>0</v>
      </c>
      <c r="R7" s="276">
        <f t="shared" si="0"/>
        <v>0</v>
      </c>
      <c r="S7" s="278">
        <f>SUM(L7:R7)</f>
        <v>0</v>
      </c>
      <c r="T7" s="275">
        <f>SUM(U7:AK7)</f>
        <v>0</v>
      </c>
      <c r="U7" s="273">
        <f t="shared" ref="U7:AH7" si="1">U188</f>
        <v>0</v>
      </c>
      <c r="V7" s="273">
        <f t="shared" si="1"/>
        <v>0</v>
      </c>
      <c r="W7" s="273">
        <f t="shared" si="1"/>
        <v>0</v>
      </c>
      <c r="X7" s="273">
        <f t="shared" si="1"/>
        <v>0</v>
      </c>
      <c r="Y7" s="273">
        <f t="shared" si="1"/>
        <v>0</v>
      </c>
      <c r="Z7" s="273">
        <f t="shared" si="1"/>
        <v>0</v>
      </c>
      <c r="AA7" s="273">
        <f t="shared" si="1"/>
        <v>0</v>
      </c>
      <c r="AB7" s="273">
        <f t="shared" si="1"/>
        <v>0</v>
      </c>
      <c r="AC7" s="273">
        <f t="shared" si="1"/>
        <v>0</v>
      </c>
      <c r="AD7" s="273">
        <f t="shared" si="1"/>
        <v>0</v>
      </c>
      <c r="AE7" s="273">
        <f t="shared" si="1"/>
        <v>0</v>
      </c>
      <c r="AF7" s="273">
        <f t="shared" si="1"/>
        <v>0</v>
      </c>
      <c r="AG7" s="273">
        <f t="shared" si="1"/>
        <v>0</v>
      </c>
      <c r="AH7" s="276">
        <f t="shared" si="1"/>
        <v>0</v>
      </c>
      <c r="AI7" s="355"/>
      <c r="AJ7" s="273">
        <f>AJ188</f>
        <v>0</v>
      </c>
      <c r="AK7" s="276">
        <f>AK188</f>
        <v>0</v>
      </c>
      <c r="AL7" s="62"/>
    </row>
    <row r="8" spans="1:248" s="113" customFormat="1" ht="12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279">
        <f>SUM(K7:R7)-T7</f>
        <v>0</v>
      </c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248" ht="12.75" customHeight="1" x14ac:dyDescent="0.2">
      <c r="A9" s="23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494" t="str">
        <f>JANUARY!$G$10</f>
        <v>UNITED STEELWORKERS - LOCAL UNION</v>
      </c>
      <c r="H10" s="494"/>
      <c r="I10" s="494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401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3" t="s">
        <v>51</v>
      </c>
      <c r="C11" s="79" t="s">
        <v>147</v>
      </c>
      <c r="D11" s="143" t="s">
        <v>237</v>
      </c>
      <c r="E11" s="44">
        <f>JANUARY!$E$11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3"/>
      <c r="AJ11" s="177" t="str">
        <f>$C$11</f>
        <v>MARCH</v>
      </c>
      <c r="AK11" s="44">
        <f>$E$11</f>
        <v>0</v>
      </c>
    </row>
    <row r="12" spans="1:248" ht="12.75" customHeight="1" x14ac:dyDescent="0.2">
      <c r="A12" s="23"/>
      <c r="B12" s="143" t="s">
        <v>52</v>
      </c>
      <c r="C12" s="176" t="s">
        <v>143</v>
      </c>
      <c r="D12" s="114"/>
      <c r="E12" s="114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3" t="str">
        <f>B12</f>
        <v>Page No.</v>
      </c>
      <c r="AJ12" s="272" t="str">
        <f>C12</f>
        <v>1</v>
      </c>
      <c r="AK12" s="173"/>
      <c r="AL12" s="115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4"/>
      <c r="AK13" s="63"/>
      <c r="AL13" s="3"/>
    </row>
    <row r="14" spans="1:248" s="313" customFormat="1" ht="12.75" customHeight="1" x14ac:dyDescent="0.2">
      <c r="A14" s="310"/>
      <c r="B14" s="310"/>
      <c r="C14" s="310"/>
      <c r="D14" s="310"/>
      <c r="E14" s="310"/>
      <c r="F14" s="310"/>
      <c r="G14" s="311"/>
      <c r="H14" s="310"/>
      <c r="I14" s="311"/>
      <c r="J14" s="310"/>
      <c r="K14" s="310"/>
      <c r="L14" s="311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  <c r="AF14" s="310"/>
      <c r="AG14" s="310"/>
      <c r="AH14" s="310"/>
      <c r="AI14" s="310"/>
      <c r="AJ14" s="312"/>
      <c r="AK14" s="310"/>
      <c r="AL14" s="310"/>
    </row>
    <row r="15" spans="1:248" s="397" customFormat="1" ht="12.75" customHeight="1" x14ac:dyDescent="0.2">
      <c r="A15" s="1"/>
      <c r="B15" s="3"/>
      <c r="C15" s="3" t="s">
        <v>55</v>
      </c>
      <c r="D15" s="3"/>
      <c r="E15" s="3"/>
      <c r="F15" s="13"/>
      <c r="G15" s="22"/>
      <c r="H15" s="2" t="s">
        <v>56</v>
      </c>
      <c r="I15" s="98"/>
      <c r="J15" s="443" t="s">
        <v>465</v>
      </c>
      <c r="K15" s="44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397" customFormat="1" ht="12.75" customHeight="1" x14ac:dyDescent="0.2">
      <c r="A16" s="1"/>
      <c r="B16" s="3"/>
      <c r="C16" s="3"/>
      <c r="D16" s="3"/>
      <c r="E16" s="3"/>
      <c r="F16" s="13"/>
      <c r="G16" s="22"/>
      <c r="H16" s="13"/>
      <c r="I16" s="9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397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31">
        <v>5</v>
      </c>
      <c r="G17" s="40">
        <v>6</v>
      </c>
      <c r="H17" s="29">
        <v>7</v>
      </c>
      <c r="I17" s="100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248" s="4" customFormat="1" ht="12.75" customHeight="1" thickTop="1" x14ac:dyDescent="0.2">
      <c r="A18" s="1"/>
      <c r="B18" s="87" t="s">
        <v>4</v>
      </c>
      <c r="C18" s="101"/>
      <c r="D18" s="87" t="s">
        <v>201</v>
      </c>
      <c r="E18" s="180" t="s">
        <v>6</v>
      </c>
      <c r="F18" s="86" t="s">
        <v>7</v>
      </c>
      <c r="G18" s="163"/>
      <c r="H18" s="86"/>
      <c r="I18" s="103"/>
      <c r="J18" s="87"/>
      <c r="K18" s="86"/>
      <c r="L18" s="87" t="s">
        <v>458</v>
      </c>
      <c r="M18" s="87"/>
      <c r="N18" s="87" t="s">
        <v>257</v>
      </c>
      <c r="O18" s="180" t="s">
        <v>459</v>
      </c>
      <c r="P18" s="265"/>
      <c r="Q18" s="410" t="s">
        <v>8</v>
      </c>
      <c r="R18" s="86" t="s">
        <v>8</v>
      </c>
      <c r="S18" s="106"/>
      <c r="T18" s="73"/>
      <c r="U18" s="445" t="s">
        <v>9</v>
      </c>
      <c r="V18" s="446"/>
      <c r="W18" s="446"/>
      <c r="X18" s="446"/>
      <c r="Y18" s="447"/>
      <c r="Z18" s="87" t="s">
        <v>10</v>
      </c>
      <c r="AA18" s="87" t="s">
        <v>11</v>
      </c>
      <c r="AB18" s="87" t="s">
        <v>204</v>
      </c>
      <c r="AC18" s="87" t="s">
        <v>12</v>
      </c>
      <c r="AD18" s="87" t="s">
        <v>13</v>
      </c>
      <c r="AE18" s="87" t="s">
        <v>14</v>
      </c>
      <c r="AF18" s="87"/>
      <c r="AG18" s="87"/>
      <c r="AH18" s="104"/>
      <c r="AI18" s="105"/>
      <c r="AJ18" s="87" t="s">
        <v>15</v>
      </c>
      <c r="AK18" s="86" t="s">
        <v>7</v>
      </c>
      <c r="AL18" s="106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11"/>
      <c r="BB18" s="411"/>
      <c r="BC18" s="411"/>
      <c r="BD18" s="411"/>
      <c r="BE18" s="411"/>
      <c r="BF18" s="411"/>
      <c r="BG18" s="411"/>
      <c r="BH18" s="411"/>
      <c r="BI18" s="411"/>
      <c r="BJ18" s="411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411"/>
      <c r="CL18" s="411"/>
      <c r="CM18" s="411"/>
      <c r="CN18" s="411"/>
      <c r="CO18" s="411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11"/>
      <c r="DT18" s="411"/>
      <c r="DU18" s="411"/>
      <c r="DV18" s="411"/>
      <c r="DW18" s="411"/>
      <c r="DX18" s="411"/>
      <c r="DY18" s="411"/>
      <c r="DZ18" s="411"/>
      <c r="EA18" s="411"/>
      <c r="EB18" s="411"/>
      <c r="EC18" s="411"/>
      <c r="ED18" s="411"/>
      <c r="EE18" s="411"/>
      <c r="EF18" s="411"/>
      <c r="EG18" s="411"/>
      <c r="EH18" s="411"/>
      <c r="EI18" s="411"/>
      <c r="EJ18" s="411"/>
      <c r="EK18" s="411"/>
      <c r="EL18" s="411"/>
      <c r="EM18" s="411"/>
      <c r="EN18" s="411"/>
      <c r="EO18" s="411"/>
      <c r="EP18" s="411"/>
      <c r="EQ18" s="411"/>
      <c r="ER18" s="411"/>
      <c r="ES18" s="411"/>
      <c r="ET18" s="411"/>
      <c r="EU18" s="411"/>
      <c r="EV18" s="411"/>
      <c r="EW18" s="411"/>
      <c r="EX18" s="411"/>
      <c r="EY18" s="411"/>
      <c r="EZ18" s="411"/>
      <c r="FA18" s="411"/>
      <c r="FB18" s="411"/>
      <c r="FC18" s="411"/>
      <c r="FD18" s="411"/>
      <c r="FE18" s="411"/>
      <c r="FF18" s="411"/>
      <c r="FG18" s="411"/>
      <c r="FH18" s="411"/>
      <c r="FI18" s="411"/>
      <c r="FJ18" s="411"/>
      <c r="FK18" s="411"/>
      <c r="FL18" s="411"/>
      <c r="FM18" s="411"/>
      <c r="FN18" s="411"/>
      <c r="FO18" s="411"/>
      <c r="FP18" s="411"/>
      <c r="FQ18" s="411"/>
      <c r="FR18" s="411"/>
      <c r="FS18" s="411"/>
      <c r="FT18" s="411"/>
      <c r="FU18" s="411"/>
      <c r="FV18" s="411"/>
      <c r="FW18" s="411"/>
      <c r="FX18" s="411"/>
      <c r="FY18" s="411"/>
      <c r="FZ18" s="411"/>
      <c r="GA18" s="411"/>
      <c r="GB18" s="411"/>
      <c r="GC18" s="411"/>
      <c r="GD18" s="411"/>
      <c r="GE18" s="411"/>
      <c r="GF18" s="411"/>
      <c r="GG18" s="411"/>
      <c r="GH18" s="411"/>
      <c r="GI18" s="411"/>
      <c r="GJ18" s="411"/>
      <c r="GK18" s="411"/>
      <c r="GL18" s="411"/>
      <c r="GM18" s="411"/>
      <c r="GN18" s="411"/>
      <c r="GO18" s="411"/>
      <c r="GP18" s="411"/>
      <c r="GQ18" s="411"/>
      <c r="GR18" s="411"/>
      <c r="GS18" s="411"/>
      <c r="GT18" s="411"/>
      <c r="GU18" s="411"/>
      <c r="GV18" s="411"/>
      <c r="GW18" s="411"/>
      <c r="GX18" s="411"/>
      <c r="GY18" s="411"/>
      <c r="GZ18" s="411"/>
      <c r="HA18" s="411"/>
      <c r="HB18" s="411"/>
      <c r="HC18" s="411"/>
      <c r="HD18" s="411"/>
      <c r="HE18" s="411"/>
      <c r="HF18" s="411"/>
      <c r="HG18" s="411"/>
      <c r="HH18" s="411"/>
      <c r="HI18" s="411"/>
      <c r="HJ18" s="411"/>
      <c r="HK18" s="411"/>
      <c r="HL18" s="411"/>
      <c r="HM18" s="411"/>
      <c r="HN18" s="411"/>
      <c r="HO18" s="411"/>
      <c r="HP18" s="411"/>
      <c r="HQ18" s="411"/>
      <c r="HR18" s="411"/>
      <c r="HS18" s="411"/>
      <c r="HT18" s="411"/>
      <c r="HU18" s="411"/>
      <c r="HV18" s="411"/>
      <c r="HW18" s="411"/>
      <c r="HX18" s="411"/>
      <c r="HY18" s="411"/>
      <c r="HZ18" s="411"/>
      <c r="IA18" s="411"/>
      <c r="IB18" s="411"/>
      <c r="IC18" s="411"/>
      <c r="ID18" s="411"/>
      <c r="IE18" s="411"/>
      <c r="IF18" s="411"/>
      <c r="IG18" s="411"/>
      <c r="IH18" s="411"/>
      <c r="II18" s="411"/>
      <c r="IJ18" s="411"/>
      <c r="IK18" s="411"/>
      <c r="IL18" s="411"/>
      <c r="IM18" s="411"/>
      <c r="IN18" s="411"/>
    </row>
    <row r="19" spans="1:248" s="4" customFormat="1" ht="12.75" customHeight="1" x14ac:dyDescent="0.2">
      <c r="A19" s="1"/>
      <c r="B19" s="87" t="s">
        <v>8</v>
      </c>
      <c r="C19" s="87" t="s">
        <v>16</v>
      </c>
      <c r="D19" s="87" t="s">
        <v>202</v>
      </c>
      <c r="E19" s="181" t="s">
        <v>8</v>
      </c>
      <c r="F19" s="86" t="s">
        <v>18</v>
      </c>
      <c r="G19" s="163" t="s">
        <v>19</v>
      </c>
      <c r="H19" s="86" t="s">
        <v>20</v>
      </c>
      <c r="I19" s="103" t="s">
        <v>460</v>
      </c>
      <c r="J19" s="87" t="s">
        <v>21</v>
      </c>
      <c r="K19" s="86" t="s">
        <v>22</v>
      </c>
      <c r="L19" s="87" t="s">
        <v>461</v>
      </c>
      <c r="M19" s="87" t="s">
        <v>462</v>
      </c>
      <c r="N19" s="87" t="s">
        <v>258</v>
      </c>
      <c r="O19" s="181" t="s">
        <v>259</v>
      </c>
      <c r="P19" s="181" t="s">
        <v>23</v>
      </c>
      <c r="Q19" s="87" t="s">
        <v>24</v>
      </c>
      <c r="R19" s="86" t="s">
        <v>24</v>
      </c>
      <c r="S19" s="104" t="s">
        <v>135</v>
      </c>
      <c r="T19" s="86" t="s">
        <v>135</v>
      </c>
      <c r="U19" s="87" t="s">
        <v>25</v>
      </c>
      <c r="V19" s="87" t="s">
        <v>26</v>
      </c>
      <c r="W19" s="87" t="s">
        <v>27</v>
      </c>
      <c r="X19" s="87" t="s">
        <v>28</v>
      </c>
      <c r="Y19" s="87" t="s">
        <v>136</v>
      </c>
      <c r="Z19" s="87" t="s">
        <v>251</v>
      </c>
      <c r="AA19" s="87" t="s">
        <v>137</v>
      </c>
      <c r="AB19" s="87" t="s">
        <v>203</v>
      </c>
      <c r="AC19" s="87" t="s">
        <v>30</v>
      </c>
      <c r="AD19" s="87" t="s">
        <v>140</v>
      </c>
      <c r="AE19" s="87" t="s">
        <v>31</v>
      </c>
      <c r="AF19" s="87" t="s">
        <v>32</v>
      </c>
      <c r="AG19" s="87" t="s">
        <v>205</v>
      </c>
      <c r="AH19" s="104" t="s">
        <v>16</v>
      </c>
      <c r="AI19" s="102" t="s">
        <v>34</v>
      </c>
      <c r="AJ19" s="87" t="s">
        <v>35</v>
      </c>
      <c r="AK19" s="86" t="s">
        <v>18</v>
      </c>
      <c r="AL19" s="106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1"/>
      <c r="BB19" s="411"/>
      <c r="BC19" s="411"/>
      <c r="BD19" s="411"/>
      <c r="BE19" s="411"/>
      <c r="BF19" s="411"/>
      <c r="BG19" s="411"/>
      <c r="BH19" s="411"/>
      <c r="BI19" s="411"/>
      <c r="BJ19" s="411"/>
      <c r="BK19" s="411"/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1"/>
      <c r="CF19" s="411"/>
      <c r="CG19" s="411"/>
      <c r="CH19" s="411"/>
      <c r="CI19" s="411"/>
      <c r="CJ19" s="411"/>
      <c r="CK19" s="411"/>
      <c r="CL19" s="411"/>
      <c r="CM19" s="411"/>
      <c r="CN19" s="411"/>
      <c r="CO19" s="411"/>
      <c r="CP19" s="411"/>
      <c r="CQ19" s="411"/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11"/>
      <c r="DD19" s="411"/>
      <c r="DE19" s="411"/>
      <c r="DF19" s="411"/>
      <c r="DG19" s="411"/>
      <c r="DH19" s="411"/>
      <c r="DI19" s="411"/>
      <c r="DJ19" s="411"/>
      <c r="DK19" s="411"/>
      <c r="DL19" s="411"/>
      <c r="DM19" s="411"/>
      <c r="DN19" s="411"/>
      <c r="DO19" s="411"/>
      <c r="DP19" s="411"/>
      <c r="DQ19" s="411"/>
      <c r="DR19" s="411"/>
      <c r="DS19" s="411"/>
      <c r="DT19" s="411"/>
      <c r="DU19" s="411"/>
      <c r="DV19" s="411"/>
      <c r="DW19" s="411"/>
      <c r="DX19" s="411"/>
      <c r="DY19" s="411"/>
      <c r="DZ19" s="411"/>
      <c r="EA19" s="411"/>
      <c r="EB19" s="411"/>
      <c r="EC19" s="411"/>
      <c r="ED19" s="411"/>
      <c r="EE19" s="411"/>
      <c r="EF19" s="411"/>
      <c r="EG19" s="411"/>
      <c r="EH19" s="411"/>
      <c r="EI19" s="411"/>
      <c r="EJ19" s="411"/>
      <c r="EK19" s="411"/>
      <c r="EL19" s="411"/>
      <c r="EM19" s="411"/>
      <c r="EN19" s="411"/>
      <c r="EO19" s="411"/>
      <c r="EP19" s="411"/>
      <c r="EQ19" s="411"/>
      <c r="ER19" s="411"/>
      <c r="ES19" s="411"/>
      <c r="ET19" s="411"/>
      <c r="EU19" s="411"/>
      <c r="EV19" s="411"/>
      <c r="EW19" s="411"/>
      <c r="EX19" s="411"/>
      <c r="EY19" s="411"/>
      <c r="EZ19" s="411"/>
      <c r="FA19" s="411"/>
      <c r="FB19" s="411"/>
      <c r="FC19" s="411"/>
      <c r="FD19" s="411"/>
      <c r="FE19" s="411"/>
      <c r="FF19" s="411"/>
      <c r="FG19" s="411"/>
      <c r="FH19" s="411"/>
      <c r="FI19" s="411"/>
      <c r="FJ19" s="411"/>
      <c r="FK19" s="411"/>
      <c r="FL19" s="411"/>
      <c r="FM19" s="411"/>
      <c r="FN19" s="411"/>
      <c r="FO19" s="411"/>
      <c r="FP19" s="411"/>
      <c r="FQ19" s="411"/>
      <c r="FR19" s="411"/>
      <c r="FS19" s="411"/>
      <c r="FT19" s="411"/>
      <c r="FU19" s="411"/>
      <c r="FV19" s="411"/>
      <c r="FW19" s="411"/>
      <c r="FX19" s="411"/>
      <c r="FY19" s="411"/>
      <c r="FZ19" s="411"/>
      <c r="GA19" s="411"/>
      <c r="GB19" s="411"/>
      <c r="GC19" s="411"/>
      <c r="GD19" s="411"/>
      <c r="GE19" s="411"/>
      <c r="GF19" s="411"/>
      <c r="GG19" s="411"/>
      <c r="GH19" s="411"/>
      <c r="GI19" s="411"/>
      <c r="GJ19" s="411"/>
      <c r="GK19" s="411"/>
      <c r="GL19" s="411"/>
      <c r="GM19" s="411"/>
      <c r="GN19" s="411"/>
      <c r="GO19" s="411"/>
      <c r="GP19" s="411"/>
      <c r="GQ19" s="411"/>
      <c r="GR19" s="411"/>
      <c r="GS19" s="411"/>
      <c r="GT19" s="411"/>
      <c r="GU19" s="411"/>
      <c r="GV19" s="411"/>
      <c r="GW19" s="411"/>
      <c r="GX19" s="411"/>
      <c r="GY19" s="411"/>
      <c r="GZ19" s="411"/>
      <c r="HA19" s="411"/>
      <c r="HB19" s="411"/>
      <c r="HC19" s="411"/>
      <c r="HD19" s="411"/>
      <c r="HE19" s="411"/>
      <c r="HF19" s="411"/>
      <c r="HG19" s="411"/>
      <c r="HH19" s="411"/>
      <c r="HI19" s="411"/>
      <c r="HJ19" s="411"/>
      <c r="HK19" s="411"/>
      <c r="HL19" s="411"/>
      <c r="HM19" s="411"/>
      <c r="HN19" s="411"/>
      <c r="HO19" s="411"/>
      <c r="HP19" s="411"/>
      <c r="HQ19" s="411"/>
      <c r="HR19" s="411"/>
      <c r="HS19" s="411"/>
      <c r="HT19" s="411"/>
      <c r="HU19" s="411"/>
      <c r="HV19" s="411"/>
      <c r="HW19" s="411"/>
      <c r="HX19" s="411"/>
      <c r="HY19" s="411"/>
      <c r="HZ19" s="411"/>
      <c r="IA19" s="411"/>
      <c r="IB19" s="411"/>
      <c r="IC19" s="411"/>
      <c r="ID19" s="411"/>
      <c r="IE19" s="411"/>
      <c r="IF19" s="411"/>
      <c r="IG19" s="411"/>
      <c r="IH19" s="411"/>
      <c r="II19" s="411"/>
      <c r="IJ19" s="411"/>
      <c r="IK19" s="411"/>
      <c r="IL19" s="411"/>
      <c r="IM19" s="411"/>
      <c r="IN19" s="411"/>
    </row>
    <row r="20" spans="1:248" s="4" customFormat="1" ht="12.75" customHeight="1" thickBot="1" x14ac:dyDescent="0.25">
      <c r="A20" s="6"/>
      <c r="B20" s="88" t="s">
        <v>36</v>
      </c>
      <c r="C20" s="88" t="s">
        <v>37</v>
      </c>
      <c r="D20" s="88" t="s">
        <v>38</v>
      </c>
      <c r="E20" s="182" t="s">
        <v>39</v>
      </c>
      <c r="F20" s="107" t="s">
        <v>40</v>
      </c>
      <c r="G20" s="164"/>
      <c r="H20" s="107"/>
      <c r="I20" s="108" t="s">
        <v>41</v>
      </c>
      <c r="J20" s="88"/>
      <c r="K20" s="107"/>
      <c r="L20" s="88" t="s">
        <v>463</v>
      </c>
      <c r="M20" s="88"/>
      <c r="N20" s="88" t="s">
        <v>235</v>
      </c>
      <c r="O20" s="182" t="s">
        <v>235</v>
      </c>
      <c r="P20" s="266"/>
      <c r="Q20" s="267" t="s">
        <v>464</v>
      </c>
      <c r="R20" s="268" t="s">
        <v>271</v>
      </c>
      <c r="S20" s="109" t="s">
        <v>109</v>
      </c>
      <c r="T20" s="107" t="s">
        <v>186</v>
      </c>
      <c r="U20" s="88" t="s">
        <v>42</v>
      </c>
      <c r="V20" s="88" t="s">
        <v>43</v>
      </c>
      <c r="W20" s="88"/>
      <c r="X20" s="88" t="s">
        <v>44</v>
      </c>
      <c r="Y20" s="88" t="s">
        <v>30</v>
      </c>
      <c r="Z20" s="88" t="s">
        <v>30</v>
      </c>
      <c r="AA20" s="88" t="s">
        <v>138</v>
      </c>
      <c r="AB20" s="88" t="s">
        <v>15</v>
      </c>
      <c r="AC20" s="88" t="s">
        <v>139</v>
      </c>
      <c r="AD20" s="88" t="s">
        <v>141</v>
      </c>
      <c r="AE20" s="88" t="s">
        <v>47</v>
      </c>
      <c r="AF20" s="88" t="s">
        <v>48</v>
      </c>
      <c r="AG20" s="88" t="s">
        <v>15</v>
      </c>
      <c r="AH20" s="109" t="s">
        <v>30</v>
      </c>
      <c r="AI20" s="110"/>
      <c r="AJ20" s="88" t="s">
        <v>49</v>
      </c>
      <c r="AK20" s="107" t="s">
        <v>187</v>
      </c>
      <c r="AL20" s="1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1"/>
      <c r="BW20" s="411"/>
      <c r="BX20" s="411"/>
      <c r="BY20" s="411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1"/>
      <c r="CL20" s="411"/>
      <c r="CM20" s="411"/>
      <c r="CN20" s="411"/>
      <c r="CO20" s="411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1"/>
      <c r="DV20" s="411"/>
      <c r="DW20" s="411"/>
      <c r="DX20" s="411"/>
      <c r="DY20" s="411"/>
      <c r="DZ20" s="411"/>
      <c r="EA20" s="411"/>
      <c r="EB20" s="411"/>
      <c r="EC20" s="411"/>
      <c r="ED20" s="411"/>
      <c r="EE20" s="411"/>
      <c r="EF20" s="411"/>
      <c r="EG20" s="411"/>
      <c r="EH20" s="411"/>
      <c r="EI20" s="411"/>
      <c r="EJ20" s="411"/>
      <c r="EK20" s="411"/>
      <c r="EL20" s="411"/>
      <c r="EM20" s="411"/>
      <c r="EN20" s="411"/>
      <c r="EO20" s="411"/>
      <c r="EP20" s="411"/>
      <c r="EQ20" s="411"/>
      <c r="ER20" s="411"/>
      <c r="ES20" s="411"/>
      <c r="ET20" s="411"/>
      <c r="EU20" s="411"/>
      <c r="EV20" s="411"/>
      <c r="EW20" s="411"/>
      <c r="EX20" s="411"/>
      <c r="EY20" s="411"/>
      <c r="EZ20" s="411"/>
      <c r="FA20" s="411"/>
      <c r="FB20" s="411"/>
      <c r="FC20" s="411"/>
      <c r="FD20" s="411"/>
      <c r="FE20" s="411"/>
      <c r="FF20" s="411"/>
      <c r="FG20" s="411"/>
      <c r="FH20" s="411"/>
      <c r="FI20" s="411"/>
      <c r="FJ20" s="411"/>
      <c r="FK20" s="411"/>
      <c r="FL20" s="411"/>
      <c r="FM20" s="411"/>
      <c r="FN20" s="411"/>
      <c r="FO20" s="411"/>
      <c r="FP20" s="411"/>
      <c r="FQ20" s="411"/>
      <c r="FR20" s="411"/>
      <c r="FS20" s="411"/>
      <c r="FT20" s="411"/>
      <c r="FU20" s="411"/>
      <c r="FV20" s="411"/>
      <c r="FW20" s="411"/>
      <c r="FX20" s="411"/>
      <c r="FY20" s="411"/>
      <c r="FZ20" s="411"/>
      <c r="GA20" s="411"/>
      <c r="GB20" s="411"/>
      <c r="GC20" s="411"/>
      <c r="GD20" s="411"/>
      <c r="GE20" s="411"/>
      <c r="GF20" s="411"/>
      <c r="GG20" s="411"/>
      <c r="GH20" s="411"/>
      <c r="GI20" s="411"/>
      <c r="GJ20" s="411"/>
      <c r="GK20" s="411"/>
      <c r="GL20" s="411"/>
      <c r="GM20" s="411"/>
      <c r="GN20" s="411"/>
      <c r="GO20" s="411"/>
      <c r="GP20" s="411"/>
      <c r="GQ20" s="411"/>
      <c r="GR20" s="411"/>
      <c r="GS20" s="411"/>
      <c r="GT20" s="411"/>
      <c r="GU20" s="411"/>
      <c r="GV20" s="411"/>
      <c r="GW20" s="411"/>
      <c r="GX20" s="411"/>
      <c r="GY20" s="411"/>
      <c r="GZ20" s="411"/>
      <c r="HA20" s="411"/>
      <c r="HB20" s="411"/>
      <c r="HC20" s="411"/>
      <c r="HD20" s="411"/>
      <c r="HE20" s="411"/>
      <c r="HF20" s="411"/>
      <c r="HG20" s="411"/>
      <c r="HH20" s="411"/>
      <c r="HI20" s="411"/>
      <c r="HJ20" s="411"/>
      <c r="HK20" s="411"/>
      <c r="HL20" s="411"/>
      <c r="HM20" s="411"/>
      <c r="HN20" s="411"/>
      <c r="HO20" s="411"/>
      <c r="HP20" s="411"/>
      <c r="HQ20" s="411"/>
      <c r="HR20" s="411"/>
      <c r="HS20" s="411"/>
      <c r="HT20" s="411"/>
      <c r="HU20" s="411"/>
      <c r="HV20" s="411"/>
      <c r="HW20" s="411"/>
      <c r="HX20" s="411"/>
      <c r="HY20" s="411"/>
      <c r="HZ20" s="411"/>
      <c r="IA20" s="411"/>
      <c r="IB20" s="411"/>
      <c r="IC20" s="411"/>
      <c r="ID20" s="411"/>
      <c r="IE20" s="411"/>
      <c r="IF20" s="411"/>
      <c r="IG20" s="411"/>
      <c r="IH20" s="411"/>
      <c r="II20" s="411"/>
      <c r="IJ20" s="411"/>
      <c r="IK20" s="411"/>
      <c r="IL20" s="411"/>
      <c r="IM20" s="411"/>
      <c r="IN20" s="411"/>
    </row>
    <row r="21" spans="1:248" s="23" customFormat="1" ht="12.75" customHeight="1" thickTop="1" x14ac:dyDescent="0.2">
      <c r="A21" s="8"/>
      <c r="B21" s="280"/>
      <c r="C21" s="280"/>
      <c r="D21" s="280"/>
      <c r="E21" s="296"/>
      <c r="F21" s="281"/>
      <c r="G21" s="14" t="str">
        <f>$C$11</f>
        <v>MARCH</v>
      </c>
      <c r="H21" s="15" t="s">
        <v>58</v>
      </c>
      <c r="I21" s="16"/>
      <c r="J21" s="307">
        <f>FEBRUARY!E2</f>
        <v>0</v>
      </c>
      <c r="K21" s="281"/>
      <c r="L21" s="280"/>
      <c r="M21" s="280"/>
      <c r="N21" s="280"/>
      <c r="O21" s="296"/>
      <c r="P21" s="296"/>
      <c r="Q21" s="280"/>
      <c r="R21" s="281"/>
      <c r="S21" s="9"/>
      <c r="T21" s="8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90"/>
      <c r="AI21" s="305"/>
      <c r="AJ21" s="280"/>
      <c r="AK21" s="281"/>
      <c r="AL21" s="9"/>
    </row>
    <row r="22" spans="1:248" s="23" customFormat="1" ht="12.75" customHeight="1" x14ac:dyDescent="0.2">
      <c r="A22" s="8">
        <v>1</v>
      </c>
      <c r="B22" s="282"/>
      <c r="C22" s="282"/>
      <c r="D22" s="282"/>
      <c r="E22" s="282"/>
      <c r="F22" s="283"/>
      <c r="G22" s="415"/>
      <c r="H22" s="302"/>
      <c r="I22" s="416"/>
      <c r="J22" s="280">
        <f t="shared" ref="J22:J52" si="2">SUM(B22:F22)</f>
        <v>0</v>
      </c>
      <c r="K22" s="281">
        <f>SUM(U22:AK22)-SUM(L22:R22)</f>
        <v>0</v>
      </c>
      <c r="L22" s="282"/>
      <c r="M22" s="282"/>
      <c r="N22" s="282"/>
      <c r="O22" s="291"/>
      <c r="P22" s="297"/>
      <c r="Q22" s="282"/>
      <c r="R22" s="283"/>
      <c r="S22" s="17" t="s">
        <v>59</v>
      </c>
      <c r="T22" s="8">
        <v>1</v>
      </c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91"/>
      <c r="AI22" s="302"/>
      <c r="AJ22" s="282"/>
      <c r="AK22" s="283"/>
      <c r="AL22" s="17" t="s">
        <v>59</v>
      </c>
    </row>
    <row r="23" spans="1:248" s="23" customFormat="1" ht="12.75" customHeight="1" x14ac:dyDescent="0.2">
      <c r="A23" s="8">
        <v>2</v>
      </c>
      <c r="B23" s="282"/>
      <c r="C23" s="282"/>
      <c r="D23" s="282"/>
      <c r="E23" s="282"/>
      <c r="F23" s="283"/>
      <c r="G23" s="415"/>
      <c r="H23" s="302"/>
      <c r="I23" s="416"/>
      <c r="J23" s="280">
        <f t="shared" si="2"/>
        <v>0</v>
      </c>
      <c r="K23" s="281">
        <f t="shared" ref="K23:K52" si="3">SUM(U23:AK23)-SUM(L23:R23)</f>
        <v>0</v>
      </c>
      <c r="L23" s="282"/>
      <c r="M23" s="282"/>
      <c r="N23" s="282"/>
      <c r="O23" s="291"/>
      <c r="P23" s="297"/>
      <c r="Q23" s="282"/>
      <c r="R23" s="283"/>
      <c r="S23" s="17" t="s">
        <v>60</v>
      </c>
      <c r="T23" s="8">
        <v>2</v>
      </c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91"/>
      <c r="AI23" s="302"/>
      <c r="AJ23" s="282"/>
      <c r="AK23" s="283"/>
      <c r="AL23" s="17" t="s">
        <v>60</v>
      </c>
    </row>
    <row r="24" spans="1:248" s="23" customFormat="1" ht="12.75" customHeight="1" x14ac:dyDescent="0.2">
      <c r="A24" s="8">
        <v>3</v>
      </c>
      <c r="B24" s="282"/>
      <c r="C24" s="282"/>
      <c r="D24" s="282"/>
      <c r="E24" s="282"/>
      <c r="F24" s="283"/>
      <c r="G24" s="415"/>
      <c r="H24" s="302"/>
      <c r="I24" s="416"/>
      <c r="J24" s="280">
        <f t="shared" si="2"/>
        <v>0</v>
      </c>
      <c r="K24" s="281">
        <f t="shared" si="3"/>
        <v>0</v>
      </c>
      <c r="L24" s="282"/>
      <c r="M24" s="282"/>
      <c r="N24" s="282"/>
      <c r="O24" s="291"/>
      <c r="P24" s="297"/>
      <c r="Q24" s="282"/>
      <c r="R24" s="283"/>
      <c r="S24" s="17" t="s">
        <v>61</v>
      </c>
      <c r="T24" s="8">
        <v>3</v>
      </c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91"/>
      <c r="AI24" s="302"/>
      <c r="AJ24" s="282"/>
      <c r="AK24" s="283"/>
      <c r="AL24" s="17" t="s">
        <v>61</v>
      </c>
    </row>
    <row r="25" spans="1:248" s="23" customFormat="1" ht="12.75" customHeight="1" x14ac:dyDescent="0.2">
      <c r="A25" s="8">
        <v>4</v>
      </c>
      <c r="B25" s="282"/>
      <c r="C25" s="282"/>
      <c r="D25" s="282"/>
      <c r="E25" s="282"/>
      <c r="F25" s="283"/>
      <c r="G25" s="415"/>
      <c r="H25" s="302"/>
      <c r="I25" s="416"/>
      <c r="J25" s="280">
        <f t="shared" si="2"/>
        <v>0</v>
      </c>
      <c r="K25" s="281">
        <f t="shared" si="3"/>
        <v>0</v>
      </c>
      <c r="L25" s="282"/>
      <c r="M25" s="282"/>
      <c r="N25" s="282"/>
      <c r="O25" s="291"/>
      <c r="P25" s="297"/>
      <c r="Q25" s="282"/>
      <c r="R25" s="283"/>
      <c r="S25" s="17" t="s">
        <v>62</v>
      </c>
      <c r="T25" s="8">
        <v>4</v>
      </c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91"/>
      <c r="AI25" s="302"/>
      <c r="AJ25" s="282"/>
      <c r="AK25" s="283"/>
      <c r="AL25" s="17" t="s">
        <v>62</v>
      </c>
    </row>
    <row r="26" spans="1:248" s="23" customFormat="1" ht="12.75" customHeight="1" x14ac:dyDescent="0.2">
      <c r="A26" s="8">
        <v>5</v>
      </c>
      <c r="B26" s="282"/>
      <c r="C26" s="282"/>
      <c r="D26" s="282"/>
      <c r="E26" s="282"/>
      <c r="F26" s="283"/>
      <c r="G26" s="417"/>
      <c r="H26" s="302"/>
      <c r="I26" s="416"/>
      <c r="J26" s="280">
        <f t="shared" si="2"/>
        <v>0</v>
      </c>
      <c r="K26" s="281">
        <f t="shared" si="3"/>
        <v>0</v>
      </c>
      <c r="L26" s="282"/>
      <c r="M26" s="282"/>
      <c r="N26" s="282"/>
      <c r="O26" s="291"/>
      <c r="P26" s="297"/>
      <c r="Q26" s="282"/>
      <c r="R26" s="283"/>
      <c r="S26" s="17" t="s">
        <v>63</v>
      </c>
      <c r="T26" s="8">
        <v>5</v>
      </c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91"/>
      <c r="AI26" s="302"/>
      <c r="AJ26" s="282"/>
      <c r="AK26" s="283"/>
      <c r="AL26" s="17" t="s">
        <v>63</v>
      </c>
    </row>
    <row r="27" spans="1:248" s="23" customFormat="1" ht="12.75" customHeight="1" x14ac:dyDescent="0.2">
      <c r="A27" s="18">
        <v>6</v>
      </c>
      <c r="B27" s="284"/>
      <c r="C27" s="284"/>
      <c r="D27" s="284"/>
      <c r="E27" s="284"/>
      <c r="F27" s="285"/>
      <c r="G27" s="415"/>
      <c r="H27" s="303"/>
      <c r="I27" s="418"/>
      <c r="J27" s="280">
        <f t="shared" si="2"/>
        <v>0</v>
      </c>
      <c r="K27" s="281">
        <f t="shared" si="3"/>
        <v>0</v>
      </c>
      <c r="L27" s="284"/>
      <c r="M27" s="284"/>
      <c r="N27" s="284"/>
      <c r="O27" s="292"/>
      <c r="P27" s="298"/>
      <c r="Q27" s="284"/>
      <c r="R27" s="285"/>
      <c r="S27" s="19" t="s">
        <v>64</v>
      </c>
      <c r="T27" s="18">
        <v>6</v>
      </c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92"/>
      <c r="AI27" s="303"/>
      <c r="AJ27" s="284"/>
      <c r="AK27" s="285"/>
      <c r="AL27" s="19" t="s">
        <v>64</v>
      </c>
    </row>
    <row r="28" spans="1:248" s="23" customFormat="1" ht="12.75" customHeight="1" x14ac:dyDescent="0.2">
      <c r="A28" s="8">
        <v>7</v>
      </c>
      <c r="B28" s="282"/>
      <c r="C28" s="282"/>
      <c r="D28" s="282"/>
      <c r="E28" s="282"/>
      <c r="F28" s="283"/>
      <c r="G28" s="415"/>
      <c r="H28" s="302"/>
      <c r="I28" s="416"/>
      <c r="J28" s="280">
        <f t="shared" si="2"/>
        <v>0</v>
      </c>
      <c r="K28" s="281">
        <f t="shared" si="3"/>
        <v>0</v>
      </c>
      <c r="L28" s="282"/>
      <c r="M28" s="282"/>
      <c r="N28" s="282"/>
      <c r="O28" s="291"/>
      <c r="P28" s="297"/>
      <c r="Q28" s="282"/>
      <c r="R28" s="283"/>
      <c r="S28" s="17" t="s">
        <v>65</v>
      </c>
      <c r="T28" s="8">
        <v>7</v>
      </c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91"/>
      <c r="AI28" s="302"/>
      <c r="AJ28" s="282"/>
      <c r="AK28" s="283"/>
      <c r="AL28" s="17" t="s">
        <v>65</v>
      </c>
    </row>
    <row r="29" spans="1:248" s="23" customFormat="1" ht="12.75" customHeight="1" x14ac:dyDescent="0.2">
      <c r="A29" s="8">
        <v>8</v>
      </c>
      <c r="B29" s="282"/>
      <c r="C29" s="282"/>
      <c r="D29" s="282"/>
      <c r="E29" s="282"/>
      <c r="F29" s="283"/>
      <c r="G29" s="415"/>
      <c r="H29" s="302"/>
      <c r="I29" s="416"/>
      <c r="J29" s="280">
        <f t="shared" si="2"/>
        <v>0</v>
      </c>
      <c r="K29" s="281">
        <f t="shared" si="3"/>
        <v>0</v>
      </c>
      <c r="L29" s="282"/>
      <c r="M29" s="282"/>
      <c r="N29" s="282"/>
      <c r="O29" s="291"/>
      <c r="P29" s="297"/>
      <c r="Q29" s="282"/>
      <c r="R29" s="283"/>
      <c r="S29" s="17" t="s">
        <v>66</v>
      </c>
      <c r="T29" s="8">
        <v>8</v>
      </c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91"/>
      <c r="AI29" s="302"/>
      <c r="AJ29" s="282"/>
      <c r="AK29" s="283"/>
      <c r="AL29" s="17" t="s">
        <v>66</v>
      </c>
    </row>
    <row r="30" spans="1:248" s="23" customFormat="1" ht="12.75" customHeight="1" x14ac:dyDescent="0.2">
      <c r="A30" s="8">
        <v>9</v>
      </c>
      <c r="B30" s="282"/>
      <c r="C30" s="282"/>
      <c r="D30" s="282"/>
      <c r="E30" s="282"/>
      <c r="F30" s="283"/>
      <c r="G30" s="415"/>
      <c r="H30" s="302"/>
      <c r="I30" s="416"/>
      <c r="J30" s="280">
        <f t="shared" si="2"/>
        <v>0</v>
      </c>
      <c r="K30" s="281">
        <f t="shared" si="3"/>
        <v>0</v>
      </c>
      <c r="L30" s="282"/>
      <c r="M30" s="282"/>
      <c r="N30" s="282"/>
      <c r="O30" s="291"/>
      <c r="P30" s="297"/>
      <c r="Q30" s="282"/>
      <c r="R30" s="283"/>
      <c r="S30" s="17" t="s">
        <v>67</v>
      </c>
      <c r="T30" s="8">
        <v>9</v>
      </c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91"/>
      <c r="AI30" s="302"/>
      <c r="AJ30" s="282"/>
      <c r="AK30" s="283"/>
      <c r="AL30" s="17" t="s">
        <v>67</v>
      </c>
    </row>
    <row r="31" spans="1:248" s="23" customFormat="1" ht="12.75" customHeight="1" x14ac:dyDescent="0.2">
      <c r="A31" s="8">
        <v>10</v>
      </c>
      <c r="B31" s="282"/>
      <c r="C31" s="282"/>
      <c r="D31" s="282"/>
      <c r="E31" s="282"/>
      <c r="F31" s="283"/>
      <c r="G31" s="415"/>
      <c r="H31" s="302"/>
      <c r="I31" s="416"/>
      <c r="J31" s="280">
        <f t="shared" si="2"/>
        <v>0</v>
      </c>
      <c r="K31" s="281">
        <f t="shared" si="3"/>
        <v>0</v>
      </c>
      <c r="L31" s="282"/>
      <c r="M31" s="282"/>
      <c r="N31" s="282"/>
      <c r="O31" s="291"/>
      <c r="P31" s="297"/>
      <c r="Q31" s="282"/>
      <c r="R31" s="283"/>
      <c r="S31" s="17" t="s">
        <v>68</v>
      </c>
      <c r="T31" s="8">
        <v>10</v>
      </c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91"/>
      <c r="AI31" s="302"/>
      <c r="AJ31" s="282"/>
      <c r="AK31" s="283"/>
      <c r="AL31" s="17" t="s">
        <v>68</v>
      </c>
    </row>
    <row r="32" spans="1:248" s="23" customFormat="1" ht="12.75" customHeight="1" x14ac:dyDescent="0.2">
      <c r="A32" s="8">
        <v>11</v>
      </c>
      <c r="B32" s="282"/>
      <c r="C32" s="282"/>
      <c r="D32" s="282"/>
      <c r="E32" s="282"/>
      <c r="F32" s="283"/>
      <c r="G32" s="415"/>
      <c r="H32" s="302"/>
      <c r="I32" s="416"/>
      <c r="J32" s="280">
        <f t="shared" si="2"/>
        <v>0</v>
      </c>
      <c r="K32" s="281">
        <f t="shared" si="3"/>
        <v>0</v>
      </c>
      <c r="L32" s="282"/>
      <c r="M32" s="282"/>
      <c r="N32" s="282"/>
      <c r="O32" s="291"/>
      <c r="P32" s="297"/>
      <c r="Q32" s="282"/>
      <c r="R32" s="283"/>
      <c r="S32" s="17" t="s">
        <v>69</v>
      </c>
      <c r="T32" s="8">
        <v>11</v>
      </c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91"/>
      <c r="AI32" s="302"/>
      <c r="AJ32" s="282"/>
      <c r="AK32" s="283"/>
      <c r="AL32" s="17" t="s">
        <v>69</v>
      </c>
    </row>
    <row r="33" spans="1:38" s="23" customFormat="1" ht="12.75" customHeight="1" x14ac:dyDescent="0.2">
      <c r="A33" s="8">
        <v>12</v>
      </c>
      <c r="B33" s="282"/>
      <c r="C33" s="282"/>
      <c r="D33" s="282"/>
      <c r="E33" s="282"/>
      <c r="F33" s="283"/>
      <c r="G33" s="415"/>
      <c r="H33" s="302"/>
      <c r="I33" s="416"/>
      <c r="J33" s="280">
        <f t="shared" si="2"/>
        <v>0</v>
      </c>
      <c r="K33" s="281">
        <f t="shared" si="3"/>
        <v>0</v>
      </c>
      <c r="L33" s="282"/>
      <c r="M33" s="282"/>
      <c r="N33" s="282"/>
      <c r="O33" s="291"/>
      <c r="P33" s="297"/>
      <c r="Q33" s="282"/>
      <c r="R33" s="283"/>
      <c r="S33" s="17" t="s">
        <v>70</v>
      </c>
      <c r="T33" s="8">
        <v>12</v>
      </c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91"/>
      <c r="AI33" s="302"/>
      <c r="AJ33" s="282"/>
      <c r="AK33" s="283"/>
      <c r="AL33" s="17" t="s">
        <v>70</v>
      </c>
    </row>
    <row r="34" spans="1:38" s="23" customFormat="1" ht="12.75" customHeight="1" x14ac:dyDescent="0.2">
      <c r="A34" s="8">
        <v>13</v>
      </c>
      <c r="B34" s="282"/>
      <c r="C34" s="282"/>
      <c r="D34" s="282"/>
      <c r="E34" s="282"/>
      <c r="F34" s="283"/>
      <c r="G34" s="415"/>
      <c r="H34" s="302"/>
      <c r="I34" s="416"/>
      <c r="J34" s="280">
        <f t="shared" si="2"/>
        <v>0</v>
      </c>
      <c r="K34" s="281">
        <f t="shared" si="3"/>
        <v>0</v>
      </c>
      <c r="L34" s="282"/>
      <c r="M34" s="282"/>
      <c r="N34" s="282"/>
      <c r="O34" s="291"/>
      <c r="P34" s="297"/>
      <c r="Q34" s="282"/>
      <c r="R34" s="283"/>
      <c r="S34" s="17" t="s">
        <v>71</v>
      </c>
      <c r="T34" s="8">
        <v>13</v>
      </c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91"/>
      <c r="AI34" s="302"/>
      <c r="AJ34" s="282"/>
      <c r="AK34" s="283"/>
      <c r="AL34" s="17" t="s">
        <v>71</v>
      </c>
    </row>
    <row r="35" spans="1:38" s="23" customFormat="1" ht="12.75" customHeight="1" x14ac:dyDescent="0.2">
      <c r="A35" s="8">
        <v>14</v>
      </c>
      <c r="B35" s="282"/>
      <c r="C35" s="282"/>
      <c r="D35" s="282"/>
      <c r="E35" s="282"/>
      <c r="F35" s="283"/>
      <c r="G35" s="415"/>
      <c r="H35" s="302"/>
      <c r="I35" s="416"/>
      <c r="J35" s="280">
        <f t="shared" si="2"/>
        <v>0</v>
      </c>
      <c r="K35" s="281">
        <f t="shared" si="3"/>
        <v>0</v>
      </c>
      <c r="L35" s="282"/>
      <c r="M35" s="282"/>
      <c r="N35" s="282"/>
      <c r="O35" s="291"/>
      <c r="P35" s="297"/>
      <c r="Q35" s="282"/>
      <c r="R35" s="283"/>
      <c r="S35" s="17" t="s">
        <v>72</v>
      </c>
      <c r="T35" s="8">
        <v>14</v>
      </c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91"/>
      <c r="AI35" s="302"/>
      <c r="AJ35" s="282"/>
      <c r="AK35" s="283"/>
      <c r="AL35" s="17" t="s">
        <v>72</v>
      </c>
    </row>
    <row r="36" spans="1:38" s="23" customFormat="1" ht="12.75" customHeight="1" x14ac:dyDescent="0.2">
      <c r="A36" s="8">
        <v>15</v>
      </c>
      <c r="B36" s="282"/>
      <c r="C36" s="282"/>
      <c r="D36" s="282"/>
      <c r="E36" s="282"/>
      <c r="F36" s="283"/>
      <c r="G36" s="415"/>
      <c r="H36" s="302"/>
      <c r="I36" s="416"/>
      <c r="J36" s="280">
        <f t="shared" si="2"/>
        <v>0</v>
      </c>
      <c r="K36" s="281">
        <f t="shared" si="3"/>
        <v>0</v>
      </c>
      <c r="L36" s="282"/>
      <c r="M36" s="282"/>
      <c r="N36" s="282"/>
      <c r="O36" s="291"/>
      <c r="P36" s="297"/>
      <c r="Q36" s="282"/>
      <c r="R36" s="283"/>
      <c r="S36" s="17" t="s">
        <v>73</v>
      </c>
      <c r="T36" s="8">
        <v>15</v>
      </c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91"/>
      <c r="AI36" s="302"/>
      <c r="AJ36" s="282"/>
      <c r="AK36" s="283"/>
      <c r="AL36" s="17" t="s">
        <v>73</v>
      </c>
    </row>
    <row r="37" spans="1:38" s="23" customFormat="1" ht="12.75" customHeight="1" x14ac:dyDescent="0.2">
      <c r="A37" s="8">
        <v>16</v>
      </c>
      <c r="B37" s="282"/>
      <c r="C37" s="282"/>
      <c r="D37" s="282"/>
      <c r="E37" s="282"/>
      <c r="F37" s="283"/>
      <c r="G37" s="415"/>
      <c r="H37" s="302"/>
      <c r="I37" s="416"/>
      <c r="J37" s="280">
        <f t="shared" si="2"/>
        <v>0</v>
      </c>
      <c r="K37" s="281">
        <f t="shared" si="3"/>
        <v>0</v>
      </c>
      <c r="L37" s="282"/>
      <c r="M37" s="282"/>
      <c r="N37" s="282"/>
      <c r="O37" s="291"/>
      <c r="P37" s="297"/>
      <c r="Q37" s="282"/>
      <c r="R37" s="283"/>
      <c r="S37" s="17" t="s">
        <v>74</v>
      </c>
      <c r="T37" s="8">
        <v>16</v>
      </c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91"/>
      <c r="AI37" s="302"/>
      <c r="AJ37" s="282"/>
      <c r="AK37" s="283"/>
      <c r="AL37" s="17" t="s">
        <v>74</v>
      </c>
    </row>
    <row r="38" spans="1:38" s="23" customFormat="1" ht="12.75" customHeight="1" x14ac:dyDescent="0.2">
      <c r="A38" s="8">
        <v>17</v>
      </c>
      <c r="B38" s="282"/>
      <c r="C38" s="282"/>
      <c r="D38" s="282"/>
      <c r="E38" s="282"/>
      <c r="F38" s="283"/>
      <c r="G38" s="415"/>
      <c r="H38" s="302"/>
      <c r="I38" s="416"/>
      <c r="J38" s="280">
        <f t="shared" si="2"/>
        <v>0</v>
      </c>
      <c r="K38" s="281">
        <f t="shared" si="3"/>
        <v>0</v>
      </c>
      <c r="L38" s="282"/>
      <c r="M38" s="282"/>
      <c r="N38" s="282"/>
      <c r="O38" s="291"/>
      <c r="P38" s="297"/>
      <c r="Q38" s="282"/>
      <c r="R38" s="283"/>
      <c r="S38" s="17" t="s">
        <v>75</v>
      </c>
      <c r="T38" s="8">
        <v>17</v>
      </c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91"/>
      <c r="AI38" s="302"/>
      <c r="AJ38" s="282"/>
      <c r="AK38" s="283"/>
      <c r="AL38" s="17" t="s">
        <v>75</v>
      </c>
    </row>
    <row r="39" spans="1:38" s="23" customFormat="1" ht="12.75" customHeight="1" x14ac:dyDescent="0.2">
      <c r="A39" s="8">
        <v>18</v>
      </c>
      <c r="B39" s="282"/>
      <c r="C39" s="282"/>
      <c r="D39" s="282"/>
      <c r="E39" s="282"/>
      <c r="F39" s="283"/>
      <c r="G39" s="415"/>
      <c r="H39" s="302"/>
      <c r="I39" s="416"/>
      <c r="J39" s="280">
        <f t="shared" si="2"/>
        <v>0</v>
      </c>
      <c r="K39" s="281">
        <f t="shared" si="3"/>
        <v>0</v>
      </c>
      <c r="L39" s="282"/>
      <c r="M39" s="282"/>
      <c r="N39" s="282"/>
      <c r="O39" s="291"/>
      <c r="P39" s="297"/>
      <c r="Q39" s="282"/>
      <c r="R39" s="283"/>
      <c r="S39" s="17" t="s">
        <v>76</v>
      </c>
      <c r="T39" s="8">
        <v>18</v>
      </c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91"/>
      <c r="AI39" s="302"/>
      <c r="AJ39" s="282"/>
      <c r="AK39" s="283"/>
      <c r="AL39" s="17" t="s">
        <v>76</v>
      </c>
    </row>
    <row r="40" spans="1:38" s="23" customFormat="1" ht="12.75" customHeight="1" x14ac:dyDescent="0.2">
      <c r="A40" s="8">
        <v>19</v>
      </c>
      <c r="B40" s="282"/>
      <c r="C40" s="282"/>
      <c r="D40" s="282"/>
      <c r="E40" s="282"/>
      <c r="F40" s="283"/>
      <c r="G40" s="415"/>
      <c r="H40" s="302"/>
      <c r="I40" s="416"/>
      <c r="J40" s="280">
        <f t="shared" si="2"/>
        <v>0</v>
      </c>
      <c r="K40" s="281">
        <f t="shared" si="3"/>
        <v>0</v>
      </c>
      <c r="L40" s="282"/>
      <c r="M40" s="282"/>
      <c r="N40" s="282"/>
      <c r="O40" s="291"/>
      <c r="P40" s="297"/>
      <c r="Q40" s="282"/>
      <c r="R40" s="283"/>
      <c r="S40" s="17" t="s">
        <v>77</v>
      </c>
      <c r="T40" s="8">
        <v>19</v>
      </c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91"/>
      <c r="AI40" s="302"/>
      <c r="AJ40" s="282"/>
      <c r="AK40" s="283"/>
      <c r="AL40" s="17" t="s">
        <v>77</v>
      </c>
    </row>
    <row r="41" spans="1:38" s="23" customFormat="1" ht="12.75" customHeight="1" x14ac:dyDescent="0.2">
      <c r="A41" s="8">
        <v>20</v>
      </c>
      <c r="B41" s="282"/>
      <c r="C41" s="282"/>
      <c r="D41" s="282"/>
      <c r="E41" s="282"/>
      <c r="F41" s="283"/>
      <c r="G41" s="415"/>
      <c r="H41" s="302"/>
      <c r="I41" s="416"/>
      <c r="J41" s="280">
        <f t="shared" si="2"/>
        <v>0</v>
      </c>
      <c r="K41" s="281">
        <f t="shared" si="3"/>
        <v>0</v>
      </c>
      <c r="L41" s="282"/>
      <c r="M41" s="282"/>
      <c r="N41" s="282"/>
      <c r="O41" s="291"/>
      <c r="P41" s="297"/>
      <c r="Q41" s="282"/>
      <c r="R41" s="283"/>
      <c r="S41" s="17" t="s">
        <v>78</v>
      </c>
      <c r="T41" s="8">
        <v>20</v>
      </c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91"/>
      <c r="AI41" s="302"/>
      <c r="AJ41" s="282"/>
      <c r="AK41" s="283"/>
      <c r="AL41" s="17" t="s">
        <v>78</v>
      </c>
    </row>
    <row r="42" spans="1:38" s="23" customFormat="1" ht="12.75" customHeight="1" x14ac:dyDescent="0.2">
      <c r="A42" s="8">
        <v>21</v>
      </c>
      <c r="B42" s="282"/>
      <c r="C42" s="282"/>
      <c r="D42" s="282"/>
      <c r="E42" s="282"/>
      <c r="F42" s="283"/>
      <c r="G42" s="415"/>
      <c r="H42" s="302"/>
      <c r="I42" s="416"/>
      <c r="J42" s="280">
        <f t="shared" si="2"/>
        <v>0</v>
      </c>
      <c r="K42" s="281">
        <f t="shared" si="3"/>
        <v>0</v>
      </c>
      <c r="L42" s="282"/>
      <c r="M42" s="282"/>
      <c r="N42" s="282"/>
      <c r="O42" s="291"/>
      <c r="P42" s="297"/>
      <c r="Q42" s="282"/>
      <c r="R42" s="283"/>
      <c r="S42" s="17" t="s">
        <v>79</v>
      </c>
      <c r="T42" s="8">
        <v>21</v>
      </c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91"/>
      <c r="AI42" s="302"/>
      <c r="AJ42" s="282"/>
      <c r="AK42" s="283"/>
      <c r="AL42" s="17" t="s">
        <v>79</v>
      </c>
    </row>
    <row r="43" spans="1:38" s="23" customFormat="1" ht="12.75" customHeight="1" x14ac:dyDescent="0.2">
      <c r="A43" s="8">
        <v>22</v>
      </c>
      <c r="B43" s="282"/>
      <c r="C43" s="282"/>
      <c r="D43" s="282"/>
      <c r="E43" s="282"/>
      <c r="F43" s="283"/>
      <c r="G43" s="415"/>
      <c r="H43" s="302"/>
      <c r="I43" s="416"/>
      <c r="J43" s="280">
        <f t="shared" si="2"/>
        <v>0</v>
      </c>
      <c r="K43" s="281">
        <f t="shared" si="3"/>
        <v>0</v>
      </c>
      <c r="L43" s="282"/>
      <c r="M43" s="282"/>
      <c r="N43" s="282"/>
      <c r="O43" s="291"/>
      <c r="P43" s="297"/>
      <c r="Q43" s="282"/>
      <c r="R43" s="283"/>
      <c r="S43" s="17" t="s">
        <v>80</v>
      </c>
      <c r="T43" s="8">
        <v>22</v>
      </c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91"/>
      <c r="AI43" s="302"/>
      <c r="AJ43" s="282"/>
      <c r="AK43" s="283"/>
      <c r="AL43" s="17" t="s">
        <v>80</v>
      </c>
    </row>
    <row r="44" spans="1:38" s="23" customFormat="1" ht="12.75" customHeight="1" x14ac:dyDescent="0.2">
      <c r="A44" s="8">
        <v>23</v>
      </c>
      <c r="B44" s="282"/>
      <c r="C44" s="282"/>
      <c r="D44" s="282"/>
      <c r="E44" s="282"/>
      <c r="F44" s="283"/>
      <c r="G44" s="415"/>
      <c r="H44" s="302"/>
      <c r="I44" s="416"/>
      <c r="J44" s="280">
        <f t="shared" si="2"/>
        <v>0</v>
      </c>
      <c r="K44" s="281">
        <f t="shared" si="3"/>
        <v>0</v>
      </c>
      <c r="L44" s="282"/>
      <c r="M44" s="282"/>
      <c r="N44" s="282"/>
      <c r="O44" s="291"/>
      <c r="P44" s="297"/>
      <c r="Q44" s="282"/>
      <c r="R44" s="283"/>
      <c r="S44" s="17" t="s">
        <v>81</v>
      </c>
      <c r="T44" s="8">
        <v>23</v>
      </c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91"/>
      <c r="AI44" s="302"/>
      <c r="AJ44" s="282"/>
      <c r="AK44" s="283"/>
      <c r="AL44" s="17" t="s">
        <v>81</v>
      </c>
    </row>
    <row r="45" spans="1:38" s="23" customFormat="1" ht="12.75" customHeight="1" x14ac:dyDescent="0.2">
      <c r="A45" s="8">
        <v>24</v>
      </c>
      <c r="B45" s="282"/>
      <c r="C45" s="282"/>
      <c r="D45" s="282"/>
      <c r="E45" s="282"/>
      <c r="F45" s="283"/>
      <c r="G45" s="415"/>
      <c r="H45" s="302"/>
      <c r="I45" s="416"/>
      <c r="J45" s="280">
        <f t="shared" si="2"/>
        <v>0</v>
      </c>
      <c r="K45" s="281">
        <f t="shared" si="3"/>
        <v>0</v>
      </c>
      <c r="L45" s="282"/>
      <c r="M45" s="282"/>
      <c r="N45" s="282"/>
      <c r="O45" s="291"/>
      <c r="P45" s="297"/>
      <c r="Q45" s="282"/>
      <c r="R45" s="283"/>
      <c r="S45" s="17" t="s">
        <v>82</v>
      </c>
      <c r="T45" s="8">
        <v>24</v>
      </c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91"/>
      <c r="AI45" s="302"/>
      <c r="AJ45" s="282"/>
      <c r="AK45" s="283"/>
      <c r="AL45" s="17" t="s">
        <v>82</v>
      </c>
    </row>
    <row r="46" spans="1:38" s="23" customFormat="1" ht="12.75" customHeight="1" x14ac:dyDescent="0.2">
      <c r="A46" s="8">
        <v>25</v>
      </c>
      <c r="B46" s="282"/>
      <c r="C46" s="282"/>
      <c r="D46" s="282"/>
      <c r="E46" s="282"/>
      <c r="F46" s="283"/>
      <c r="G46" s="415"/>
      <c r="H46" s="302"/>
      <c r="I46" s="416"/>
      <c r="J46" s="280">
        <f t="shared" si="2"/>
        <v>0</v>
      </c>
      <c r="K46" s="281">
        <f t="shared" si="3"/>
        <v>0</v>
      </c>
      <c r="L46" s="282"/>
      <c r="M46" s="282"/>
      <c r="N46" s="282"/>
      <c r="O46" s="291"/>
      <c r="P46" s="297"/>
      <c r="Q46" s="282"/>
      <c r="R46" s="283"/>
      <c r="S46" s="17" t="s">
        <v>83</v>
      </c>
      <c r="T46" s="8">
        <v>25</v>
      </c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91"/>
      <c r="AI46" s="302"/>
      <c r="AJ46" s="282"/>
      <c r="AK46" s="283"/>
      <c r="AL46" s="17" t="s">
        <v>83</v>
      </c>
    </row>
    <row r="47" spans="1:38" s="23" customFormat="1" ht="12.75" customHeight="1" x14ac:dyDescent="0.2">
      <c r="A47" s="8">
        <v>26</v>
      </c>
      <c r="B47" s="282"/>
      <c r="C47" s="282"/>
      <c r="D47" s="282"/>
      <c r="E47" s="282"/>
      <c r="F47" s="283"/>
      <c r="G47" s="415"/>
      <c r="H47" s="302"/>
      <c r="I47" s="416"/>
      <c r="J47" s="280">
        <f t="shared" si="2"/>
        <v>0</v>
      </c>
      <c r="K47" s="281">
        <f t="shared" si="3"/>
        <v>0</v>
      </c>
      <c r="L47" s="282"/>
      <c r="M47" s="282"/>
      <c r="N47" s="282"/>
      <c r="O47" s="291"/>
      <c r="P47" s="297"/>
      <c r="Q47" s="282"/>
      <c r="R47" s="283"/>
      <c r="S47" s="17" t="s">
        <v>84</v>
      </c>
      <c r="T47" s="8">
        <v>26</v>
      </c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91"/>
      <c r="AI47" s="302"/>
      <c r="AJ47" s="282"/>
      <c r="AK47" s="283"/>
      <c r="AL47" s="17" t="s">
        <v>84</v>
      </c>
    </row>
    <row r="48" spans="1:38" s="23" customFormat="1" ht="12.75" customHeight="1" x14ac:dyDescent="0.2">
      <c r="A48" s="8">
        <v>27</v>
      </c>
      <c r="B48" s="282"/>
      <c r="C48" s="282"/>
      <c r="D48" s="282"/>
      <c r="E48" s="282"/>
      <c r="F48" s="283"/>
      <c r="G48" s="415"/>
      <c r="H48" s="302"/>
      <c r="I48" s="416"/>
      <c r="J48" s="280">
        <f t="shared" si="2"/>
        <v>0</v>
      </c>
      <c r="K48" s="281">
        <f t="shared" si="3"/>
        <v>0</v>
      </c>
      <c r="L48" s="282"/>
      <c r="M48" s="282"/>
      <c r="N48" s="282"/>
      <c r="O48" s="291"/>
      <c r="P48" s="297"/>
      <c r="Q48" s="282"/>
      <c r="R48" s="283"/>
      <c r="S48" s="17" t="s">
        <v>85</v>
      </c>
      <c r="T48" s="8">
        <v>27</v>
      </c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91"/>
      <c r="AI48" s="302"/>
      <c r="AJ48" s="282"/>
      <c r="AK48" s="283"/>
      <c r="AL48" s="17" t="s">
        <v>85</v>
      </c>
    </row>
    <row r="49" spans="1:248" s="23" customFormat="1" ht="12.75" customHeight="1" x14ac:dyDescent="0.2">
      <c r="A49" s="8">
        <v>28</v>
      </c>
      <c r="B49" s="282"/>
      <c r="C49" s="282"/>
      <c r="D49" s="282"/>
      <c r="E49" s="282"/>
      <c r="F49" s="283"/>
      <c r="G49" s="415"/>
      <c r="H49" s="302"/>
      <c r="I49" s="416"/>
      <c r="J49" s="280">
        <f t="shared" si="2"/>
        <v>0</v>
      </c>
      <c r="K49" s="281">
        <f t="shared" si="3"/>
        <v>0</v>
      </c>
      <c r="L49" s="282"/>
      <c r="M49" s="282"/>
      <c r="N49" s="282"/>
      <c r="O49" s="291"/>
      <c r="P49" s="297"/>
      <c r="Q49" s="282"/>
      <c r="R49" s="283"/>
      <c r="S49" s="17" t="s">
        <v>86</v>
      </c>
      <c r="T49" s="8">
        <v>28</v>
      </c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91"/>
      <c r="AI49" s="302"/>
      <c r="AJ49" s="282"/>
      <c r="AK49" s="283"/>
      <c r="AL49" s="17" t="s">
        <v>86</v>
      </c>
    </row>
    <row r="50" spans="1:248" s="23" customFormat="1" ht="12.75" customHeight="1" x14ac:dyDescent="0.2">
      <c r="A50" s="8">
        <v>29</v>
      </c>
      <c r="B50" s="282"/>
      <c r="C50" s="282"/>
      <c r="D50" s="282"/>
      <c r="E50" s="282"/>
      <c r="F50" s="283"/>
      <c r="G50" s="415"/>
      <c r="H50" s="302"/>
      <c r="I50" s="416"/>
      <c r="J50" s="280">
        <f t="shared" si="2"/>
        <v>0</v>
      </c>
      <c r="K50" s="281">
        <f t="shared" si="3"/>
        <v>0</v>
      </c>
      <c r="L50" s="282"/>
      <c r="M50" s="282"/>
      <c r="N50" s="282"/>
      <c r="O50" s="291"/>
      <c r="P50" s="297"/>
      <c r="Q50" s="282"/>
      <c r="R50" s="283"/>
      <c r="S50" s="17" t="s">
        <v>87</v>
      </c>
      <c r="T50" s="8">
        <v>29</v>
      </c>
      <c r="U50" s="282"/>
      <c r="V50" s="282"/>
      <c r="W50" s="282"/>
      <c r="X50" s="298"/>
      <c r="Y50" s="282"/>
      <c r="Z50" s="282"/>
      <c r="AA50" s="282"/>
      <c r="AB50" s="282"/>
      <c r="AC50" s="282"/>
      <c r="AD50" s="282"/>
      <c r="AE50" s="282"/>
      <c r="AF50" s="282"/>
      <c r="AG50" s="282"/>
      <c r="AH50" s="291"/>
      <c r="AI50" s="302"/>
      <c r="AJ50" s="282"/>
      <c r="AK50" s="283"/>
      <c r="AL50" s="17" t="s">
        <v>87</v>
      </c>
    </row>
    <row r="51" spans="1:248" s="23" customFormat="1" ht="12.75" customHeight="1" x14ac:dyDescent="0.2">
      <c r="A51" s="8">
        <v>30</v>
      </c>
      <c r="B51" s="282"/>
      <c r="C51" s="282"/>
      <c r="D51" s="282"/>
      <c r="E51" s="282"/>
      <c r="F51" s="283"/>
      <c r="G51" s="419"/>
      <c r="H51" s="302"/>
      <c r="I51" s="416"/>
      <c r="J51" s="280">
        <f t="shared" si="2"/>
        <v>0</v>
      </c>
      <c r="K51" s="281">
        <f t="shared" si="3"/>
        <v>0</v>
      </c>
      <c r="L51" s="282"/>
      <c r="M51" s="282"/>
      <c r="N51" s="282"/>
      <c r="O51" s="291"/>
      <c r="P51" s="297"/>
      <c r="Q51" s="282"/>
      <c r="R51" s="283"/>
      <c r="S51" s="17" t="s">
        <v>88</v>
      </c>
      <c r="T51" s="8">
        <v>30</v>
      </c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91"/>
      <c r="AI51" s="302"/>
      <c r="AJ51" s="282"/>
      <c r="AK51" s="283"/>
      <c r="AL51" s="17" t="s">
        <v>88</v>
      </c>
    </row>
    <row r="52" spans="1:248" s="23" customFormat="1" ht="12.75" customHeight="1" x14ac:dyDescent="0.2">
      <c r="A52" s="20">
        <v>31</v>
      </c>
      <c r="B52" s="286"/>
      <c r="C52" s="286"/>
      <c r="D52" s="286"/>
      <c r="E52" s="286"/>
      <c r="F52" s="287"/>
      <c r="G52" s="420"/>
      <c r="H52" s="304"/>
      <c r="I52" s="421"/>
      <c r="J52" s="422">
        <f t="shared" si="2"/>
        <v>0</v>
      </c>
      <c r="K52" s="299">
        <f t="shared" si="3"/>
        <v>0</v>
      </c>
      <c r="L52" s="286"/>
      <c r="M52" s="286"/>
      <c r="N52" s="286"/>
      <c r="O52" s="293"/>
      <c r="P52" s="300"/>
      <c r="Q52" s="286"/>
      <c r="R52" s="287"/>
      <c r="S52" s="21" t="s">
        <v>89</v>
      </c>
      <c r="T52" s="20">
        <v>31</v>
      </c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93"/>
      <c r="AI52" s="304"/>
      <c r="AJ52" s="286"/>
      <c r="AK52" s="287"/>
      <c r="AL52" s="21" t="s">
        <v>89</v>
      </c>
    </row>
    <row r="53" spans="1:248" s="57" customFormat="1" ht="12.75" customHeight="1" thickBot="1" x14ac:dyDescent="0.25">
      <c r="A53" s="53"/>
      <c r="B53" s="288">
        <f>SUM(B22:B52)</f>
        <v>0</v>
      </c>
      <c r="C53" s="288">
        <f>SUM(C22:C52)</f>
        <v>0</v>
      </c>
      <c r="D53" s="288">
        <f>SUM(D22:D52)</f>
        <v>0</v>
      </c>
      <c r="E53" s="301">
        <f>SUM(E22:E52)</f>
        <v>0</v>
      </c>
      <c r="F53" s="294">
        <f>SUM(F22:F52)</f>
        <v>0</v>
      </c>
      <c r="G53" s="308"/>
      <c r="H53" s="54" t="s">
        <v>90</v>
      </c>
      <c r="I53" s="309">
        <f>COUNTA(I22:I52)</f>
        <v>0</v>
      </c>
      <c r="J53" s="288">
        <f>SUM(J21:J52)</f>
        <v>0</v>
      </c>
      <c r="K53" s="288">
        <f t="shared" ref="K53:R53" si="4">SUM(K22:K52)</f>
        <v>0</v>
      </c>
      <c r="L53" s="288">
        <f t="shared" si="4"/>
        <v>0</v>
      </c>
      <c r="M53" s="288">
        <f t="shared" si="4"/>
        <v>0</v>
      </c>
      <c r="N53" s="288">
        <f t="shared" si="4"/>
        <v>0</v>
      </c>
      <c r="O53" s="301">
        <f t="shared" si="4"/>
        <v>0</v>
      </c>
      <c r="P53" s="301">
        <f t="shared" si="4"/>
        <v>0</v>
      </c>
      <c r="Q53" s="288">
        <f t="shared" si="4"/>
        <v>0</v>
      </c>
      <c r="R53" s="289">
        <f t="shared" si="4"/>
        <v>0</v>
      </c>
      <c r="S53" s="59"/>
      <c r="T53" s="53"/>
      <c r="U53" s="288">
        <f t="shared" ref="U53:AH53" si="5">SUM(U22:U52)</f>
        <v>0</v>
      </c>
      <c r="V53" s="288">
        <f t="shared" si="5"/>
        <v>0</v>
      </c>
      <c r="W53" s="288">
        <f t="shared" si="5"/>
        <v>0</v>
      </c>
      <c r="X53" s="288">
        <f t="shared" si="5"/>
        <v>0</v>
      </c>
      <c r="Y53" s="288">
        <f t="shared" si="5"/>
        <v>0</v>
      </c>
      <c r="Z53" s="288">
        <f t="shared" si="5"/>
        <v>0</v>
      </c>
      <c r="AA53" s="288">
        <f t="shared" si="5"/>
        <v>0</v>
      </c>
      <c r="AB53" s="288">
        <f t="shared" si="5"/>
        <v>0</v>
      </c>
      <c r="AC53" s="288">
        <f t="shared" si="5"/>
        <v>0</v>
      </c>
      <c r="AD53" s="288">
        <f t="shared" si="5"/>
        <v>0</v>
      </c>
      <c r="AE53" s="288">
        <f t="shared" si="5"/>
        <v>0</v>
      </c>
      <c r="AF53" s="288">
        <f t="shared" si="5"/>
        <v>0</v>
      </c>
      <c r="AG53" s="288">
        <f t="shared" si="5"/>
        <v>0</v>
      </c>
      <c r="AH53" s="294">
        <f t="shared" si="5"/>
        <v>0</v>
      </c>
      <c r="AI53" s="306"/>
      <c r="AJ53" s="288">
        <f>SUM(AJ22:AJ52)</f>
        <v>0</v>
      </c>
      <c r="AK53" s="289">
        <f>SUM(AK22:AK52)</f>
        <v>0</v>
      </c>
      <c r="AL53" s="59"/>
    </row>
    <row r="54" spans="1:24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248" ht="12.75" customHeight="1" x14ac:dyDescent="0.2">
      <c r="A55" s="23"/>
      <c r="B55" s="23"/>
      <c r="C55" s="23"/>
      <c r="D55" s="23"/>
      <c r="E55" s="23"/>
      <c r="F55" s="23"/>
      <c r="G55" s="494" t="str">
        <f>G$10</f>
        <v>UNITED STEELWORKERS - LOCAL UNION</v>
      </c>
      <c r="H55" s="494"/>
      <c r="I55" s="494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248" ht="12.75" customHeight="1" x14ac:dyDescent="0.2">
      <c r="A56" s="23"/>
      <c r="B56" s="143" t="str">
        <f>$B$11</f>
        <v>Month</v>
      </c>
      <c r="C56" s="79" t="str">
        <f>$C$11</f>
        <v>MARCH</v>
      </c>
      <c r="D56" s="143" t="str">
        <f>$D$11</f>
        <v>Year</v>
      </c>
      <c r="E56" s="44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3"/>
      <c r="AJ56" s="177" t="str">
        <f>$C$11</f>
        <v>MARCH</v>
      </c>
      <c r="AK56" s="44">
        <f>$E$11</f>
        <v>0</v>
      </c>
    </row>
    <row r="57" spans="1:248" ht="12.75" customHeight="1" x14ac:dyDescent="0.2">
      <c r="A57" s="23"/>
      <c r="B57" s="143" t="str">
        <f>$B$12</f>
        <v>Page No.</v>
      </c>
      <c r="C57" s="176">
        <f>C12+1</f>
        <v>2</v>
      </c>
      <c r="D57" s="114"/>
      <c r="E57" s="114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3" t="str">
        <f>$B$12</f>
        <v>Page No.</v>
      </c>
      <c r="AJ57" s="272">
        <f>AJ12+1</f>
        <v>2</v>
      </c>
      <c r="AK57" s="173"/>
      <c r="AL57" s="115"/>
    </row>
    <row r="58" spans="1:24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248" s="397" customFormat="1" ht="12.75" customHeight="1" x14ac:dyDescent="0.2">
      <c r="A60" s="1"/>
      <c r="B60" s="3"/>
      <c r="C60" s="3" t="s">
        <v>55</v>
      </c>
      <c r="D60" s="3"/>
      <c r="E60" s="3"/>
      <c r="F60" s="13"/>
      <c r="G60" s="22"/>
      <c r="H60" s="2" t="s">
        <v>56</v>
      </c>
      <c r="I60" s="98"/>
      <c r="J60" s="443" t="s">
        <v>465</v>
      </c>
      <c r="K60" s="444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397" customFormat="1" ht="12.75" customHeight="1" x14ac:dyDescent="0.2">
      <c r="A61" s="1"/>
      <c r="B61" s="3"/>
      <c r="C61" s="3"/>
      <c r="D61" s="3"/>
      <c r="E61" s="3"/>
      <c r="F61" s="13"/>
      <c r="G61" s="22"/>
      <c r="H61" s="13"/>
      <c r="I61" s="99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397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31">
        <v>5</v>
      </c>
      <c r="G62" s="40">
        <v>6</v>
      </c>
      <c r="H62" s="29">
        <v>7</v>
      </c>
      <c r="I62" s="100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248" s="4" customFormat="1" ht="12.75" customHeight="1" thickTop="1" x14ac:dyDescent="0.2">
      <c r="A63" s="1"/>
      <c r="B63" s="87" t="s">
        <v>4</v>
      </c>
      <c r="C63" s="101"/>
      <c r="D63" s="87" t="s">
        <v>201</v>
      </c>
      <c r="E63" s="180" t="s">
        <v>6</v>
      </c>
      <c r="F63" s="86" t="s">
        <v>7</v>
      </c>
      <c r="G63" s="163"/>
      <c r="H63" s="86"/>
      <c r="I63" s="103"/>
      <c r="J63" s="87"/>
      <c r="K63" s="86"/>
      <c r="L63" s="87" t="s">
        <v>458</v>
      </c>
      <c r="M63" s="87"/>
      <c r="N63" s="87" t="s">
        <v>257</v>
      </c>
      <c r="O63" s="180" t="s">
        <v>459</v>
      </c>
      <c r="P63" s="265"/>
      <c r="Q63" s="410" t="s">
        <v>8</v>
      </c>
      <c r="R63" s="86" t="s">
        <v>8</v>
      </c>
      <c r="S63" s="106"/>
      <c r="T63" s="73"/>
      <c r="U63" s="445" t="s">
        <v>9</v>
      </c>
      <c r="V63" s="446"/>
      <c r="W63" s="446"/>
      <c r="X63" s="446"/>
      <c r="Y63" s="447"/>
      <c r="Z63" s="87" t="s">
        <v>10</v>
      </c>
      <c r="AA63" s="87" t="s">
        <v>11</v>
      </c>
      <c r="AB63" s="87" t="s">
        <v>204</v>
      </c>
      <c r="AC63" s="87" t="s">
        <v>12</v>
      </c>
      <c r="AD63" s="87" t="s">
        <v>13</v>
      </c>
      <c r="AE63" s="87" t="s">
        <v>14</v>
      </c>
      <c r="AF63" s="87"/>
      <c r="AG63" s="87"/>
      <c r="AH63" s="104"/>
      <c r="AI63" s="105"/>
      <c r="AJ63" s="87" t="s">
        <v>15</v>
      </c>
      <c r="AK63" s="86" t="s">
        <v>7</v>
      </c>
      <c r="AL63" s="106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1"/>
      <c r="AZ63" s="411"/>
      <c r="BA63" s="411"/>
      <c r="BB63" s="411"/>
      <c r="BC63" s="411"/>
      <c r="BD63" s="411"/>
      <c r="BE63" s="411"/>
      <c r="BF63" s="411"/>
      <c r="BG63" s="411"/>
      <c r="BH63" s="411"/>
      <c r="BI63" s="411"/>
      <c r="BJ63" s="411"/>
      <c r="BK63" s="411"/>
      <c r="BL63" s="411"/>
      <c r="BM63" s="411"/>
      <c r="BN63" s="411"/>
      <c r="BO63" s="411"/>
      <c r="BP63" s="411"/>
      <c r="BQ63" s="411"/>
      <c r="BR63" s="411"/>
      <c r="BS63" s="411"/>
      <c r="BT63" s="411"/>
      <c r="BU63" s="411"/>
      <c r="BV63" s="411"/>
      <c r="BW63" s="411"/>
      <c r="BX63" s="411"/>
      <c r="BY63" s="411"/>
      <c r="BZ63" s="411"/>
      <c r="CA63" s="411"/>
      <c r="CB63" s="411"/>
      <c r="CC63" s="411"/>
      <c r="CD63" s="411"/>
      <c r="CE63" s="411"/>
      <c r="CF63" s="411"/>
      <c r="CG63" s="411"/>
      <c r="CH63" s="411"/>
      <c r="CI63" s="411"/>
      <c r="CJ63" s="411"/>
      <c r="CK63" s="411"/>
      <c r="CL63" s="411"/>
      <c r="CM63" s="411"/>
      <c r="CN63" s="411"/>
      <c r="CO63" s="411"/>
      <c r="CP63" s="411"/>
      <c r="CQ63" s="411"/>
      <c r="CR63" s="411"/>
      <c r="CS63" s="411"/>
      <c r="CT63" s="411"/>
      <c r="CU63" s="411"/>
      <c r="CV63" s="411"/>
      <c r="CW63" s="411"/>
      <c r="CX63" s="411"/>
      <c r="CY63" s="411"/>
      <c r="CZ63" s="411"/>
      <c r="DA63" s="411"/>
      <c r="DB63" s="411"/>
      <c r="DC63" s="411"/>
      <c r="DD63" s="411"/>
      <c r="DE63" s="411"/>
      <c r="DF63" s="411"/>
      <c r="DG63" s="411"/>
      <c r="DH63" s="411"/>
      <c r="DI63" s="411"/>
      <c r="DJ63" s="411"/>
      <c r="DK63" s="411"/>
      <c r="DL63" s="411"/>
      <c r="DM63" s="411"/>
      <c r="DN63" s="411"/>
      <c r="DO63" s="411"/>
      <c r="DP63" s="411"/>
      <c r="DQ63" s="411"/>
      <c r="DR63" s="411"/>
      <c r="DS63" s="411"/>
      <c r="DT63" s="411"/>
      <c r="DU63" s="411"/>
      <c r="DV63" s="411"/>
      <c r="DW63" s="411"/>
      <c r="DX63" s="411"/>
      <c r="DY63" s="411"/>
      <c r="DZ63" s="411"/>
      <c r="EA63" s="411"/>
      <c r="EB63" s="411"/>
      <c r="EC63" s="411"/>
      <c r="ED63" s="411"/>
      <c r="EE63" s="411"/>
      <c r="EF63" s="411"/>
      <c r="EG63" s="411"/>
      <c r="EH63" s="411"/>
      <c r="EI63" s="411"/>
      <c r="EJ63" s="411"/>
      <c r="EK63" s="411"/>
      <c r="EL63" s="411"/>
      <c r="EM63" s="411"/>
      <c r="EN63" s="411"/>
      <c r="EO63" s="411"/>
      <c r="EP63" s="411"/>
      <c r="EQ63" s="411"/>
      <c r="ER63" s="411"/>
      <c r="ES63" s="411"/>
      <c r="ET63" s="411"/>
      <c r="EU63" s="411"/>
      <c r="EV63" s="411"/>
      <c r="EW63" s="411"/>
      <c r="EX63" s="411"/>
      <c r="EY63" s="411"/>
      <c r="EZ63" s="411"/>
      <c r="FA63" s="411"/>
      <c r="FB63" s="411"/>
      <c r="FC63" s="411"/>
      <c r="FD63" s="411"/>
      <c r="FE63" s="411"/>
      <c r="FF63" s="411"/>
      <c r="FG63" s="411"/>
      <c r="FH63" s="411"/>
      <c r="FI63" s="411"/>
      <c r="FJ63" s="411"/>
      <c r="FK63" s="411"/>
      <c r="FL63" s="411"/>
      <c r="FM63" s="411"/>
      <c r="FN63" s="411"/>
      <c r="FO63" s="411"/>
      <c r="FP63" s="411"/>
      <c r="FQ63" s="411"/>
      <c r="FR63" s="411"/>
      <c r="FS63" s="411"/>
      <c r="FT63" s="411"/>
      <c r="FU63" s="411"/>
      <c r="FV63" s="411"/>
      <c r="FW63" s="411"/>
      <c r="FX63" s="411"/>
      <c r="FY63" s="411"/>
      <c r="FZ63" s="411"/>
      <c r="GA63" s="411"/>
      <c r="GB63" s="411"/>
      <c r="GC63" s="411"/>
      <c r="GD63" s="411"/>
      <c r="GE63" s="411"/>
      <c r="GF63" s="411"/>
      <c r="GG63" s="411"/>
      <c r="GH63" s="411"/>
      <c r="GI63" s="411"/>
      <c r="GJ63" s="411"/>
      <c r="GK63" s="411"/>
      <c r="GL63" s="411"/>
      <c r="GM63" s="411"/>
      <c r="GN63" s="411"/>
      <c r="GO63" s="411"/>
      <c r="GP63" s="411"/>
      <c r="GQ63" s="411"/>
      <c r="GR63" s="411"/>
      <c r="GS63" s="411"/>
      <c r="GT63" s="411"/>
      <c r="GU63" s="411"/>
      <c r="GV63" s="411"/>
      <c r="GW63" s="411"/>
      <c r="GX63" s="411"/>
      <c r="GY63" s="411"/>
      <c r="GZ63" s="411"/>
      <c r="HA63" s="411"/>
      <c r="HB63" s="411"/>
      <c r="HC63" s="411"/>
      <c r="HD63" s="411"/>
      <c r="HE63" s="411"/>
      <c r="HF63" s="411"/>
      <c r="HG63" s="411"/>
      <c r="HH63" s="411"/>
      <c r="HI63" s="411"/>
      <c r="HJ63" s="411"/>
      <c r="HK63" s="411"/>
      <c r="HL63" s="411"/>
      <c r="HM63" s="411"/>
      <c r="HN63" s="411"/>
      <c r="HO63" s="411"/>
      <c r="HP63" s="411"/>
      <c r="HQ63" s="411"/>
      <c r="HR63" s="411"/>
      <c r="HS63" s="411"/>
      <c r="HT63" s="411"/>
      <c r="HU63" s="411"/>
      <c r="HV63" s="411"/>
      <c r="HW63" s="411"/>
      <c r="HX63" s="411"/>
      <c r="HY63" s="411"/>
      <c r="HZ63" s="411"/>
      <c r="IA63" s="411"/>
      <c r="IB63" s="411"/>
      <c r="IC63" s="411"/>
      <c r="ID63" s="411"/>
      <c r="IE63" s="411"/>
      <c r="IF63" s="411"/>
      <c r="IG63" s="411"/>
      <c r="IH63" s="411"/>
      <c r="II63" s="411"/>
      <c r="IJ63" s="411"/>
      <c r="IK63" s="411"/>
      <c r="IL63" s="411"/>
      <c r="IM63" s="411"/>
      <c r="IN63" s="411"/>
    </row>
    <row r="64" spans="1:248" s="4" customFormat="1" ht="12.75" customHeight="1" x14ac:dyDescent="0.2">
      <c r="A64" s="1"/>
      <c r="B64" s="87" t="s">
        <v>8</v>
      </c>
      <c r="C64" s="87" t="s">
        <v>16</v>
      </c>
      <c r="D64" s="87" t="s">
        <v>202</v>
      </c>
      <c r="E64" s="181" t="s">
        <v>8</v>
      </c>
      <c r="F64" s="86" t="s">
        <v>18</v>
      </c>
      <c r="G64" s="163" t="s">
        <v>19</v>
      </c>
      <c r="H64" s="86" t="s">
        <v>20</v>
      </c>
      <c r="I64" s="103" t="s">
        <v>460</v>
      </c>
      <c r="J64" s="87" t="s">
        <v>21</v>
      </c>
      <c r="K64" s="86" t="s">
        <v>22</v>
      </c>
      <c r="L64" s="87" t="s">
        <v>461</v>
      </c>
      <c r="M64" s="87" t="s">
        <v>462</v>
      </c>
      <c r="N64" s="87" t="s">
        <v>258</v>
      </c>
      <c r="O64" s="181" t="s">
        <v>259</v>
      </c>
      <c r="P64" s="181" t="s">
        <v>23</v>
      </c>
      <c r="Q64" s="87" t="s">
        <v>24</v>
      </c>
      <c r="R64" s="86" t="s">
        <v>24</v>
      </c>
      <c r="S64" s="104" t="s">
        <v>135</v>
      </c>
      <c r="T64" s="86" t="s">
        <v>135</v>
      </c>
      <c r="U64" s="87" t="s">
        <v>25</v>
      </c>
      <c r="V64" s="87" t="s">
        <v>26</v>
      </c>
      <c r="W64" s="87" t="s">
        <v>27</v>
      </c>
      <c r="X64" s="87" t="s">
        <v>28</v>
      </c>
      <c r="Y64" s="87" t="s">
        <v>136</v>
      </c>
      <c r="Z64" s="87" t="s">
        <v>251</v>
      </c>
      <c r="AA64" s="87" t="s">
        <v>137</v>
      </c>
      <c r="AB64" s="87" t="s">
        <v>203</v>
      </c>
      <c r="AC64" s="87" t="s">
        <v>30</v>
      </c>
      <c r="AD64" s="87" t="s">
        <v>140</v>
      </c>
      <c r="AE64" s="87" t="s">
        <v>31</v>
      </c>
      <c r="AF64" s="87" t="s">
        <v>32</v>
      </c>
      <c r="AG64" s="87" t="s">
        <v>205</v>
      </c>
      <c r="AH64" s="104" t="s">
        <v>16</v>
      </c>
      <c r="AI64" s="102" t="s">
        <v>34</v>
      </c>
      <c r="AJ64" s="87" t="s">
        <v>35</v>
      </c>
      <c r="AK64" s="86" t="s">
        <v>18</v>
      </c>
      <c r="AL64" s="106"/>
      <c r="AM64" s="411"/>
      <c r="AN64" s="411"/>
      <c r="AO64" s="411"/>
      <c r="AP64" s="411"/>
      <c r="AQ64" s="411"/>
      <c r="AR64" s="411"/>
      <c r="AS64" s="411"/>
      <c r="AT64" s="411"/>
      <c r="AU64" s="411"/>
      <c r="AV64" s="411"/>
      <c r="AW64" s="411"/>
      <c r="AX64" s="411"/>
      <c r="AY64" s="411"/>
      <c r="AZ64" s="411"/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1"/>
      <c r="BN64" s="411"/>
      <c r="BO64" s="411"/>
      <c r="BP64" s="411"/>
      <c r="BQ64" s="411"/>
      <c r="BR64" s="411"/>
      <c r="BS64" s="411"/>
      <c r="BT64" s="411"/>
      <c r="BU64" s="411"/>
      <c r="BV64" s="411"/>
      <c r="BW64" s="411"/>
      <c r="BX64" s="411"/>
      <c r="BY64" s="411"/>
      <c r="BZ64" s="411"/>
      <c r="CA64" s="411"/>
      <c r="CB64" s="411"/>
      <c r="CC64" s="411"/>
      <c r="CD64" s="411"/>
      <c r="CE64" s="411"/>
      <c r="CF64" s="411"/>
      <c r="CG64" s="411"/>
      <c r="CH64" s="411"/>
      <c r="CI64" s="411"/>
      <c r="CJ64" s="411"/>
      <c r="CK64" s="411"/>
      <c r="CL64" s="411"/>
      <c r="CM64" s="411"/>
      <c r="CN64" s="411"/>
      <c r="CO64" s="411"/>
      <c r="CP64" s="411"/>
      <c r="CQ64" s="411"/>
      <c r="CR64" s="411"/>
      <c r="CS64" s="411"/>
      <c r="CT64" s="411"/>
      <c r="CU64" s="411"/>
      <c r="CV64" s="411"/>
      <c r="CW64" s="411"/>
      <c r="CX64" s="411"/>
      <c r="CY64" s="411"/>
      <c r="CZ64" s="411"/>
      <c r="DA64" s="411"/>
      <c r="DB64" s="411"/>
      <c r="DC64" s="411"/>
      <c r="DD64" s="411"/>
      <c r="DE64" s="411"/>
      <c r="DF64" s="411"/>
      <c r="DG64" s="411"/>
      <c r="DH64" s="411"/>
      <c r="DI64" s="411"/>
      <c r="DJ64" s="411"/>
      <c r="DK64" s="411"/>
      <c r="DL64" s="411"/>
      <c r="DM64" s="411"/>
      <c r="DN64" s="411"/>
      <c r="DO64" s="411"/>
      <c r="DP64" s="411"/>
      <c r="DQ64" s="411"/>
      <c r="DR64" s="411"/>
      <c r="DS64" s="411"/>
      <c r="DT64" s="411"/>
      <c r="DU64" s="411"/>
      <c r="DV64" s="411"/>
      <c r="DW64" s="411"/>
      <c r="DX64" s="411"/>
      <c r="DY64" s="411"/>
      <c r="DZ64" s="411"/>
      <c r="EA64" s="411"/>
      <c r="EB64" s="411"/>
      <c r="EC64" s="411"/>
      <c r="ED64" s="411"/>
      <c r="EE64" s="411"/>
      <c r="EF64" s="411"/>
      <c r="EG64" s="411"/>
      <c r="EH64" s="411"/>
      <c r="EI64" s="411"/>
      <c r="EJ64" s="411"/>
      <c r="EK64" s="411"/>
      <c r="EL64" s="411"/>
      <c r="EM64" s="411"/>
      <c r="EN64" s="411"/>
      <c r="EO64" s="411"/>
      <c r="EP64" s="411"/>
      <c r="EQ64" s="411"/>
      <c r="ER64" s="411"/>
      <c r="ES64" s="411"/>
      <c r="ET64" s="411"/>
      <c r="EU64" s="411"/>
      <c r="EV64" s="411"/>
      <c r="EW64" s="411"/>
      <c r="EX64" s="411"/>
      <c r="EY64" s="411"/>
      <c r="EZ64" s="411"/>
      <c r="FA64" s="411"/>
      <c r="FB64" s="411"/>
      <c r="FC64" s="411"/>
      <c r="FD64" s="411"/>
      <c r="FE64" s="411"/>
      <c r="FF64" s="411"/>
      <c r="FG64" s="411"/>
      <c r="FH64" s="411"/>
      <c r="FI64" s="411"/>
      <c r="FJ64" s="411"/>
      <c r="FK64" s="411"/>
      <c r="FL64" s="411"/>
      <c r="FM64" s="411"/>
      <c r="FN64" s="411"/>
      <c r="FO64" s="411"/>
      <c r="FP64" s="411"/>
      <c r="FQ64" s="411"/>
      <c r="FR64" s="411"/>
      <c r="FS64" s="411"/>
      <c r="FT64" s="411"/>
      <c r="FU64" s="411"/>
      <c r="FV64" s="411"/>
      <c r="FW64" s="411"/>
      <c r="FX64" s="411"/>
      <c r="FY64" s="411"/>
      <c r="FZ64" s="411"/>
      <c r="GA64" s="411"/>
      <c r="GB64" s="411"/>
      <c r="GC64" s="411"/>
      <c r="GD64" s="411"/>
      <c r="GE64" s="411"/>
      <c r="GF64" s="411"/>
      <c r="GG64" s="411"/>
      <c r="GH64" s="411"/>
      <c r="GI64" s="411"/>
      <c r="GJ64" s="411"/>
      <c r="GK64" s="411"/>
      <c r="GL64" s="411"/>
      <c r="GM64" s="411"/>
      <c r="GN64" s="411"/>
      <c r="GO64" s="411"/>
      <c r="GP64" s="411"/>
      <c r="GQ64" s="411"/>
      <c r="GR64" s="411"/>
      <c r="GS64" s="411"/>
      <c r="GT64" s="411"/>
      <c r="GU64" s="411"/>
      <c r="GV64" s="411"/>
      <c r="GW64" s="411"/>
      <c r="GX64" s="411"/>
      <c r="GY64" s="411"/>
      <c r="GZ64" s="411"/>
      <c r="HA64" s="411"/>
      <c r="HB64" s="411"/>
      <c r="HC64" s="411"/>
      <c r="HD64" s="411"/>
      <c r="HE64" s="411"/>
      <c r="HF64" s="411"/>
      <c r="HG64" s="411"/>
      <c r="HH64" s="411"/>
      <c r="HI64" s="411"/>
      <c r="HJ64" s="411"/>
      <c r="HK64" s="411"/>
      <c r="HL64" s="411"/>
      <c r="HM64" s="411"/>
      <c r="HN64" s="411"/>
      <c r="HO64" s="411"/>
      <c r="HP64" s="411"/>
      <c r="HQ64" s="411"/>
      <c r="HR64" s="411"/>
      <c r="HS64" s="411"/>
      <c r="HT64" s="411"/>
      <c r="HU64" s="411"/>
      <c r="HV64" s="411"/>
      <c r="HW64" s="411"/>
      <c r="HX64" s="411"/>
      <c r="HY64" s="411"/>
      <c r="HZ64" s="411"/>
      <c r="IA64" s="411"/>
      <c r="IB64" s="411"/>
      <c r="IC64" s="411"/>
      <c r="ID64" s="411"/>
      <c r="IE64" s="411"/>
      <c r="IF64" s="411"/>
      <c r="IG64" s="411"/>
      <c r="IH64" s="411"/>
      <c r="II64" s="411"/>
      <c r="IJ64" s="411"/>
      <c r="IK64" s="411"/>
      <c r="IL64" s="411"/>
      <c r="IM64" s="411"/>
      <c r="IN64" s="411"/>
    </row>
    <row r="65" spans="1:248" s="4" customFormat="1" ht="12.75" customHeight="1" thickBot="1" x14ac:dyDescent="0.25">
      <c r="A65" s="6"/>
      <c r="B65" s="88" t="s">
        <v>36</v>
      </c>
      <c r="C65" s="88" t="s">
        <v>37</v>
      </c>
      <c r="D65" s="88" t="s">
        <v>38</v>
      </c>
      <c r="E65" s="182" t="s">
        <v>39</v>
      </c>
      <c r="F65" s="107" t="s">
        <v>40</v>
      </c>
      <c r="G65" s="164"/>
      <c r="H65" s="107"/>
      <c r="I65" s="108" t="s">
        <v>41</v>
      </c>
      <c r="J65" s="88"/>
      <c r="K65" s="107"/>
      <c r="L65" s="88" t="s">
        <v>463</v>
      </c>
      <c r="M65" s="88"/>
      <c r="N65" s="88" t="s">
        <v>235</v>
      </c>
      <c r="O65" s="182" t="s">
        <v>235</v>
      </c>
      <c r="P65" s="266"/>
      <c r="Q65" s="267" t="s">
        <v>464</v>
      </c>
      <c r="R65" s="268" t="s">
        <v>271</v>
      </c>
      <c r="S65" s="109" t="s">
        <v>109</v>
      </c>
      <c r="T65" s="107" t="s">
        <v>186</v>
      </c>
      <c r="U65" s="88" t="s">
        <v>42</v>
      </c>
      <c r="V65" s="88" t="s">
        <v>43</v>
      </c>
      <c r="W65" s="88"/>
      <c r="X65" s="88" t="s">
        <v>44</v>
      </c>
      <c r="Y65" s="88" t="s">
        <v>30</v>
      </c>
      <c r="Z65" s="88" t="s">
        <v>30</v>
      </c>
      <c r="AA65" s="88" t="s">
        <v>138</v>
      </c>
      <c r="AB65" s="88" t="s">
        <v>15</v>
      </c>
      <c r="AC65" s="88" t="s">
        <v>139</v>
      </c>
      <c r="AD65" s="88" t="s">
        <v>141</v>
      </c>
      <c r="AE65" s="88" t="s">
        <v>47</v>
      </c>
      <c r="AF65" s="88" t="s">
        <v>48</v>
      </c>
      <c r="AG65" s="88" t="s">
        <v>15</v>
      </c>
      <c r="AH65" s="109" t="s">
        <v>30</v>
      </c>
      <c r="AI65" s="110"/>
      <c r="AJ65" s="88" t="s">
        <v>49</v>
      </c>
      <c r="AK65" s="107" t="s">
        <v>187</v>
      </c>
      <c r="AL65" s="111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411"/>
      <c r="BA65" s="411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1"/>
      <c r="CL65" s="411"/>
      <c r="CM65" s="411"/>
      <c r="CN65" s="411"/>
      <c r="CO65" s="411"/>
      <c r="CP65" s="411"/>
      <c r="CQ65" s="411"/>
      <c r="CR65" s="411"/>
      <c r="CS65" s="411"/>
      <c r="CT65" s="411"/>
      <c r="CU65" s="411"/>
      <c r="CV65" s="411"/>
      <c r="CW65" s="411"/>
      <c r="CX65" s="411"/>
      <c r="CY65" s="411"/>
      <c r="CZ65" s="411"/>
      <c r="DA65" s="411"/>
      <c r="DB65" s="411"/>
      <c r="DC65" s="411"/>
      <c r="DD65" s="411"/>
      <c r="DE65" s="411"/>
      <c r="DF65" s="411"/>
      <c r="DG65" s="411"/>
      <c r="DH65" s="411"/>
      <c r="DI65" s="411"/>
      <c r="DJ65" s="411"/>
      <c r="DK65" s="411"/>
      <c r="DL65" s="411"/>
      <c r="DM65" s="411"/>
      <c r="DN65" s="411"/>
      <c r="DO65" s="411"/>
      <c r="DP65" s="411"/>
      <c r="DQ65" s="411"/>
      <c r="DR65" s="411"/>
      <c r="DS65" s="411"/>
      <c r="DT65" s="411"/>
      <c r="DU65" s="411"/>
      <c r="DV65" s="411"/>
      <c r="DW65" s="411"/>
      <c r="DX65" s="411"/>
      <c r="DY65" s="411"/>
      <c r="DZ65" s="411"/>
      <c r="EA65" s="411"/>
      <c r="EB65" s="411"/>
      <c r="EC65" s="411"/>
      <c r="ED65" s="411"/>
      <c r="EE65" s="411"/>
      <c r="EF65" s="411"/>
      <c r="EG65" s="411"/>
      <c r="EH65" s="411"/>
      <c r="EI65" s="411"/>
      <c r="EJ65" s="411"/>
      <c r="EK65" s="411"/>
      <c r="EL65" s="411"/>
      <c r="EM65" s="411"/>
      <c r="EN65" s="411"/>
      <c r="EO65" s="411"/>
      <c r="EP65" s="411"/>
      <c r="EQ65" s="411"/>
      <c r="ER65" s="411"/>
      <c r="ES65" s="411"/>
      <c r="ET65" s="411"/>
      <c r="EU65" s="411"/>
      <c r="EV65" s="411"/>
      <c r="EW65" s="411"/>
      <c r="EX65" s="411"/>
      <c r="EY65" s="411"/>
      <c r="EZ65" s="411"/>
      <c r="FA65" s="411"/>
      <c r="FB65" s="411"/>
      <c r="FC65" s="411"/>
      <c r="FD65" s="411"/>
      <c r="FE65" s="411"/>
      <c r="FF65" s="411"/>
      <c r="FG65" s="411"/>
      <c r="FH65" s="411"/>
      <c r="FI65" s="411"/>
      <c r="FJ65" s="411"/>
      <c r="FK65" s="411"/>
      <c r="FL65" s="411"/>
      <c r="FM65" s="411"/>
      <c r="FN65" s="411"/>
      <c r="FO65" s="411"/>
      <c r="FP65" s="411"/>
      <c r="FQ65" s="411"/>
      <c r="FR65" s="411"/>
      <c r="FS65" s="411"/>
      <c r="FT65" s="411"/>
      <c r="FU65" s="411"/>
      <c r="FV65" s="411"/>
      <c r="FW65" s="411"/>
      <c r="FX65" s="411"/>
      <c r="FY65" s="411"/>
      <c r="FZ65" s="411"/>
      <c r="GA65" s="411"/>
      <c r="GB65" s="411"/>
      <c r="GC65" s="411"/>
      <c r="GD65" s="411"/>
      <c r="GE65" s="411"/>
      <c r="GF65" s="411"/>
      <c r="GG65" s="411"/>
      <c r="GH65" s="411"/>
      <c r="GI65" s="411"/>
      <c r="GJ65" s="411"/>
      <c r="GK65" s="411"/>
      <c r="GL65" s="411"/>
      <c r="GM65" s="411"/>
      <c r="GN65" s="411"/>
      <c r="GO65" s="411"/>
      <c r="GP65" s="411"/>
      <c r="GQ65" s="411"/>
      <c r="GR65" s="411"/>
      <c r="GS65" s="411"/>
      <c r="GT65" s="411"/>
      <c r="GU65" s="411"/>
      <c r="GV65" s="411"/>
      <c r="GW65" s="411"/>
      <c r="GX65" s="411"/>
      <c r="GY65" s="411"/>
      <c r="GZ65" s="411"/>
      <c r="HA65" s="411"/>
      <c r="HB65" s="411"/>
      <c r="HC65" s="411"/>
      <c r="HD65" s="411"/>
      <c r="HE65" s="411"/>
      <c r="HF65" s="411"/>
      <c r="HG65" s="411"/>
      <c r="HH65" s="411"/>
      <c r="HI65" s="411"/>
      <c r="HJ65" s="411"/>
      <c r="HK65" s="411"/>
      <c r="HL65" s="411"/>
      <c r="HM65" s="411"/>
      <c r="HN65" s="411"/>
      <c r="HO65" s="411"/>
      <c r="HP65" s="411"/>
      <c r="HQ65" s="411"/>
      <c r="HR65" s="411"/>
      <c r="HS65" s="411"/>
      <c r="HT65" s="411"/>
      <c r="HU65" s="411"/>
      <c r="HV65" s="411"/>
      <c r="HW65" s="411"/>
      <c r="HX65" s="411"/>
      <c r="HY65" s="411"/>
      <c r="HZ65" s="411"/>
      <c r="IA65" s="411"/>
      <c r="IB65" s="411"/>
      <c r="IC65" s="411"/>
      <c r="ID65" s="411"/>
      <c r="IE65" s="411"/>
      <c r="IF65" s="411"/>
      <c r="IG65" s="411"/>
      <c r="IH65" s="411"/>
      <c r="II65" s="411"/>
      <c r="IJ65" s="411"/>
      <c r="IK65" s="411"/>
      <c r="IL65" s="411"/>
      <c r="IM65" s="411"/>
      <c r="IN65" s="411"/>
    </row>
    <row r="66" spans="1:248" s="57" customFormat="1" ht="12.75" customHeight="1" thickTop="1" x14ac:dyDescent="0.2">
      <c r="A66" s="48"/>
      <c r="B66" s="280">
        <f>B53</f>
        <v>0</v>
      </c>
      <c r="C66" s="280">
        <f>C53</f>
        <v>0</v>
      </c>
      <c r="D66" s="280">
        <f>D53</f>
        <v>0</v>
      </c>
      <c r="E66" s="314">
        <f>E53</f>
        <v>0</v>
      </c>
      <c r="F66" s="281">
        <f>F53</f>
        <v>0</v>
      </c>
      <c r="G66" s="14" t="str">
        <f>$C$11</f>
        <v>MARCH</v>
      </c>
      <c r="H66" s="50" t="s">
        <v>58</v>
      </c>
      <c r="I66" s="319"/>
      <c r="J66" s="315">
        <f t="shared" ref="J66:R66" si="6">J53</f>
        <v>0</v>
      </c>
      <c r="K66" s="316">
        <f t="shared" si="6"/>
        <v>0</v>
      </c>
      <c r="L66" s="280">
        <f t="shared" si="6"/>
        <v>0</v>
      </c>
      <c r="M66" s="280">
        <f t="shared" si="6"/>
        <v>0</v>
      </c>
      <c r="N66" s="280">
        <f t="shared" si="6"/>
        <v>0</v>
      </c>
      <c r="O66" s="314">
        <f t="shared" si="6"/>
        <v>0</v>
      </c>
      <c r="P66" s="314">
        <f t="shared" si="6"/>
        <v>0</v>
      </c>
      <c r="Q66" s="280">
        <f t="shared" si="6"/>
        <v>0</v>
      </c>
      <c r="R66" s="317">
        <f t="shared" si="6"/>
        <v>0</v>
      </c>
      <c r="S66" s="49"/>
      <c r="T66" s="48"/>
      <c r="U66" s="280">
        <f t="shared" ref="U66:AH66" si="7">U53</f>
        <v>0</v>
      </c>
      <c r="V66" s="280">
        <f t="shared" si="7"/>
        <v>0</v>
      </c>
      <c r="W66" s="280">
        <f t="shared" si="7"/>
        <v>0</v>
      </c>
      <c r="X66" s="280">
        <f t="shared" si="7"/>
        <v>0</v>
      </c>
      <c r="Y66" s="280">
        <f t="shared" si="7"/>
        <v>0</v>
      </c>
      <c r="Z66" s="280">
        <f t="shared" si="7"/>
        <v>0</v>
      </c>
      <c r="AA66" s="280">
        <f t="shared" si="7"/>
        <v>0</v>
      </c>
      <c r="AB66" s="280">
        <f t="shared" si="7"/>
        <v>0</v>
      </c>
      <c r="AC66" s="280">
        <f t="shared" si="7"/>
        <v>0</v>
      </c>
      <c r="AD66" s="280">
        <f t="shared" si="7"/>
        <v>0</v>
      </c>
      <c r="AE66" s="280">
        <f t="shared" si="7"/>
        <v>0</v>
      </c>
      <c r="AF66" s="280">
        <f t="shared" si="7"/>
        <v>0</v>
      </c>
      <c r="AG66" s="280">
        <f t="shared" si="7"/>
        <v>0</v>
      </c>
      <c r="AH66" s="280">
        <f t="shared" si="7"/>
        <v>0</v>
      </c>
      <c r="AI66" s="305"/>
      <c r="AJ66" s="280">
        <f>AJ53</f>
        <v>0</v>
      </c>
      <c r="AK66" s="318">
        <f>AK53</f>
        <v>0</v>
      </c>
      <c r="AL66" s="49"/>
    </row>
    <row r="67" spans="1:248" s="23" customFormat="1" ht="12.75" customHeight="1" x14ac:dyDescent="0.2">
      <c r="A67" s="8">
        <v>1</v>
      </c>
      <c r="B67" s="282"/>
      <c r="C67" s="282"/>
      <c r="D67" s="282"/>
      <c r="E67" s="282"/>
      <c r="F67" s="283"/>
      <c r="G67" s="415"/>
      <c r="H67" s="302"/>
      <c r="I67" s="416"/>
      <c r="J67" s="280">
        <f t="shared" ref="J67:J97" si="8">SUM(B67:F67)</f>
        <v>0</v>
      </c>
      <c r="K67" s="281">
        <f t="shared" ref="K67:K97" si="9">SUM(U67:AK67)-SUM(L67:R67)</f>
        <v>0</v>
      </c>
      <c r="L67" s="282"/>
      <c r="M67" s="282"/>
      <c r="N67" s="282"/>
      <c r="O67" s="291"/>
      <c r="P67" s="297"/>
      <c r="Q67" s="282"/>
      <c r="R67" s="283"/>
      <c r="S67" s="17" t="s">
        <v>59</v>
      </c>
      <c r="T67" s="8">
        <v>1</v>
      </c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91"/>
      <c r="AI67" s="302"/>
      <c r="AJ67" s="282"/>
      <c r="AK67" s="283"/>
      <c r="AL67" s="17" t="s">
        <v>59</v>
      </c>
    </row>
    <row r="68" spans="1:248" s="23" customFormat="1" ht="12.75" customHeight="1" x14ac:dyDescent="0.2">
      <c r="A68" s="8">
        <v>2</v>
      </c>
      <c r="B68" s="282"/>
      <c r="C68" s="282"/>
      <c r="D68" s="282"/>
      <c r="E68" s="282"/>
      <c r="F68" s="283"/>
      <c r="G68" s="415"/>
      <c r="H68" s="302"/>
      <c r="I68" s="416"/>
      <c r="J68" s="280">
        <f t="shared" si="8"/>
        <v>0</v>
      </c>
      <c r="K68" s="281">
        <f t="shared" si="9"/>
        <v>0</v>
      </c>
      <c r="L68" s="282"/>
      <c r="M68" s="282"/>
      <c r="N68" s="282"/>
      <c r="O68" s="291"/>
      <c r="P68" s="297"/>
      <c r="Q68" s="282"/>
      <c r="R68" s="283"/>
      <c r="S68" s="17" t="s">
        <v>60</v>
      </c>
      <c r="T68" s="8">
        <v>2</v>
      </c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91"/>
      <c r="AI68" s="302"/>
      <c r="AJ68" s="282"/>
      <c r="AK68" s="283"/>
      <c r="AL68" s="17" t="s">
        <v>60</v>
      </c>
    </row>
    <row r="69" spans="1:248" s="23" customFormat="1" ht="12.75" customHeight="1" x14ac:dyDescent="0.2">
      <c r="A69" s="8">
        <v>3</v>
      </c>
      <c r="B69" s="282"/>
      <c r="C69" s="282"/>
      <c r="D69" s="282"/>
      <c r="E69" s="282"/>
      <c r="F69" s="283"/>
      <c r="G69" s="415"/>
      <c r="H69" s="302"/>
      <c r="I69" s="416"/>
      <c r="J69" s="280">
        <f t="shared" si="8"/>
        <v>0</v>
      </c>
      <c r="K69" s="281">
        <f t="shared" si="9"/>
        <v>0</v>
      </c>
      <c r="L69" s="282"/>
      <c r="M69" s="282"/>
      <c r="N69" s="282"/>
      <c r="O69" s="291"/>
      <c r="P69" s="297"/>
      <c r="Q69" s="282"/>
      <c r="R69" s="283"/>
      <c r="S69" s="17" t="s">
        <v>61</v>
      </c>
      <c r="T69" s="8">
        <v>3</v>
      </c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91"/>
      <c r="AI69" s="302"/>
      <c r="AJ69" s="282"/>
      <c r="AK69" s="283"/>
      <c r="AL69" s="17" t="s">
        <v>61</v>
      </c>
    </row>
    <row r="70" spans="1:248" s="23" customFormat="1" ht="12.75" customHeight="1" x14ac:dyDescent="0.2">
      <c r="A70" s="8">
        <v>4</v>
      </c>
      <c r="B70" s="282"/>
      <c r="C70" s="282"/>
      <c r="D70" s="282"/>
      <c r="E70" s="282"/>
      <c r="F70" s="283"/>
      <c r="G70" s="415"/>
      <c r="H70" s="302"/>
      <c r="I70" s="416"/>
      <c r="J70" s="280">
        <f t="shared" si="8"/>
        <v>0</v>
      </c>
      <c r="K70" s="281">
        <f t="shared" si="9"/>
        <v>0</v>
      </c>
      <c r="L70" s="282"/>
      <c r="M70" s="282"/>
      <c r="N70" s="282"/>
      <c r="O70" s="291"/>
      <c r="P70" s="297"/>
      <c r="Q70" s="282"/>
      <c r="R70" s="283"/>
      <c r="S70" s="17" t="s">
        <v>62</v>
      </c>
      <c r="T70" s="8">
        <v>4</v>
      </c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91"/>
      <c r="AI70" s="302"/>
      <c r="AJ70" s="282"/>
      <c r="AK70" s="283"/>
      <c r="AL70" s="17" t="s">
        <v>62</v>
      </c>
    </row>
    <row r="71" spans="1:248" s="23" customFormat="1" ht="12.75" customHeight="1" x14ac:dyDescent="0.2">
      <c r="A71" s="8">
        <v>5</v>
      </c>
      <c r="B71" s="282"/>
      <c r="C71" s="282"/>
      <c r="D71" s="282"/>
      <c r="E71" s="282"/>
      <c r="F71" s="283"/>
      <c r="G71" s="417"/>
      <c r="H71" s="302"/>
      <c r="I71" s="416"/>
      <c r="J71" s="280">
        <f t="shared" si="8"/>
        <v>0</v>
      </c>
      <c r="K71" s="281">
        <f t="shared" si="9"/>
        <v>0</v>
      </c>
      <c r="L71" s="282"/>
      <c r="M71" s="282"/>
      <c r="N71" s="282"/>
      <c r="O71" s="291"/>
      <c r="P71" s="297"/>
      <c r="Q71" s="282"/>
      <c r="R71" s="283"/>
      <c r="S71" s="17" t="s">
        <v>63</v>
      </c>
      <c r="T71" s="8">
        <v>5</v>
      </c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91"/>
      <c r="AI71" s="302"/>
      <c r="AJ71" s="282"/>
      <c r="AK71" s="283"/>
      <c r="AL71" s="17" t="s">
        <v>63</v>
      </c>
    </row>
    <row r="72" spans="1:248" s="23" customFormat="1" ht="12.75" customHeight="1" x14ac:dyDescent="0.2">
      <c r="A72" s="18">
        <v>6</v>
      </c>
      <c r="B72" s="284"/>
      <c r="C72" s="284"/>
      <c r="D72" s="284"/>
      <c r="E72" s="284"/>
      <c r="F72" s="285"/>
      <c r="G72" s="415"/>
      <c r="H72" s="303"/>
      <c r="I72" s="418"/>
      <c r="J72" s="280">
        <f t="shared" si="8"/>
        <v>0</v>
      </c>
      <c r="K72" s="281">
        <f t="shared" si="9"/>
        <v>0</v>
      </c>
      <c r="L72" s="284"/>
      <c r="M72" s="284"/>
      <c r="N72" s="284"/>
      <c r="O72" s="292"/>
      <c r="P72" s="298"/>
      <c r="Q72" s="284"/>
      <c r="R72" s="285"/>
      <c r="S72" s="19" t="s">
        <v>64</v>
      </c>
      <c r="T72" s="18">
        <v>6</v>
      </c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92"/>
      <c r="AI72" s="303"/>
      <c r="AJ72" s="284"/>
      <c r="AK72" s="285"/>
      <c r="AL72" s="19" t="s">
        <v>64</v>
      </c>
    </row>
    <row r="73" spans="1:248" s="23" customFormat="1" ht="12.75" customHeight="1" x14ac:dyDescent="0.2">
      <c r="A73" s="8">
        <v>7</v>
      </c>
      <c r="B73" s="282"/>
      <c r="C73" s="282"/>
      <c r="D73" s="282"/>
      <c r="E73" s="282"/>
      <c r="F73" s="283"/>
      <c r="G73" s="415"/>
      <c r="H73" s="302"/>
      <c r="I73" s="416"/>
      <c r="J73" s="280">
        <f t="shared" si="8"/>
        <v>0</v>
      </c>
      <c r="K73" s="281">
        <f t="shared" si="9"/>
        <v>0</v>
      </c>
      <c r="L73" s="282"/>
      <c r="M73" s="282"/>
      <c r="N73" s="282"/>
      <c r="O73" s="291"/>
      <c r="P73" s="297"/>
      <c r="Q73" s="282"/>
      <c r="R73" s="283"/>
      <c r="S73" s="17" t="s">
        <v>65</v>
      </c>
      <c r="T73" s="8">
        <v>7</v>
      </c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91"/>
      <c r="AI73" s="302"/>
      <c r="AJ73" s="282"/>
      <c r="AK73" s="283"/>
      <c r="AL73" s="17" t="s">
        <v>65</v>
      </c>
    </row>
    <row r="74" spans="1:248" s="23" customFormat="1" ht="12.75" customHeight="1" x14ac:dyDescent="0.2">
      <c r="A74" s="8">
        <v>8</v>
      </c>
      <c r="B74" s="282"/>
      <c r="C74" s="282"/>
      <c r="D74" s="282"/>
      <c r="E74" s="282"/>
      <c r="F74" s="283"/>
      <c r="G74" s="415"/>
      <c r="H74" s="302"/>
      <c r="I74" s="416"/>
      <c r="J74" s="280">
        <f t="shared" si="8"/>
        <v>0</v>
      </c>
      <c r="K74" s="281">
        <f t="shared" si="9"/>
        <v>0</v>
      </c>
      <c r="L74" s="282"/>
      <c r="M74" s="282"/>
      <c r="N74" s="282"/>
      <c r="O74" s="291"/>
      <c r="P74" s="297"/>
      <c r="Q74" s="282"/>
      <c r="R74" s="283"/>
      <c r="S74" s="17" t="s">
        <v>66</v>
      </c>
      <c r="T74" s="8">
        <v>8</v>
      </c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91"/>
      <c r="AI74" s="302"/>
      <c r="AJ74" s="282"/>
      <c r="AK74" s="283"/>
      <c r="AL74" s="17" t="s">
        <v>66</v>
      </c>
    </row>
    <row r="75" spans="1:248" s="23" customFormat="1" ht="12.75" customHeight="1" x14ac:dyDescent="0.2">
      <c r="A75" s="8">
        <v>9</v>
      </c>
      <c r="B75" s="282"/>
      <c r="C75" s="282"/>
      <c r="D75" s="282"/>
      <c r="E75" s="282"/>
      <c r="F75" s="283"/>
      <c r="G75" s="415"/>
      <c r="H75" s="302"/>
      <c r="I75" s="416"/>
      <c r="J75" s="280">
        <f t="shared" si="8"/>
        <v>0</v>
      </c>
      <c r="K75" s="281">
        <f t="shared" si="9"/>
        <v>0</v>
      </c>
      <c r="L75" s="282"/>
      <c r="M75" s="282"/>
      <c r="N75" s="282"/>
      <c r="O75" s="291"/>
      <c r="P75" s="297"/>
      <c r="Q75" s="282"/>
      <c r="R75" s="283"/>
      <c r="S75" s="17" t="s">
        <v>67</v>
      </c>
      <c r="T75" s="8">
        <v>9</v>
      </c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91"/>
      <c r="AI75" s="302"/>
      <c r="AJ75" s="282"/>
      <c r="AK75" s="283"/>
      <c r="AL75" s="17" t="s">
        <v>67</v>
      </c>
    </row>
    <row r="76" spans="1:248" s="23" customFormat="1" ht="12.75" customHeight="1" x14ac:dyDescent="0.2">
      <c r="A76" s="8">
        <v>10</v>
      </c>
      <c r="B76" s="282"/>
      <c r="C76" s="282"/>
      <c r="D76" s="282"/>
      <c r="E76" s="282"/>
      <c r="F76" s="283"/>
      <c r="G76" s="415"/>
      <c r="H76" s="302"/>
      <c r="I76" s="416"/>
      <c r="J76" s="280">
        <f t="shared" si="8"/>
        <v>0</v>
      </c>
      <c r="K76" s="281">
        <f t="shared" si="9"/>
        <v>0</v>
      </c>
      <c r="L76" s="282"/>
      <c r="M76" s="282"/>
      <c r="N76" s="282"/>
      <c r="O76" s="291"/>
      <c r="P76" s="297"/>
      <c r="Q76" s="282"/>
      <c r="R76" s="283"/>
      <c r="S76" s="17" t="s">
        <v>68</v>
      </c>
      <c r="T76" s="8">
        <v>10</v>
      </c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91"/>
      <c r="AI76" s="302"/>
      <c r="AJ76" s="282"/>
      <c r="AK76" s="283"/>
      <c r="AL76" s="17" t="s">
        <v>68</v>
      </c>
    </row>
    <row r="77" spans="1:248" s="23" customFormat="1" ht="12.75" customHeight="1" x14ac:dyDescent="0.2">
      <c r="A77" s="8">
        <v>11</v>
      </c>
      <c r="B77" s="282"/>
      <c r="C77" s="282"/>
      <c r="D77" s="282"/>
      <c r="E77" s="282"/>
      <c r="F77" s="283"/>
      <c r="G77" s="415"/>
      <c r="H77" s="302"/>
      <c r="I77" s="416"/>
      <c r="J77" s="280">
        <f t="shared" si="8"/>
        <v>0</v>
      </c>
      <c r="K77" s="281">
        <f t="shared" si="9"/>
        <v>0</v>
      </c>
      <c r="L77" s="282"/>
      <c r="M77" s="282"/>
      <c r="N77" s="282"/>
      <c r="O77" s="291"/>
      <c r="P77" s="297"/>
      <c r="Q77" s="282"/>
      <c r="R77" s="283"/>
      <c r="S77" s="17" t="s">
        <v>69</v>
      </c>
      <c r="T77" s="8">
        <v>11</v>
      </c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91"/>
      <c r="AI77" s="302"/>
      <c r="AJ77" s="282"/>
      <c r="AK77" s="283"/>
      <c r="AL77" s="17" t="s">
        <v>69</v>
      </c>
    </row>
    <row r="78" spans="1:248" s="23" customFormat="1" ht="12.75" customHeight="1" x14ac:dyDescent="0.2">
      <c r="A78" s="8">
        <v>12</v>
      </c>
      <c r="B78" s="282"/>
      <c r="C78" s="282"/>
      <c r="D78" s="282"/>
      <c r="E78" s="282"/>
      <c r="F78" s="283"/>
      <c r="G78" s="415"/>
      <c r="H78" s="302"/>
      <c r="I78" s="416"/>
      <c r="J78" s="280">
        <f t="shared" si="8"/>
        <v>0</v>
      </c>
      <c r="K78" s="281">
        <f t="shared" si="9"/>
        <v>0</v>
      </c>
      <c r="L78" s="282"/>
      <c r="M78" s="282"/>
      <c r="N78" s="282"/>
      <c r="O78" s="291"/>
      <c r="P78" s="297"/>
      <c r="Q78" s="282"/>
      <c r="R78" s="283"/>
      <c r="S78" s="17" t="s">
        <v>70</v>
      </c>
      <c r="T78" s="8">
        <v>12</v>
      </c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91"/>
      <c r="AI78" s="302"/>
      <c r="AJ78" s="282"/>
      <c r="AK78" s="283"/>
      <c r="AL78" s="17" t="s">
        <v>70</v>
      </c>
    </row>
    <row r="79" spans="1:248" s="23" customFormat="1" ht="12.75" customHeight="1" x14ac:dyDescent="0.2">
      <c r="A79" s="8">
        <v>13</v>
      </c>
      <c r="B79" s="282"/>
      <c r="C79" s="282"/>
      <c r="D79" s="282"/>
      <c r="E79" s="282"/>
      <c r="F79" s="283"/>
      <c r="G79" s="415"/>
      <c r="H79" s="302"/>
      <c r="I79" s="416"/>
      <c r="J79" s="280">
        <f t="shared" si="8"/>
        <v>0</v>
      </c>
      <c r="K79" s="281">
        <f t="shared" si="9"/>
        <v>0</v>
      </c>
      <c r="L79" s="282"/>
      <c r="M79" s="282"/>
      <c r="N79" s="282"/>
      <c r="O79" s="291"/>
      <c r="P79" s="297"/>
      <c r="Q79" s="282"/>
      <c r="R79" s="283"/>
      <c r="S79" s="17" t="s">
        <v>71</v>
      </c>
      <c r="T79" s="8">
        <v>13</v>
      </c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91"/>
      <c r="AI79" s="302"/>
      <c r="AJ79" s="282"/>
      <c r="AK79" s="283"/>
      <c r="AL79" s="17" t="s">
        <v>71</v>
      </c>
    </row>
    <row r="80" spans="1:248" s="23" customFormat="1" ht="12.75" customHeight="1" x14ac:dyDescent="0.2">
      <c r="A80" s="8">
        <v>14</v>
      </c>
      <c r="B80" s="282"/>
      <c r="C80" s="282"/>
      <c r="D80" s="282"/>
      <c r="E80" s="282"/>
      <c r="F80" s="283"/>
      <c r="G80" s="415"/>
      <c r="H80" s="302"/>
      <c r="I80" s="416"/>
      <c r="J80" s="280">
        <f t="shared" si="8"/>
        <v>0</v>
      </c>
      <c r="K80" s="281">
        <f t="shared" si="9"/>
        <v>0</v>
      </c>
      <c r="L80" s="282"/>
      <c r="M80" s="282"/>
      <c r="N80" s="282"/>
      <c r="O80" s="291"/>
      <c r="P80" s="297"/>
      <c r="Q80" s="282"/>
      <c r="R80" s="283"/>
      <c r="S80" s="17" t="s">
        <v>72</v>
      </c>
      <c r="T80" s="8">
        <v>14</v>
      </c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91"/>
      <c r="AI80" s="302"/>
      <c r="AJ80" s="282"/>
      <c r="AK80" s="283"/>
      <c r="AL80" s="17" t="s">
        <v>72</v>
      </c>
    </row>
    <row r="81" spans="1:38" s="23" customFormat="1" ht="12.75" customHeight="1" x14ac:dyDescent="0.2">
      <c r="A81" s="8">
        <v>15</v>
      </c>
      <c r="B81" s="282"/>
      <c r="C81" s="282"/>
      <c r="D81" s="282"/>
      <c r="E81" s="282"/>
      <c r="F81" s="283"/>
      <c r="G81" s="415"/>
      <c r="H81" s="302"/>
      <c r="I81" s="416"/>
      <c r="J81" s="280">
        <f t="shared" si="8"/>
        <v>0</v>
      </c>
      <c r="K81" s="281">
        <f t="shared" si="9"/>
        <v>0</v>
      </c>
      <c r="L81" s="282"/>
      <c r="M81" s="282"/>
      <c r="N81" s="282"/>
      <c r="O81" s="291"/>
      <c r="P81" s="297"/>
      <c r="Q81" s="282"/>
      <c r="R81" s="283"/>
      <c r="S81" s="17" t="s">
        <v>73</v>
      </c>
      <c r="T81" s="8">
        <v>15</v>
      </c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91"/>
      <c r="AI81" s="302"/>
      <c r="AJ81" s="282"/>
      <c r="AK81" s="283"/>
      <c r="AL81" s="17" t="s">
        <v>73</v>
      </c>
    </row>
    <row r="82" spans="1:38" s="23" customFormat="1" ht="12.75" customHeight="1" x14ac:dyDescent="0.2">
      <c r="A82" s="8">
        <v>16</v>
      </c>
      <c r="B82" s="282"/>
      <c r="C82" s="282"/>
      <c r="D82" s="282"/>
      <c r="E82" s="282"/>
      <c r="F82" s="283"/>
      <c r="G82" s="415"/>
      <c r="H82" s="302"/>
      <c r="I82" s="416"/>
      <c r="J82" s="280">
        <f t="shared" si="8"/>
        <v>0</v>
      </c>
      <c r="K82" s="281">
        <f t="shared" si="9"/>
        <v>0</v>
      </c>
      <c r="L82" s="282"/>
      <c r="M82" s="282"/>
      <c r="N82" s="282"/>
      <c r="O82" s="291"/>
      <c r="P82" s="297"/>
      <c r="Q82" s="282"/>
      <c r="R82" s="283"/>
      <c r="S82" s="17" t="s">
        <v>74</v>
      </c>
      <c r="T82" s="8">
        <v>16</v>
      </c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91"/>
      <c r="AI82" s="302"/>
      <c r="AJ82" s="282"/>
      <c r="AK82" s="283"/>
      <c r="AL82" s="17" t="s">
        <v>74</v>
      </c>
    </row>
    <row r="83" spans="1:38" s="23" customFormat="1" ht="12.75" customHeight="1" x14ac:dyDescent="0.2">
      <c r="A83" s="8">
        <v>17</v>
      </c>
      <c r="B83" s="282"/>
      <c r="C83" s="282"/>
      <c r="D83" s="282"/>
      <c r="E83" s="282"/>
      <c r="F83" s="283"/>
      <c r="G83" s="415"/>
      <c r="H83" s="302"/>
      <c r="I83" s="416"/>
      <c r="J83" s="280">
        <f t="shared" si="8"/>
        <v>0</v>
      </c>
      <c r="K83" s="281">
        <f t="shared" si="9"/>
        <v>0</v>
      </c>
      <c r="L83" s="282"/>
      <c r="M83" s="282"/>
      <c r="N83" s="282"/>
      <c r="O83" s="291"/>
      <c r="P83" s="297"/>
      <c r="Q83" s="282"/>
      <c r="R83" s="283"/>
      <c r="S83" s="17" t="s">
        <v>75</v>
      </c>
      <c r="T83" s="8">
        <v>17</v>
      </c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91"/>
      <c r="AI83" s="302"/>
      <c r="AJ83" s="282"/>
      <c r="AK83" s="283"/>
      <c r="AL83" s="17" t="s">
        <v>75</v>
      </c>
    </row>
    <row r="84" spans="1:38" s="23" customFormat="1" ht="12.75" customHeight="1" x14ac:dyDescent="0.2">
      <c r="A84" s="8">
        <v>18</v>
      </c>
      <c r="B84" s="282"/>
      <c r="C84" s="282"/>
      <c r="D84" s="282"/>
      <c r="E84" s="282"/>
      <c r="F84" s="283"/>
      <c r="G84" s="415"/>
      <c r="H84" s="302"/>
      <c r="I84" s="416"/>
      <c r="J84" s="280">
        <f t="shared" si="8"/>
        <v>0</v>
      </c>
      <c r="K84" s="281">
        <f t="shared" si="9"/>
        <v>0</v>
      </c>
      <c r="L84" s="282"/>
      <c r="M84" s="282"/>
      <c r="N84" s="282"/>
      <c r="O84" s="291"/>
      <c r="P84" s="297"/>
      <c r="Q84" s="282"/>
      <c r="R84" s="283"/>
      <c r="S84" s="17" t="s">
        <v>76</v>
      </c>
      <c r="T84" s="8">
        <v>18</v>
      </c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91"/>
      <c r="AI84" s="302"/>
      <c r="AJ84" s="282"/>
      <c r="AK84" s="283"/>
      <c r="AL84" s="17" t="s">
        <v>76</v>
      </c>
    </row>
    <row r="85" spans="1:38" s="23" customFormat="1" ht="12.75" customHeight="1" x14ac:dyDescent="0.2">
      <c r="A85" s="8">
        <v>19</v>
      </c>
      <c r="B85" s="282"/>
      <c r="C85" s="282"/>
      <c r="D85" s="282"/>
      <c r="E85" s="282"/>
      <c r="F85" s="283"/>
      <c r="G85" s="415"/>
      <c r="H85" s="302"/>
      <c r="I85" s="416"/>
      <c r="J85" s="280">
        <f t="shared" si="8"/>
        <v>0</v>
      </c>
      <c r="K85" s="281">
        <f t="shared" si="9"/>
        <v>0</v>
      </c>
      <c r="L85" s="282"/>
      <c r="M85" s="282"/>
      <c r="N85" s="282"/>
      <c r="O85" s="291"/>
      <c r="P85" s="297"/>
      <c r="Q85" s="282"/>
      <c r="R85" s="283"/>
      <c r="S85" s="17" t="s">
        <v>77</v>
      </c>
      <c r="T85" s="8">
        <v>19</v>
      </c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91"/>
      <c r="AI85" s="302"/>
      <c r="AJ85" s="282"/>
      <c r="AK85" s="283"/>
      <c r="AL85" s="17" t="s">
        <v>77</v>
      </c>
    </row>
    <row r="86" spans="1:38" s="23" customFormat="1" ht="12.75" customHeight="1" x14ac:dyDescent="0.2">
      <c r="A86" s="8">
        <v>20</v>
      </c>
      <c r="B86" s="282"/>
      <c r="C86" s="282"/>
      <c r="D86" s="282"/>
      <c r="E86" s="282"/>
      <c r="F86" s="283"/>
      <c r="G86" s="415"/>
      <c r="H86" s="302"/>
      <c r="I86" s="416"/>
      <c r="J86" s="280">
        <f t="shared" si="8"/>
        <v>0</v>
      </c>
      <c r="K86" s="281">
        <f t="shared" si="9"/>
        <v>0</v>
      </c>
      <c r="L86" s="282"/>
      <c r="M86" s="282"/>
      <c r="N86" s="282"/>
      <c r="O86" s="291"/>
      <c r="P86" s="297"/>
      <c r="Q86" s="282"/>
      <c r="R86" s="283"/>
      <c r="S86" s="17" t="s">
        <v>78</v>
      </c>
      <c r="T86" s="8">
        <v>20</v>
      </c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91"/>
      <c r="AI86" s="302"/>
      <c r="AJ86" s="282"/>
      <c r="AK86" s="283"/>
      <c r="AL86" s="17" t="s">
        <v>78</v>
      </c>
    </row>
    <row r="87" spans="1:38" s="23" customFormat="1" ht="12.75" customHeight="1" x14ac:dyDescent="0.2">
      <c r="A87" s="8">
        <v>21</v>
      </c>
      <c r="B87" s="282"/>
      <c r="C87" s="282"/>
      <c r="D87" s="282"/>
      <c r="E87" s="282"/>
      <c r="F87" s="283"/>
      <c r="G87" s="415"/>
      <c r="H87" s="302"/>
      <c r="I87" s="416"/>
      <c r="J87" s="280">
        <f t="shared" si="8"/>
        <v>0</v>
      </c>
      <c r="K87" s="281">
        <f t="shared" si="9"/>
        <v>0</v>
      </c>
      <c r="L87" s="282"/>
      <c r="M87" s="282"/>
      <c r="N87" s="282"/>
      <c r="O87" s="291"/>
      <c r="P87" s="297"/>
      <c r="Q87" s="282"/>
      <c r="R87" s="283"/>
      <c r="S87" s="17" t="s">
        <v>79</v>
      </c>
      <c r="T87" s="8">
        <v>21</v>
      </c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91"/>
      <c r="AI87" s="302"/>
      <c r="AJ87" s="282"/>
      <c r="AK87" s="283"/>
      <c r="AL87" s="17" t="s">
        <v>79</v>
      </c>
    </row>
    <row r="88" spans="1:38" s="23" customFormat="1" ht="12.75" customHeight="1" x14ac:dyDescent="0.2">
      <c r="A88" s="8">
        <v>22</v>
      </c>
      <c r="B88" s="282"/>
      <c r="C88" s="282"/>
      <c r="D88" s="282"/>
      <c r="E88" s="282"/>
      <c r="F88" s="283"/>
      <c r="G88" s="415"/>
      <c r="H88" s="302"/>
      <c r="I88" s="416"/>
      <c r="J88" s="280">
        <f t="shared" si="8"/>
        <v>0</v>
      </c>
      <c r="K88" s="281">
        <f t="shared" si="9"/>
        <v>0</v>
      </c>
      <c r="L88" s="282"/>
      <c r="M88" s="282"/>
      <c r="N88" s="282"/>
      <c r="O88" s="291"/>
      <c r="P88" s="297"/>
      <c r="Q88" s="282"/>
      <c r="R88" s="283"/>
      <c r="S88" s="17" t="s">
        <v>80</v>
      </c>
      <c r="T88" s="8">
        <v>22</v>
      </c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91"/>
      <c r="AI88" s="302"/>
      <c r="AJ88" s="282"/>
      <c r="AK88" s="283"/>
      <c r="AL88" s="17" t="s">
        <v>80</v>
      </c>
    </row>
    <row r="89" spans="1:38" s="23" customFormat="1" ht="12.75" customHeight="1" x14ac:dyDescent="0.2">
      <c r="A89" s="8">
        <v>23</v>
      </c>
      <c r="B89" s="282"/>
      <c r="C89" s="282"/>
      <c r="D89" s="282"/>
      <c r="E89" s="282"/>
      <c r="F89" s="283"/>
      <c r="G89" s="415"/>
      <c r="H89" s="302"/>
      <c r="I89" s="416"/>
      <c r="J89" s="280">
        <f t="shared" si="8"/>
        <v>0</v>
      </c>
      <c r="K89" s="281">
        <f t="shared" si="9"/>
        <v>0</v>
      </c>
      <c r="L89" s="282"/>
      <c r="M89" s="282"/>
      <c r="N89" s="282"/>
      <c r="O89" s="291"/>
      <c r="P89" s="297"/>
      <c r="Q89" s="282"/>
      <c r="R89" s="283"/>
      <c r="S89" s="17" t="s">
        <v>81</v>
      </c>
      <c r="T89" s="8">
        <v>23</v>
      </c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91"/>
      <c r="AI89" s="302"/>
      <c r="AJ89" s="282"/>
      <c r="AK89" s="283"/>
      <c r="AL89" s="17" t="s">
        <v>81</v>
      </c>
    </row>
    <row r="90" spans="1:38" s="23" customFormat="1" ht="12.75" customHeight="1" x14ac:dyDescent="0.2">
      <c r="A90" s="8">
        <v>24</v>
      </c>
      <c r="B90" s="282"/>
      <c r="C90" s="282"/>
      <c r="D90" s="282"/>
      <c r="E90" s="282"/>
      <c r="F90" s="283"/>
      <c r="G90" s="415"/>
      <c r="H90" s="302"/>
      <c r="I90" s="416"/>
      <c r="J90" s="280">
        <f t="shared" si="8"/>
        <v>0</v>
      </c>
      <c r="K90" s="281">
        <f t="shared" si="9"/>
        <v>0</v>
      </c>
      <c r="L90" s="282"/>
      <c r="M90" s="282"/>
      <c r="N90" s="282"/>
      <c r="O90" s="291"/>
      <c r="P90" s="297"/>
      <c r="Q90" s="282"/>
      <c r="R90" s="283"/>
      <c r="S90" s="17" t="s">
        <v>82</v>
      </c>
      <c r="T90" s="8">
        <v>24</v>
      </c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91"/>
      <c r="AI90" s="302"/>
      <c r="AJ90" s="282"/>
      <c r="AK90" s="283"/>
      <c r="AL90" s="17" t="s">
        <v>82</v>
      </c>
    </row>
    <row r="91" spans="1:38" s="23" customFormat="1" ht="12.75" customHeight="1" x14ac:dyDescent="0.2">
      <c r="A91" s="8">
        <v>25</v>
      </c>
      <c r="B91" s="282"/>
      <c r="C91" s="282"/>
      <c r="D91" s="282"/>
      <c r="E91" s="282"/>
      <c r="F91" s="283"/>
      <c r="G91" s="415"/>
      <c r="H91" s="302"/>
      <c r="I91" s="416"/>
      <c r="J91" s="280">
        <f t="shared" si="8"/>
        <v>0</v>
      </c>
      <c r="K91" s="281">
        <f t="shared" si="9"/>
        <v>0</v>
      </c>
      <c r="L91" s="282"/>
      <c r="M91" s="282"/>
      <c r="N91" s="282"/>
      <c r="O91" s="291"/>
      <c r="P91" s="297"/>
      <c r="Q91" s="282"/>
      <c r="R91" s="283"/>
      <c r="S91" s="17" t="s">
        <v>83</v>
      </c>
      <c r="T91" s="8">
        <v>25</v>
      </c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91"/>
      <c r="AI91" s="302"/>
      <c r="AJ91" s="282"/>
      <c r="AK91" s="283"/>
      <c r="AL91" s="17" t="s">
        <v>83</v>
      </c>
    </row>
    <row r="92" spans="1:38" s="23" customFormat="1" ht="12.75" customHeight="1" x14ac:dyDescent="0.2">
      <c r="A92" s="8">
        <v>26</v>
      </c>
      <c r="B92" s="282"/>
      <c r="C92" s="282"/>
      <c r="D92" s="282"/>
      <c r="E92" s="282"/>
      <c r="F92" s="283"/>
      <c r="G92" s="415"/>
      <c r="H92" s="302"/>
      <c r="I92" s="416"/>
      <c r="J92" s="280">
        <f t="shared" si="8"/>
        <v>0</v>
      </c>
      <c r="K92" s="281">
        <f t="shared" si="9"/>
        <v>0</v>
      </c>
      <c r="L92" s="282"/>
      <c r="M92" s="282"/>
      <c r="N92" s="282"/>
      <c r="O92" s="291"/>
      <c r="P92" s="297"/>
      <c r="Q92" s="282"/>
      <c r="R92" s="283"/>
      <c r="S92" s="17" t="s">
        <v>84</v>
      </c>
      <c r="T92" s="8">
        <v>26</v>
      </c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91"/>
      <c r="AI92" s="302"/>
      <c r="AJ92" s="282"/>
      <c r="AK92" s="283"/>
      <c r="AL92" s="17" t="s">
        <v>84</v>
      </c>
    </row>
    <row r="93" spans="1:38" s="23" customFormat="1" ht="12.75" customHeight="1" x14ac:dyDescent="0.2">
      <c r="A93" s="8">
        <v>27</v>
      </c>
      <c r="B93" s="282"/>
      <c r="C93" s="282"/>
      <c r="D93" s="282"/>
      <c r="E93" s="282"/>
      <c r="F93" s="283"/>
      <c r="G93" s="415"/>
      <c r="H93" s="302"/>
      <c r="I93" s="416"/>
      <c r="J93" s="280">
        <f t="shared" si="8"/>
        <v>0</v>
      </c>
      <c r="K93" s="281">
        <f t="shared" si="9"/>
        <v>0</v>
      </c>
      <c r="L93" s="282"/>
      <c r="M93" s="282"/>
      <c r="N93" s="282"/>
      <c r="O93" s="291"/>
      <c r="P93" s="297"/>
      <c r="Q93" s="282"/>
      <c r="R93" s="283"/>
      <c r="S93" s="17" t="s">
        <v>85</v>
      </c>
      <c r="T93" s="8">
        <v>27</v>
      </c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91"/>
      <c r="AI93" s="302"/>
      <c r="AJ93" s="282"/>
      <c r="AK93" s="283"/>
      <c r="AL93" s="17" t="s">
        <v>85</v>
      </c>
    </row>
    <row r="94" spans="1:38" s="23" customFormat="1" ht="12.75" customHeight="1" x14ac:dyDescent="0.2">
      <c r="A94" s="8">
        <v>28</v>
      </c>
      <c r="B94" s="282"/>
      <c r="C94" s="282"/>
      <c r="D94" s="282"/>
      <c r="E94" s="282"/>
      <c r="F94" s="283"/>
      <c r="G94" s="415"/>
      <c r="H94" s="302"/>
      <c r="I94" s="416"/>
      <c r="J94" s="280">
        <f t="shared" si="8"/>
        <v>0</v>
      </c>
      <c r="K94" s="281">
        <f t="shared" si="9"/>
        <v>0</v>
      </c>
      <c r="L94" s="282"/>
      <c r="M94" s="282"/>
      <c r="N94" s="282"/>
      <c r="O94" s="291"/>
      <c r="P94" s="297"/>
      <c r="Q94" s="282"/>
      <c r="R94" s="283"/>
      <c r="S94" s="17" t="s">
        <v>86</v>
      </c>
      <c r="T94" s="8">
        <v>28</v>
      </c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91"/>
      <c r="AI94" s="302"/>
      <c r="AJ94" s="282"/>
      <c r="AK94" s="283"/>
      <c r="AL94" s="17" t="s">
        <v>86</v>
      </c>
    </row>
    <row r="95" spans="1:38" s="23" customFormat="1" ht="12.75" customHeight="1" x14ac:dyDescent="0.2">
      <c r="A95" s="8">
        <v>29</v>
      </c>
      <c r="B95" s="282"/>
      <c r="C95" s="282"/>
      <c r="D95" s="282"/>
      <c r="E95" s="282"/>
      <c r="F95" s="283"/>
      <c r="G95" s="415"/>
      <c r="H95" s="302"/>
      <c r="I95" s="416"/>
      <c r="J95" s="280">
        <f t="shared" si="8"/>
        <v>0</v>
      </c>
      <c r="K95" s="281">
        <f t="shared" si="9"/>
        <v>0</v>
      </c>
      <c r="L95" s="282"/>
      <c r="M95" s="282"/>
      <c r="N95" s="282"/>
      <c r="O95" s="291"/>
      <c r="P95" s="297"/>
      <c r="Q95" s="282"/>
      <c r="R95" s="283"/>
      <c r="S95" s="17" t="s">
        <v>87</v>
      </c>
      <c r="T95" s="8">
        <v>29</v>
      </c>
      <c r="U95" s="282"/>
      <c r="V95" s="282"/>
      <c r="W95" s="282"/>
      <c r="X95" s="298"/>
      <c r="Y95" s="282"/>
      <c r="Z95" s="282"/>
      <c r="AA95" s="282"/>
      <c r="AB95" s="282"/>
      <c r="AC95" s="282"/>
      <c r="AD95" s="282"/>
      <c r="AE95" s="282"/>
      <c r="AF95" s="282"/>
      <c r="AG95" s="282"/>
      <c r="AH95" s="291"/>
      <c r="AI95" s="302"/>
      <c r="AJ95" s="282"/>
      <c r="AK95" s="283"/>
      <c r="AL95" s="17" t="s">
        <v>87</v>
      </c>
    </row>
    <row r="96" spans="1:38" s="23" customFormat="1" ht="12.75" customHeight="1" x14ac:dyDescent="0.2">
      <c r="A96" s="8">
        <v>30</v>
      </c>
      <c r="B96" s="282"/>
      <c r="C96" s="282"/>
      <c r="D96" s="282"/>
      <c r="E96" s="282"/>
      <c r="F96" s="283"/>
      <c r="G96" s="419"/>
      <c r="H96" s="302"/>
      <c r="I96" s="416"/>
      <c r="J96" s="280">
        <f t="shared" si="8"/>
        <v>0</v>
      </c>
      <c r="K96" s="281">
        <f t="shared" si="9"/>
        <v>0</v>
      </c>
      <c r="L96" s="282"/>
      <c r="M96" s="282"/>
      <c r="N96" s="282"/>
      <c r="O96" s="291"/>
      <c r="P96" s="297"/>
      <c r="Q96" s="282"/>
      <c r="R96" s="283"/>
      <c r="S96" s="17" t="s">
        <v>88</v>
      </c>
      <c r="T96" s="8">
        <v>30</v>
      </c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91"/>
      <c r="AI96" s="302"/>
      <c r="AJ96" s="282"/>
      <c r="AK96" s="283"/>
      <c r="AL96" s="17" t="s">
        <v>88</v>
      </c>
    </row>
    <row r="97" spans="1:248" s="23" customFormat="1" ht="12.75" customHeight="1" x14ac:dyDescent="0.2">
      <c r="A97" s="20">
        <v>31</v>
      </c>
      <c r="B97" s="286"/>
      <c r="C97" s="286"/>
      <c r="D97" s="286"/>
      <c r="E97" s="286"/>
      <c r="F97" s="287"/>
      <c r="G97" s="420"/>
      <c r="H97" s="304"/>
      <c r="I97" s="421"/>
      <c r="J97" s="422">
        <f t="shared" si="8"/>
        <v>0</v>
      </c>
      <c r="K97" s="299">
        <f t="shared" si="9"/>
        <v>0</v>
      </c>
      <c r="L97" s="286"/>
      <c r="M97" s="286"/>
      <c r="N97" s="286"/>
      <c r="O97" s="293"/>
      <c r="P97" s="300"/>
      <c r="Q97" s="286"/>
      <c r="R97" s="287"/>
      <c r="S97" s="21" t="s">
        <v>89</v>
      </c>
      <c r="T97" s="20">
        <v>31</v>
      </c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93"/>
      <c r="AI97" s="304"/>
      <c r="AJ97" s="286"/>
      <c r="AK97" s="287"/>
      <c r="AL97" s="21" t="s">
        <v>89</v>
      </c>
    </row>
    <row r="98" spans="1:248" s="57" customFormat="1" ht="12.75" customHeight="1" thickBot="1" x14ac:dyDescent="0.25">
      <c r="A98" s="53"/>
      <c r="B98" s="288">
        <f>SUM(B66:B97)</f>
        <v>0</v>
      </c>
      <c r="C98" s="288">
        <f>SUM(C66:C97)</f>
        <v>0</v>
      </c>
      <c r="D98" s="288">
        <f>SUM(D66:D97)</f>
        <v>0</v>
      </c>
      <c r="E98" s="301">
        <f>SUM(E66:E97)</f>
        <v>0</v>
      </c>
      <c r="F98" s="294">
        <f>SUM(F66:F97)</f>
        <v>0</v>
      </c>
      <c r="G98" s="308"/>
      <c r="H98" s="54" t="s">
        <v>90</v>
      </c>
      <c r="I98" s="309">
        <f>COUNTA(I67:I97)</f>
        <v>0</v>
      </c>
      <c r="J98" s="288">
        <f t="shared" ref="J98:R98" si="10">SUM(J66:J97)</f>
        <v>0</v>
      </c>
      <c r="K98" s="288">
        <f t="shared" si="10"/>
        <v>0</v>
      </c>
      <c r="L98" s="288">
        <f t="shared" si="10"/>
        <v>0</v>
      </c>
      <c r="M98" s="288">
        <f t="shared" si="10"/>
        <v>0</v>
      </c>
      <c r="N98" s="288">
        <f t="shared" si="10"/>
        <v>0</v>
      </c>
      <c r="O98" s="301">
        <f t="shared" si="10"/>
        <v>0</v>
      </c>
      <c r="P98" s="301">
        <f t="shared" si="10"/>
        <v>0</v>
      </c>
      <c r="Q98" s="288">
        <f t="shared" si="10"/>
        <v>0</v>
      </c>
      <c r="R98" s="289">
        <f t="shared" si="10"/>
        <v>0</v>
      </c>
      <c r="S98" s="59"/>
      <c r="T98" s="53"/>
      <c r="U98" s="288">
        <f t="shared" ref="U98:AH98" si="11">SUM(U66:U97)</f>
        <v>0</v>
      </c>
      <c r="V98" s="288">
        <f t="shared" si="11"/>
        <v>0</v>
      </c>
      <c r="W98" s="288">
        <f t="shared" si="11"/>
        <v>0</v>
      </c>
      <c r="X98" s="288">
        <f t="shared" si="11"/>
        <v>0</v>
      </c>
      <c r="Y98" s="288">
        <f t="shared" si="11"/>
        <v>0</v>
      </c>
      <c r="Z98" s="288">
        <f t="shared" si="11"/>
        <v>0</v>
      </c>
      <c r="AA98" s="288">
        <f t="shared" si="11"/>
        <v>0</v>
      </c>
      <c r="AB98" s="288">
        <f t="shared" si="11"/>
        <v>0</v>
      </c>
      <c r="AC98" s="288">
        <f t="shared" si="11"/>
        <v>0</v>
      </c>
      <c r="AD98" s="288">
        <f t="shared" si="11"/>
        <v>0</v>
      </c>
      <c r="AE98" s="288">
        <f t="shared" si="11"/>
        <v>0</v>
      </c>
      <c r="AF98" s="288">
        <f t="shared" si="11"/>
        <v>0</v>
      </c>
      <c r="AG98" s="288">
        <f t="shared" si="11"/>
        <v>0</v>
      </c>
      <c r="AH98" s="294">
        <f t="shared" si="11"/>
        <v>0</v>
      </c>
      <c r="AI98" s="306"/>
      <c r="AJ98" s="288">
        <f>SUM(AJ66:AJ97)</f>
        <v>0</v>
      </c>
      <c r="AK98" s="289">
        <f>SUM(AK66:AK97)</f>
        <v>0</v>
      </c>
      <c r="AL98" s="59"/>
    </row>
    <row r="99" spans="1:24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248" ht="12.75" customHeight="1" x14ac:dyDescent="0.2">
      <c r="A100" s="23"/>
      <c r="B100" s="23"/>
      <c r="C100" s="23"/>
      <c r="D100" s="23"/>
      <c r="E100" s="23"/>
      <c r="F100" s="23"/>
      <c r="G100" s="494" t="str">
        <f>G$10</f>
        <v>UNITED STEELWORKERS - LOCAL UNION</v>
      </c>
      <c r="H100" s="494"/>
      <c r="I100" s="494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248" ht="12.75" customHeight="1" x14ac:dyDescent="0.2">
      <c r="A101" s="23"/>
      <c r="B101" s="143" t="str">
        <f>$B$11</f>
        <v>Month</v>
      </c>
      <c r="C101" s="79" t="str">
        <f>$C$11</f>
        <v>MARCH</v>
      </c>
      <c r="D101" s="143" t="str">
        <f>$D$11</f>
        <v>Year</v>
      </c>
      <c r="E101" s="44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3"/>
      <c r="AJ101" s="177" t="str">
        <f>$C$11</f>
        <v>MARCH</v>
      </c>
      <c r="AK101" s="44">
        <f>$E$11</f>
        <v>0</v>
      </c>
    </row>
    <row r="102" spans="1:248" ht="12.75" customHeight="1" x14ac:dyDescent="0.2">
      <c r="A102" s="23"/>
      <c r="B102" s="143" t="str">
        <f>$B$12</f>
        <v>Page No.</v>
      </c>
      <c r="C102" s="176">
        <f>C57+1</f>
        <v>3</v>
      </c>
      <c r="D102" s="114"/>
      <c r="E102" s="114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3" t="str">
        <f>$B$12</f>
        <v>Page No.</v>
      </c>
      <c r="AJ102" s="272">
        <f>AJ57+1</f>
        <v>3</v>
      </c>
      <c r="AK102" s="173"/>
      <c r="AL102" s="115"/>
    </row>
    <row r="103" spans="1:24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248" s="397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22"/>
      <c r="H105" s="2" t="s">
        <v>56</v>
      </c>
      <c r="I105" s="98"/>
      <c r="J105" s="443" t="s">
        <v>465</v>
      </c>
      <c r="K105" s="444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397" customFormat="1" ht="12.75" customHeight="1" x14ac:dyDescent="0.2">
      <c r="A106" s="1"/>
      <c r="B106" s="3"/>
      <c r="C106" s="3"/>
      <c r="D106" s="3"/>
      <c r="E106" s="3"/>
      <c r="F106" s="13"/>
      <c r="G106" s="22"/>
      <c r="H106" s="13"/>
      <c r="I106" s="99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397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31">
        <v>5</v>
      </c>
      <c r="G107" s="40">
        <v>6</v>
      </c>
      <c r="H107" s="29">
        <v>7</v>
      </c>
      <c r="I107" s="100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248" s="4" customFormat="1" ht="12.75" customHeight="1" thickTop="1" x14ac:dyDescent="0.2">
      <c r="A108" s="1"/>
      <c r="B108" s="87" t="s">
        <v>4</v>
      </c>
      <c r="C108" s="101"/>
      <c r="D108" s="87" t="s">
        <v>201</v>
      </c>
      <c r="E108" s="180" t="s">
        <v>6</v>
      </c>
      <c r="F108" s="86" t="s">
        <v>7</v>
      </c>
      <c r="G108" s="163"/>
      <c r="H108" s="86"/>
      <c r="I108" s="103"/>
      <c r="J108" s="87"/>
      <c r="K108" s="86"/>
      <c r="L108" s="87" t="s">
        <v>458</v>
      </c>
      <c r="M108" s="87"/>
      <c r="N108" s="87" t="s">
        <v>257</v>
      </c>
      <c r="O108" s="180" t="s">
        <v>459</v>
      </c>
      <c r="P108" s="265"/>
      <c r="Q108" s="410" t="s">
        <v>8</v>
      </c>
      <c r="R108" s="86" t="s">
        <v>8</v>
      </c>
      <c r="S108" s="106"/>
      <c r="T108" s="73"/>
      <c r="U108" s="445" t="s">
        <v>9</v>
      </c>
      <c r="V108" s="446"/>
      <c r="W108" s="446"/>
      <c r="X108" s="446"/>
      <c r="Y108" s="447"/>
      <c r="Z108" s="87" t="s">
        <v>10</v>
      </c>
      <c r="AA108" s="87" t="s">
        <v>11</v>
      </c>
      <c r="AB108" s="87" t="s">
        <v>204</v>
      </c>
      <c r="AC108" s="87" t="s">
        <v>12</v>
      </c>
      <c r="AD108" s="87" t="s">
        <v>13</v>
      </c>
      <c r="AE108" s="87" t="s">
        <v>14</v>
      </c>
      <c r="AF108" s="87"/>
      <c r="AG108" s="87"/>
      <c r="AH108" s="104"/>
      <c r="AI108" s="105"/>
      <c r="AJ108" s="87" t="s">
        <v>15</v>
      </c>
      <c r="AK108" s="86" t="s">
        <v>7</v>
      </c>
      <c r="AL108" s="106"/>
      <c r="AM108" s="411"/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411"/>
      <c r="AZ108" s="411"/>
      <c r="BA108" s="411"/>
      <c r="BB108" s="411"/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411"/>
      <c r="BU108" s="411"/>
      <c r="BV108" s="411"/>
      <c r="BW108" s="411"/>
      <c r="BX108" s="411"/>
      <c r="BY108" s="411"/>
      <c r="BZ108" s="411"/>
      <c r="CA108" s="411"/>
      <c r="CB108" s="411"/>
      <c r="CC108" s="411"/>
      <c r="CD108" s="411"/>
      <c r="CE108" s="411"/>
      <c r="CF108" s="411"/>
      <c r="CG108" s="411"/>
      <c r="CH108" s="411"/>
      <c r="CI108" s="411"/>
      <c r="CJ108" s="411"/>
      <c r="CK108" s="411"/>
      <c r="CL108" s="411"/>
      <c r="CM108" s="411"/>
      <c r="CN108" s="411"/>
      <c r="CO108" s="411"/>
      <c r="CP108" s="411"/>
      <c r="CQ108" s="411"/>
      <c r="CR108" s="411"/>
      <c r="CS108" s="411"/>
      <c r="CT108" s="411"/>
      <c r="CU108" s="411"/>
      <c r="CV108" s="411"/>
      <c r="CW108" s="411"/>
      <c r="CX108" s="411"/>
      <c r="CY108" s="411"/>
      <c r="CZ108" s="411"/>
      <c r="DA108" s="411"/>
      <c r="DB108" s="411"/>
      <c r="DC108" s="411"/>
      <c r="DD108" s="411"/>
      <c r="DE108" s="411"/>
      <c r="DF108" s="411"/>
      <c r="DG108" s="411"/>
      <c r="DH108" s="411"/>
      <c r="DI108" s="411"/>
      <c r="DJ108" s="411"/>
      <c r="DK108" s="411"/>
      <c r="DL108" s="411"/>
      <c r="DM108" s="411"/>
      <c r="DN108" s="411"/>
      <c r="DO108" s="411"/>
      <c r="DP108" s="411"/>
      <c r="DQ108" s="411"/>
      <c r="DR108" s="411"/>
      <c r="DS108" s="411"/>
      <c r="DT108" s="411"/>
      <c r="DU108" s="411"/>
      <c r="DV108" s="411"/>
      <c r="DW108" s="411"/>
      <c r="DX108" s="411"/>
      <c r="DY108" s="411"/>
      <c r="DZ108" s="411"/>
      <c r="EA108" s="411"/>
      <c r="EB108" s="411"/>
      <c r="EC108" s="411"/>
      <c r="ED108" s="411"/>
      <c r="EE108" s="411"/>
      <c r="EF108" s="411"/>
      <c r="EG108" s="411"/>
      <c r="EH108" s="411"/>
      <c r="EI108" s="411"/>
      <c r="EJ108" s="411"/>
      <c r="EK108" s="411"/>
      <c r="EL108" s="411"/>
      <c r="EM108" s="411"/>
      <c r="EN108" s="411"/>
      <c r="EO108" s="411"/>
      <c r="EP108" s="411"/>
      <c r="EQ108" s="411"/>
      <c r="ER108" s="411"/>
      <c r="ES108" s="411"/>
      <c r="ET108" s="411"/>
      <c r="EU108" s="411"/>
      <c r="EV108" s="411"/>
      <c r="EW108" s="411"/>
      <c r="EX108" s="411"/>
      <c r="EY108" s="411"/>
      <c r="EZ108" s="411"/>
      <c r="FA108" s="411"/>
      <c r="FB108" s="411"/>
      <c r="FC108" s="411"/>
      <c r="FD108" s="411"/>
      <c r="FE108" s="411"/>
      <c r="FF108" s="411"/>
      <c r="FG108" s="411"/>
      <c r="FH108" s="411"/>
      <c r="FI108" s="411"/>
      <c r="FJ108" s="411"/>
      <c r="FK108" s="411"/>
      <c r="FL108" s="411"/>
      <c r="FM108" s="411"/>
      <c r="FN108" s="411"/>
      <c r="FO108" s="411"/>
      <c r="FP108" s="411"/>
      <c r="FQ108" s="411"/>
      <c r="FR108" s="411"/>
      <c r="FS108" s="411"/>
      <c r="FT108" s="411"/>
      <c r="FU108" s="411"/>
      <c r="FV108" s="411"/>
      <c r="FW108" s="411"/>
      <c r="FX108" s="411"/>
      <c r="FY108" s="411"/>
      <c r="FZ108" s="411"/>
      <c r="GA108" s="411"/>
      <c r="GB108" s="411"/>
      <c r="GC108" s="411"/>
      <c r="GD108" s="411"/>
      <c r="GE108" s="411"/>
      <c r="GF108" s="411"/>
      <c r="GG108" s="411"/>
      <c r="GH108" s="411"/>
      <c r="GI108" s="411"/>
      <c r="GJ108" s="411"/>
      <c r="GK108" s="411"/>
      <c r="GL108" s="411"/>
      <c r="GM108" s="411"/>
      <c r="GN108" s="411"/>
      <c r="GO108" s="411"/>
      <c r="GP108" s="411"/>
      <c r="GQ108" s="411"/>
      <c r="GR108" s="411"/>
      <c r="GS108" s="411"/>
      <c r="GT108" s="411"/>
      <c r="GU108" s="411"/>
      <c r="GV108" s="411"/>
      <c r="GW108" s="411"/>
      <c r="GX108" s="411"/>
      <c r="GY108" s="411"/>
      <c r="GZ108" s="411"/>
      <c r="HA108" s="411"/>
      <c r="HB108" s="411"/>
      <c r="HC108" s="411"/>
      <c r="HD108" s="411"/>
      <c r="HE108" s="411"/>
      <c r="HF108" s="411"/>
      <c r="HG108" s="411"/>
      <c r="HH108" s="411"/>
      <c r="HI108" s="411"/>
      <c r="HJ108" s="411"/>
      <c r="HK108" s="411"/>
      <c r="HL108" s="411"/>
      <c r="HM108" s="411"/>
      <c r="HN108" s="411"/>
      <c r="HO108" s="411"/>
      <c r="HP108" s="411"/>
      <c r="HQ108" s="411"/>
      <c r="HR108" s="411"/>
      <c r="HS108" s="411"/>
      <c r="HT108" s="411"/>
      <c r="HU108" s="411"/>
      <c r="HV108" s="411"/>
      <c r="HW108" s="411"/>
      <c r="HX108" s="411"/>
      <c r="HY108" s="411"/>
      <c r="HZ108" s="411"/>
      <c r="IA108" s="411"/>
      <c r="IB108" s="411"/>
      <c r="IC108" s="411"/>
      <c r="ID108" s="411"/>
      <c r="IE108" s="411"/>
      <c r="IF108" s="411"/>
      <c r="IG108" s="411"/>
      <c r="IH108" s="411"/>
      <c r="II108" s="411"/>
      <c r="IJ108" s="411"/>
      <c r="IK108" s="411"/>
      <c r="IL108" s="411"/>
      <c r="IM108" s="411"/>
      <c r="IN108" s="411"/>
    </row>
    <row r="109" spans="1:248" s="4" customFormat="1" ht="12.75" customHeight="1" x14ac:dyDescent="0.2">
      <c r="A109" s="1"/>
      <c r="B109" s="87" t="s">
        <v>8</v>
      </c>
      <c r="C109" s="87" t="s">
        <v>16</v>
      </c>
      <c r="D109" s="87" t="s">
        <v>202</v>
      </c>
      <c r="E109" s="181" t="s">
        <v>8</v>
      </c>
      <c r="F109" s="86" t="s">
        <v>18</v>
      </c>
      <c r="G109" s="163" t="s">
        <v>19</v>
      </c>
      <c r="H109" s="86" t="s">
        <v>20</v>
      </c>
      <c r="I109" s="103" t="s">
        <v>460</v>
      </c>
      <c r="J109" s="87" t="s">
        <v>21</v>
      </c>
      <c r="K109" s="86" t="s">
        <v>22</v>
      </c>
      <c r="L109" s="87" t="s">
        <v>461</v>
      </c>
      <c r="M109" s="87" t="s">
        <v>462</v>
      </c>
      <c r="N109" s="87" t="s">
        <v>258</v>
      </c>
      <c r="O109" s="181" t="s">
        <v>259</v>
      </c>
      <c r="P109" s="181" t="s">
        <v>23</v>
      </c>
      <c r="Q109" s="87" t="s">
        <v>24</v>
      </c>
      <c r="R109" s="86" t="s">
        <v>24</v>
      </c>
      <c r="S109" s="104" t="s">
        <v>135</v>
      </c>
      <c r="T109" s="86" t="s">
        <v>135</v>
      </c>
      <c r="U109" s="87" t="s">
        <v>25</v>
      </c>
      <c r="V109" s="87" t="s">
        <v>26</v>
      </c>
      <c r="W109" s="87" t="s">
        <v>27</v>
      </c>
      <c r="X109" s="87" t="s">
        <v>28</v>
      </c>
      <c r="Y109" s="87" t="s">
        <v>136</v>
      </c>
      <c r="Z109" s="87" t="s">
        <v>251</v>
      </c>
      <c r="AA109" s="87" t="s">
        <v>137</v>
      </c>
      <c r="AB109" s="87" t="s">
        <v>203</v>
      </c>
      <c r="AC109" s="87" t="s">
        <v>30</v>
      </c>
      <c r="AD109" s="87" t="s">
        <v>140</v>
      </c>
      <c r="AE109" s="87" t="s">
        <v>31</v>
      </c>
      <c r="AF109" s="87" t="s">
        <v>32</v>
      </c>
      <c r="AG109" s="87" t="s">
        <v>205</v>
      </c>
      <c r="AH109" s="104" t="s">
        <v>16</v>
      </c>
      <c r="AI109" s="102" t="s">
        <v>34</v>
      </c>
      <c r="AJ109" s="87" t="s">
        <v>35</v>
      </c>
      <c r="AK109" s="86" t="s">
        <v>18</v>
      </c>
      <c r="AL109" s="106"/>
      <c r="AM109" s="411"/>
      <c r="AN109" s="411"/>
      <c r="AO109" s="411"/>
      <c r="AP109" s="411"/>
      <c r="AQ109" s="411"/>
      <c r="AR109" s="411"/>
      <c r="AS109" s="411"/>
      <c r="AT109" s="411"/>
      <c r="AU109" s="411"/>
      <c r="AV109" s="411"/>
      <c r="AW109" s="411"/>
      <c r="AX109" s="411"/>
      <c r="AY109" s="411"/>
      <c r="AZ109" s="411"/>
      <c r="BA109" s="411"/>
      <c r="BB109" s="411"/>
      <c r="BC109" s="411"/>
      <c r="BD109" s="411"/>
      <c r="BE109" s="411"/>
      <c r="BF109" s="411"/>
      <c r="BG109" s="411"/>
      <c r="BH109" s="411"/>
      <c r="BI109" s="411"/>
      <c r="BJ109" s="411"/>
      <c r="BK109" s="411"/>
      <c r="BL109" s="411"/>
      <c r="BM109" s="411"/>
      <c r="BN109" s="411"/>
      <c r="BO109" s="411"/>
      <c r="BP109" s="411"/>
      <c r="BQ109" s="411"/>
      <c r="BR109" s="411"/>
      <c r="BS109" s="411"/>
      <c r="BT109" s="411"/>
      <c r="BU109" s="411"/>
      <c r="BV109" s="411"/>
      <c r="BW109" s="411"/>
      <c r="BX109" s="411"/>
      <c r="BY109" s="411"/>
      <c r="BZ109" s="411"/>
      <c r="CA109" s="411"/>
      <c r="CB109" s="411"/>
      <c r="CC109" s="411"/>
      <c r="CD109" s="411"/>
      <c r="CE109" s="411"/>
      <c r="CF109" s="411"/>
      <c r="CG109" s="411"/>
      <c r="CH109" s="411"/>
      <c r="CI109" s="411"/>
      <c r="CJ109" s="411"/>
      <c r="CK109" s="411"/>
      <c r="CL109" s="411"/>
      <c r="CM109" s="411"/>
      <c r="CN109" s="411"/>
      <c r="CO109" s="411"/>
      <c r="CP109" s="411"/>
      <c r="CQ109" s="411"/>
      <c r="CR109" s="411"/>
      <c r="CS109" s="411"/>
      <c r="CT109" s="411"/>
      <c r="CU109" s="411"/>
      <c r="CV109" s="411"/>
      <c r="CW109" s="411"/>
      <c r="CX109" s="411"/>
      <c r="CY109" s="411"/>
      <c r="CZ109" s="411"/>
      <c r="DA109" s="411"/>
      <c r="DB109" s="411"/>
      <c r="DC109" s="411"/>
      <c r="DD109" s="411"/>
      <c r="DE109" s="411"/>
      <c r="DF109" s="411"/>
      <c r="DG109" s="411"/>
      <c r="DH109" s="411"/>
      <c r="DI109" s="411"/>
      <c r="DJ109" s="411"/>
      <c r="DK109" s="411"/>
      <c r="DL109" s="411"/>
      <c r="DM109" s="411"/>
      <c r="DN109" s="411"/>
      <c r="DO109" s="411"/>
      <c r="DP109" s="411"/>
      <c r="DQ109" s="411"/>
      <c r="DR109" s="411"/>
      <c r="DS109" s="411"/>
      <c r="DT109" s="411"/>
      <c r="DU109" s="411"/>
      <c r="DV109" s="411"/>
      <c r="DW109" s="411"/>
      <c r="DX109" s="411"/>
      <c r="DY109" s="411"/>
      <c r="DZ109" s="411"/>
      <c r="EA109" s="411"/>
      <c r="EB109" s="411"/>
      <c r="EC109" s="411"/>
      <c r="ED109" s="411"/>
      <c r="EE109" s="411"/>
      <c r="EF109" s="411"/>
      <c r="EG109" s="411"/>
      <c r="EH109" s="411"/>
      <c r="EI109" s="411"/>
      <c r="EJ109" s="411"/>
      <c r="EK109" s="411"/>
      <c r="EL109" s="411"/>
      <c r="EM109" s="411"/>
      <c r="EN109" s="411"/>
      <c r="EO109" s="411"/>
      <c r="EP109" s="411"/>
      <c r="EQ109" s="411"/>
      <c r="ER109" s="411"/>
      <c r="ES109" s="411"/>
      <c r="ET109" s="411"/>
      <c r="EU109" s="411"/>
      <c r="EV109" s="411"/>
      <c r="EW109" s="411"/>
      <c r="EX109" s="411"/>
      <c r="EY109" s="411"/>
      <c r="EZ109" s="411"/>
      <c r="FA109" s="411"/>
      <c r="FB109" s="411"/>
      <c r="FC109" s="411"/>
      <c r="FD109" s="411"/>
      <c r="FE109" s="411"/>
      <c r="FF109" s="411"/>
      <c r="FG109" s="411"/>
      <c r="FH109" s="411"/>
      <c r="FI109" s="411"/>
      <c r="FJ109" s="411"/>
      <c r="FK109" s="411"/>
      <c r="FL109" s="411"/>
      <c r="FM109" s="411"/>
      <c r="FN109" s="411"/>
      <c r="FO109" s="411"/>
      <c r="FP109" s="411"/>
      <c r="FQ109" s="411"/>
      <c r="FR109" s="411"/>
      <c r="FS109" s="411"/>
      <c r="FT109" s="411"/>
      <c r="FU109" s="411"/>
      <c r="FV109" s="411"/>
      <c r="FW109" s="411"/>
      <c r="FX109" s="411"/>
      <c r="FY109" s="411"/>
      <c r="FZ109" s="411"/>
      <c r="GA109" s="411"/>
      <c r="GB109" s="411"/>
      <c r="GC109" s="411"/>
      <c r="GD109" s="411"/>
      <c r="GE109" s="411"/>
      <c r="GF109" s="411"/>
      <c r="GG109" s="411"/>
      <c r="GH109" s="411"/>
      <c r="GI109" s="411"/>
      <c r="GJ109" s="411"/>
      <c r="GK109" s="411"/>
      <c r="GL109" s="411"/>
      <c r="GM109" s="411"/>
      <c r="GN109" s="411"/>
      <c r="GO109" s="411"/>
      <c r="GP109" s="411"/>
      <c r="GQ109" s="411"/>
      <c r="GR109" s="411"/>
      <c r="GS109" s="411"/>
      <c r="GT109" s="411"/>
      <c r="GU109" s="411"/>
      <c r="GV109" s="411"/>
      <c r="GW109" s="411"/>
      <c r="GX109" s="411"/>
      <c r="GY109" s="411"/>
      <c r="GZ109" s="411"/>
      <c r="HA109" s="411"/>
      <c r="HB109" s="411"/>
      <c r="HC109" s="411"/>
      <c r="HD109" s="411"/>
      <c r="HE109" s="411"/>
      <c r="HF109" s="411"/>
      <c r="HG109" s="411"/>
      <c r="HH109" s="411"/>
      <c r="HI109" s="411"/>
      <c r="HJ109" s="411"/>
      <c r="HK109" s="411"/>
      <c r="HL109" s="411"/>
      <c r="HM109" s="411"/>
      <c r="HN109" s="411"/>
      <c r="HO109" s="411"/>
      <c r="HP109" s="411"/>
      <c r="HQ109" s="411"/>
      <c r="HR109" s="411"/>
      <c r="HS109" s="411"/>
      <c r="HT109" s="411"/>
      <c r="HU109" s="411"/>
      <c r="HV109" s="411"/>
      <c r="HW109" s="411"/>
      <c r="HX109" s="411"/>
      <c r="HY109" s="411"/>
      <c r="HZ109" s="411"/>
      <c r="IA109" s="411"/>
      <c r="IB109" s="411"/>
      <c r="IC109" s="411"/>
      <c r="ID109" s="411"/>
      <c r="IE109" s="411"/>
      <c r="IF109" s="411"/>
      <c r="IG109" s="411"/>
      <c r="IH109" s="411"/>
      <c r="II109" s="411"/>
      <c r="IJ109" s="411"/>
      <c r="IK109" s="411"/>
      <c r="IL109" s="411"/>
      <c r="IM109" s="411"/>
      <c r="IN109" s="411"/>
    </row>
    <row r="110" spans="1:248" s="4" customFormat="1" ht="12.75" customHeight="1" thickBot="1" x14ac:dyDescent="0.25">
      <c r="A110" s="6"/>
      <c r="B110" s="88" t="s">
        <v>36</v>
      </c>
      <c r="C110" s="88" t="s">
        <v>37</v>
      </c>
      <c r="D110" s="88" t="s">
        <v>38</v>
      </c>
      <c r="E110" s="182" t="s">
        <v>39</v>
      </c>
      <c r="F110" s="107" t="s">
        <v>40</v>
      </c>
      <c r="G110" s="164"/>
      <c r="H110" s="107"/>
      <c r="I110" s="108" t="s">
        <v>41</v>
      </c>
      <c r="J110" s="88"/>
      <c r="K110" s="107"/>
      <c r="L110" s="88" t="s">
        <v>463</v>
      </c>
      <c r="M110" s="88"/>
      <c r="N110" s="88" t="s">
        <v>235</v>
      </c>
      <c r="O110" s="182" t="s">
        <v>235</v>
      </c>
      <c r="P110" s="266"/>
      <c r="Q110" s="267" t="s">
        <v>464</v>
      </c>
      <c r="R110" s="268" t="s">
        <v>271</v>
      </c>
      <c r="S110" s="109" t="s">
        <v>109</v>
      </c>
      <c r="T110" s="107" t="s">
        <v>186</v>
      </c>
      <c r="U110" s="88" t="s">
        <v>42</v>
      </c>
      <c r="V110" s="88" t="s">
        <v>43</v>
      </c>
      <c r="W110" s="88"/>
      <c r="X110" s="88" t="s">
        <v>44</v>
      </c>
      <c r="Y110" s="88" t="s">
        <v>30</v>
      </c>
      <c r="Z110" s="88" t="s">
        <v>30</v>
      </c>
      <c r="AA110" s="88" t="s">
        <v>138</v>
      </c>
      <c r="AB110" s="88" t="s">
        <v>15</v>
      </c>
      <c r="AC110" s="88" t="s">
        <v>139</v>
      </c>
      <c r="AD110" s="88" t="s">
        <v>141</v>
      </c>
      <c r="AE110" s="88" t="s">
        <v>47</v>
      </c>
      <c r="AF110" s="88" t="s">
        <v>48</v>
      </c>
      <c r="AG110" s="88" t="s">
        <v>15</v>
      </c>
      <c r="AH110" s="109" t="s">
        <v>30</v>
      </c>
      <c r="AI110" s="110"/>
      <c r="AJ110" s="88" t="s">
        <v>49</v>
      </c>
      <c r="AK110" s="107" t="s">
        <v>187</v>
      </c>
      <c r="AL110" s="111"/>
      <c r="AM110" s="411"/>
      <c r="AN110" s="411"/>
      <c r="AO110" s="411"/>
      <c r="AP110" s="411"/>
      <c r="AQ110" s="411"/>
      <c r="AR110" s="411"/>
      <c r="AS110" s="411"/>
      <c r="AT110" s="411"/>
      <c r="AU110" s="411"/>
      <c r="AV110" s="411"/>
      <c r="AW110" s="411"/>
      <c r="AX110" s="411"/>
      <c r="AY110" s="411"/>
      <c r="AZ110" s="411"/>
      <c r="BA110" s="411"/>
      <c r="BB110" s="411"/>
      <c r="BC110" s="411"/>
      <c r="BD110" s="411"/>
      <c r="BE110" s="411"/>
      <c r="BF110" s="411"/>
      <c r="BG110" s="411"/>
      <c r="BH110" s="411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411"/>
      <c r="BS110" s="411"/>
      <c r="BT110" s="411"/>
      <c r="BU110" s="411"/>
      <c r="BV110" s="411"/>
      <c r="BW110" s="411"/>
      <c r="BX110" s="411"/>
      <c r="BY110" s="411"/>
      <c r="BZ110" s="411"/>
      <c r="CA110" s="411"/>
      <c r="CB110" s="411"/>
      <c r="CC110" s="411"/>
      <c r="CD110" s="411"/>
      <c r="CE110" s="411"/>
      <c r="CF110" s="411"/>
      <c r="CG110" s="411"/>
      <c r="CH110" s="411"/>
      <c r="CI110" s="411"/>
      <c r="CJ110" s="411"/>
      <c r="CK110" s="411"/>
      <c r="CL110" s="411"/>
      <c r="CM110" s="411"/>
      <c r="CN110" s="411"/>
      <c r="CO110" s="411"/>
      <c r="CP110" s="411"/>
      <c r="CQ110" s="411"/>
      <c r="CR110" s="411"/>
      <c r="CS110" s="411"/>
      <c r="CT110" s="411"/>
      <c r="CU110" s="411"/>
      <c r="CV110" s="411"/>
      <c r="CW110" s="411"/>
      <c r="CX110" s="411"/>
      <c r="CY110" s="411"/>
      <c r="CZ110" s="411"/>
      <c r="DA110" s="411"/>
      <c r="DB110" s="411"/>
      <c r="DC110" s="411"/>
      <c r="DD110" s="411"/>
      <c r="DE110" s="411"/>
      <c r="DF110" s="411"/>
      <c r="DG110" s="411"/>
      <c r="DH110" s="411"/>
      <c r="DI110" s="411"/>
      <c r="DJ110" s="411"/>
      <c r="DK110" s="411"/>
      <c r="DL110" s="411"/>
      <c r="DM110" s="411"/>
      <c r="DN110" s="411"/>
      <c r="DO110" s="411"/>
      <c r="DP110" s="411"/>
      <c r="DQ110" s="411"/>
      <c r="DR110" s="411"/>
      <c r="DS110" s="411"/>
      <c r="DT110" s="411"/>
      <c r="DU110" s="411"/>
      <c r="DV110" s="411"/>
      <c r="DW110" s="411"/>
      <c r="DX110" s="411"/>
      <c r="DY110" s="411"/>
      <c r="DZ110" s="411"/>
      <c r="EA110" s="411"/>
      <c r="EB110" s="411"/>
      <c r="EC110" s="411"/>
      <c r="ED110" s="411"/>
      <c r="EE110" s="411"/>
      <c r="EF110" s="411"/>
      <c r="EG110" s="411"/>
      <c r="EH110" s="411"/>
      <c r="EI110" s="411"/>
      <c r="EJ110" s="411"/>
      <c r="EK110" s="411"/>
      <c r="EL110" s="411"/>
      <c r="EM110" s="411"/>
      <c r="EN110" s="411"/>
      <c r="EO110" s="411"/>
      <c r="EP110" s="411"/>
      <c r="EQ110" s="411"/>
      <c r="ER110" s="411"/>
      <c r="ES110" s="411"/>
      <c r="ET110" s="411"/>
      <c r="EU110" s="411"/>
      <c r="EV110" s="411"/>
      <c r="EW110" s="411"/>
      <c r="EX110" s="411"/>
      <c r="EY110" s="411"/>
      <c r="EZ110" s="411"/>
      <c r="FA110" s="411"/>
      <c r="FB110" s="411"/>
      <c r="FC110" s="411"/>
      <c r="FD110" s="411"/>
      <c r="FE110" s="411"/>
      <c r="FF110" s="411"/>
      <c r="FG110" s="411"/>
      <c r="FH110" s="411"/>
      <c r="FI110" s="411"/>
      <c r="FJ110" s="411"/>
      <c r="FK110" s="411"/>
      <c r="FL110" s="411"/>
      <c r="FM110" s="411"/>
      <c r="FN110" s="411"/>
      <c r="FO110" s="411"/>
      <c r="FP110" s="411"/>
      <c r="FQ110" s="411"/>
      <c r="FR110" s="411"/>
      <c r="FS110" s="411"/>
      <c r="FT110" s="411"/>
      <c r="FU110" s="411"/>
      <c r="FV110" s="411"/>
      <c r="FW110" s="411"/>
      <c r="FX110" s="411"/>
      <c r="FY110" s="411"/>
      <c r="FZ110" s="411"/>
      <c r="GA110" s="411"/>
      <c r="GB110" s="411"/>
      <c r="GC110" s="411"/>
      <c r="GD110" s="411"/>
      <c r="GE110" s="411"/>
      <c r="GF110" s="411"/>
      <c r="GG110" s="411"/>
      <c r="GH110" s="411"/>
      <c r="GI110" s="411"/>
      <c r="GJ110" s="411"/>
      <c r="GK110" s="411"/>
      <c r="GL110" s="411"/>
      <c r="GM110" s="411"/>
      <c r="GN110" s="411"/>
      <c r="GO110" s="411"/>
      <c r="GP110" s="411"/>
      <c r="GQ110" s="411"/>
      <c r="GR110" s="411"/>
      <c r="GS110" s="411"/>
      <c r="GT110" s="411"/>
      <c r="GU110" s="411"/>
      <c r="GV110" s="411"/>
      <c r="GW110" s="411"/>
      <c r="GX110" s="411"/>
      <c r="GY110" s="411"/>
      <c r="GZ110" s="411"/>
      <c r="HA110" s="411"/>
      <c r="HB110" s="411"/>
      <c r="HC110" s="411"/>
      <c r="HD110" s="411"/>
      <c r="HE110" s="411"/>
      <c r="HF110" s="411"/>
      <c r="HG110" s="411"/>
      <c r="HH110" s="411"/>
      <c r="HI110" s="411"/>
      <c r="HJ110" s="411"/>
      <c r="HK110" s="411"/>
      <c r="HL110" s="411"/>
      <c r="HM110" s="411"/>
      <c r="HN110" s="411"/>
      <c r="HO110" s="411"/>
      <c r="HP110" s="411"/>
      <c r="HQ110" s="411"/>
      <c r="HR110" s="411"/>
      <c r="HS110" s="411"/>
      <c r="HT110" s="411"/>
      <c r="HU110" s="411"/>
      <c r="HV110" s="411"/>
      <c r="HW110" s="411"/>
      <c r="HX110" s="411"/>
      <c r="HY110" s="411"/>
      <c r="HZ110" s="411"/>
      <c r="IA110" s="411"/>
      <c r="IB110" s="411"/>
      <c r="IC110" s="411"/>
      <c r="ID110" s="411"/>
      <c r="IE110" s="411"/>
      <c r="IF110" s="411"/>
      <c r="IG110" s="411"/>
      <c r="IH110" s="411"/>
      <c r="II110" s="411"/>
      <c r="IJ110" s="411"/>
      <c r="IK110" s="411"/>
      <c r="IL110" s="411"/>
      <c r="IM110" s="411"/>
      <c r="IN110" s="411"/>
    </row>
    <row r="111" spans="1:248" s="57" customFormat="1" ht="12.75" customHeight="1" thickTop="1" x14ac:dyDescent="0.2">
      <c r="A111" s="48"/>
      <c r="B111" s="280">
        <f>B98</f>
        <v>0</v>
      </c>
      <c r="C111" s="280">
        <f>C98</f>
        <v>0</v>
      </c>
      <c r="D111" s="280">
        <f>D98</f>
        <v>0</v>
      </c>
      <c r="E111" s="314">
        <f>E98</f>
        <v>0</v>
      </c>
      <c r="F111" s="281">
        <f>F98</f>
        <v>0</v>
      </c>
      <c r="G111" s="14" t="str">
        <f>$C$11</f>
        <v>MARCH</v>
      </c>
      <c r="H111" s="50" t="s">
        <v>58</v>
      </c>
      <c r="I111" s="319"/>
      <c r="J111" s="315">
        <f t="shared" ref="J111:R111" si="12">J98</f>
        <v>0</v>
      </c>
      <c r="K111" s="316">
        <f t="shared" si="12"/>
        <v>0</v>
      </c>
      <c r="L111" s="280">
        <f t="shared" si="12"/>
        <v>0</v>
      </c>
      <c r="M111" s="280">
        <f t="shared" si="12"/>
        <v>0</v>
      </c>
      <c r="N111" s="280">
        <f t="shared" si="12"/>
        <v>0</v>
      </c>
      <c r="O111" s="314">
        <f t="shared" si="12"/>
        <v>0</v>
      </c>
      <c r="P111" s="314">
        <f t="shared" si="12"/>
        <v>0</v>
      </c>
      <c r="Q111" s="280">
        <f t="shared" si="12"/>
        <v>0</v>
      </c>
      <c r="R111" s="317">
        <f t="shared" si="12"/>
        <v>0</v>
      </c>
      <c r="S111" s="49"/>
      <c r="T111" s="48"/>
      <c r="U111" s="280">
        <f t="shared" ref="U111:AH111" si="13">U98</f>
        <v>0</v>
      </c>
      <c r="V111" s="280">
        <f t="shared" si="13"/>
        <v>0</v>
      </c>
      <c r="W111" s="280">
        <f t="shared" si="13"/>
        <v>0</v>
      </c>
      <c r="X111" s="280">
        <f t="shared" si="13"/>
        <v>0</v>
      </c>
      <c r="Y111" s="280">
        <f t="shared" si="13"/>
        <v>0</v>
      </c>
      <c r="Z111" s="280">
        <f t="shared" si="13"/>
        <v>0</v>
      </c>
      <c r="AA111" s="280">
        <f t="shared" si="13"/>
        <v>0</v>
      </c>
      <c r="AB111" s="280">
        <f t="shared" si="13"/>
        <v>0</v>
      </c>
      <c r="AC111" s="280">
        <f t="shared" si="13"/>
        <v>0</v>
      </c>
      <c r="AD111" s="280">
        <f t="shared" si="13"/>
        <v>0</v>
      </c>
      <c r="AE111" s="280">
        <f t="shared" si="13"/>
        <v>0</v>
      </c>
      <c r="AF111" s="280">
        <f t="shared" si="13"/>
        <v>0</v>
      </c>
      <c r="AG111" s="280">
        <f t="shared" si="13"/>
        <v>0</v>
      </c>
      <c r="AH111" s="280">
        <f t="shared" si="13"/>
        <v>0</v>
      </c>
      <c r="AI111" s="305"/>
      <c r="AJ111" s="280">
        <f>AJ98</f>
        <v>0</v>
      </c>
      <c r="AK111" s="318">
        <f>AK98</f>
        <v>0</v>
      </c>
      <c r="AL111" s="49"/>
    </row>
    <row r="112" spans="1:248" s="23" customFormat="1" ht="12.75" customHeight="1" x14ac:dyDescent="0.2">
      <c r="A112" s="8">
        <v>1</v>
      </c>
      <c r="B112" s="282"/>
      <c r="C112" s="282"/>
      <c r="D112" s="282"/>
      <c r="E112" s="282"/>
      <c r="F112" s="283"/>
      <c r="G112" s="415"/>
      <c r="H112" s="302"/>
      <c r="I112" s="416"/>
      <c r="J112" s="280">
        <f t="shared" ref="J112:J142" si="14">SUM(B112:F112)</f>
        <v>0</v>
      </c>
      <c r="K112" s="281">
        <f t="shared" ref="K112:K142" si="15">SUM(U112:AK112)-SUM(L112:R112)</f>
        <v>0</v>
      </c>
      <c r="L112" s="282"/>
      <c r="M112" s="282"/>
      <c r="N112" s="282"/>
      <c r="O112" s="291"/>
      <c r="P112" s="297"/>
      <c r="Q112" s="282"/>
      <c r="R112" s="283"/>
      <c r="S112" s="17" t="s">
        <v>59</v>
      </c>
      <c r="T112" s="8">
        <v>1</v>
      </c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91"/>
      <c r="AI112" s="302"/>
      <c r="AJ112" s="282"/>
      <c r="AK112" s="283"/>
      <c r="AL112" s="17" t="s">
        <v>59</v>
      </c>
    </row>
    <row r="113" spans="1:38" s="23" customFormat="1" ht="12.75" customHeight="1" x14ac:dyDescent="0.2">
      <c r="A113" s="8">
        <v>2</v>
      </c>
      <c r="B113" s="282"/>
      <c r="C113" s="282"/>
      <c r="D113" s="282"/>
      <c r="E113" s="282"/>
      <c r="F113" s="283"/>
      <c r="G113" s="415"/>
      <c r="H113" s="302"/>
      <c r="I113" s="416"/>
      <c r="J113" s="280">
        <f t="shared" si="14"/>
        <v>0</v>
      </c>
      <c r="K113" s="281">
        <f t="shared" si="15"/>
        <v>0</v>
      </c>
      <c r="L113" s="282"/>
      <c r="M113" s="282"/>
      <c r="N113" s="282"/>
      <c r="O113" s="291"/>
      <c r="P113" s="297"/>
      <c r="Q113" s="282"/>
      <c r="R113" s="283"/>
      <c r="S113" s="17" t="s">
        <v>60</v>
      </c>
      <c r="T113" s="8">
        <v>2</v>
      </c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91"/>
      <c r="AI113" s="302"/>
      <c r="AJ113" s="282"/>
      <c r="AK113" s="283"/>
      <c r="AL113" s="17" t="s">
        <v>60</v>
      </c>
    </row>
    <row r="114" spans="1:38" s="23" customFormat="1" ht="12.75" customHeight="1" x14ac:dyDescent="0.2">
      <c r="A114" s="8">
        <v>3</v>
      </c>
      <c r="B114" s="282"/>
      <c r="C114" s="282"/>
      <c r="D114" s="282"/>
      <c r="E114" s="282"/>
      <c r="F114" s="283"/>
      <c r="G114" s="415"/>
      <c r="H114" s="302"/>
      <c r="I114" s="416"/>
      <c r="J114" s="280">
        <f t="shared" si="14"/>
        <v>0</v>
      </c>
      <c r="K114" s="281">
        <f t="shared" si="15"/>
        <v>0</v>
      </c>
      <c r="L114" s="282"/>
      <c r="M114" s="282"/>
      <c r="N114" s="282"/>
      <c r="O114" s="291"/>
      <c r="P114" s="297"/>
      <c r="Q114" s="282"/>
      <c r="R114" s="283"/>
      <c r="S114" s="17" t="s">
        <v>61</v>
      </c>
      <c r="T114" s="8">
        <v>3</v>
      </c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91"/>
      <c r="AI114" s="302"/>
      <c r="AJ114" s="282"/>
      <c r="AK114" s="283"/>
      <c r="AL114" s="17" t="s">
        <v>61</v>
      </c>
    </row>
    <row r="115" spans="1:38" s="23" customFormat="1" ht="12.75" customHeight="1" x14ac:dyDescent="0.2">
      <c r="A115" s="8">
        <v>4</v>
      </c>
      <c r="B115" s="282"/>
      <c r="C115" s="282"/>
      <c r="D115" s="282"/>
      <c r="E115" s="282"/>
      <c r="F115" s="283"/>
      <c r="G115" s="415"/>
      <c r="H115" s="302"/>
      <c r="I115" s="416"/>
      <c r="J115" s="280">
        <f t="shared" si="14"/>
        <v>0</v>
      </c>
      <c r="K115" s="281">
        <f t="shared" si="15"/>
        <v>0</v>
      </c>
      <c r="L115" s="282"/>
      <c r="M115" s="282"/>
      <c r="N115" s="282"/>
      <c r="O115" s="291"/>
      <c r="P115" s="297"/>
      <c r="Q115" s="282"/>
      <c r="R115" s="283"/>
      <c r="S115" s="17" t="s">
        <v>62</v>
      </c>
      <c r="T115" s="8">
        <v>4</v>
      </c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91"/>
      <c r="AI115" s="302"/>
      <c r="AJ115" s="282"/>
      <c r="AK115" s="283"/>
      <c r="AL115" s="17" t="s">
        <v>62</v>
      </c>
    </row>
    <row r="116" spans="1:38" s="23" customFormat="1" ht="12.75" customHeight="1" x14ac:dyDescent="0.2">
      <c r="A116" s="8">
        <v>5</v>
      </c>
      <c r="B116" s="282"/>
      <c r="C116" s="282"/>
      <c r="D116" s="282"/>
      <c r="E116" s="282"/>
      <c r="F116" s="283"/>
      <c r="G116" s="417"/>
      <c r="H116" s="302"/>
      <c r="I116" s="416"/>
      <c r="J116" s="280">
        <f t="shared" si="14"/>
        <v>0</v>
      </c>
      <c r="K116" s="281">
        <f t="shared" si="15"/>
        <v>0</v>
      </c>
      <c r="L116" s="282"/>
      <c r="M116" s="282"/>
      <c r="N116" s="282"/>
      <c r="O116" s="291"/>
      <c r="P116" s="297"/>
      <c r="Q116" s="282"/>
      <c r="R116" s="283"/>
      <c r="S116" s="17" t="s">
        <v>63</v>
      </c>
      <c r="T116" s="8">
        <v>5</v>
      </c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91"/>
      <c r="AI116" s="302"/>
      <c r="AJ116" s="282"/>
      <c r="AK116" s="283"/>
      <c r="AL116" s="17" t="s">
        <v>63</v>
      </c>
    </row>
    <row r="117" spans="1:38" s="23" customFormat="1" ht="12.75" customHeight="1" x14ac:dyDescent="0.2">
      <c r="A117" s="18">
        <v>6</v>
      </c>
      <c r="B117" s="284"/>
      <c r="C117" s="284"/>
      <c r="D117" s="284"/>
      <c r="E117" s="284"/>
      <c r="F117" s="285"/>
      <c r="G117" s="415"/>
      <c r="H117" s="303"/>
      <c r="I117" s="418"/>
      <c r="J117" s="280">
        <f t="shared" si="14"/>
        <v>0</v>
      </c>
      <c r="K117" s="281">
        <f t="shared" si="15"/>
        <v>0</v>
      </c>
      <c r="L117" s="284"/>
      <c r="M117" s="284"/>
      <c r="N117" s="284"/>
      <c r="O117" s="292"/>
      <c r="P117" s="298"/>
      <c r="Q117" s="284"/>
      <c r="R117" s="285"/>
      <c r="S117" s="19" t="s">
        <v>64</v>
      </c>
      <c r="T117" s="18">
        <v>6</v>
      </c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92"/>
      <c r="AI117" s="303"/>
      <c r="AJ117" s="284"/>
      <c r="AK117" s="285"/>
      <c r="AL117" s="19" t="s">
        <v>64</v>
      </c>
    </row>
    <row r="118" spans="1:38" s="23" customFormat="1" ht="12.75" customHeight="1" x14ac:dyDescent="0.2">
      <c r="A118" s="8">
        <v>7</v>
      </c>
      <c r="B118" s="282"/>
      <c r="C118" s="282"/>
      <c r="D118" s="282"/>
      <c r="E118" s="282"/>
      <c r="F118" s="283"/>
      <c r="G118" s="415"/>
      <c r="H118" s="302"/>
      <c r="I118" s="416"/>
      <c r="J118" s="280">
        <f t="shared" si="14"/>
        <v>0</v>
      </c>
      <c r="K118" s="281">
        <f t="shared" si="15"/>
        <v>0</v>
      </c>
      <c r="L118" s="282"/>
      <c r="M118" s="282"/>
      <c r="N118" s="282"/>
      <c r="O118" s="291"/>
      <c r="P118" s="297"/>
      <c r="Q118" s="282"/>
      <c r="R118" s="283"/>
      <c r="S118" s="17" t="s">
        <v>65</v>
      </c>
      <c r="T118" s="8">
        <v>7</v>
      </c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91"/>
      <c r="AI118" s="302"/>
      <c r="AJ118" s="282"/>
      <c r="AK118" s="283"/>
      <c r="AL118" s="17" t="s">
        <v>65</v>
      </c>
    </row>
    <row r="119" spans="1:38" s="23" customFormat="1" ht="12.75" customHeight="1" x14ac:dyDescent="0.2">
      <c r="A119" s="8">
        <v>8</v>
      </c>
      <c r="B119" s="282"/>
      <c r="C119" s="282"/>
      <c r="D119" s="282"/>
      <c r="E119" s="282"/>
      <c r="F119" s="283"/>
      <c r="G119" s="415"/>
      <c r="H119" s="302"/>
      <c r="I119" s="416"/>
      <c r="J119" s="280">
        <f t="shared" si="14"/>
        <v>0</v>
      </c>
      <c r="K119" s="281">
        <f t="shared" si="15"/>
        <v>0</v>
      </c>
      <c r="L119" s="282"/>
      <c r="M119" s="282"/>
      <c r="N119" s="282"/>
      <c r="O119" s="291"/>
      <c r="P119" s="297"/>
      <c r="Q119" s="282"/>
      <c r="R119" s="283"/>
      <c r="S119" s="17" t="s">
        <v>66</v>
      </c>
      <c r="T119" s="8">
        <v>8</v>
      </c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91"/>
      <c r="AI119" s="302"/>
      <c r="AJ119" s="282"/>
      <c r="AK119" s="283"/>
      <c r="AL119" s="17" t="s">
        <v>66</v>
      </c>
    </row>
    <row r="120" spans="1:38" s="23" customFormat="1" ht="12.75" customHeight="1" x14ac:dyDescent="0.2">
      <c r="A120" s="8">
        <v>9</v>
      </c>
      <c r="B120" s="282"/>
      <c r="C120" s="282"/>
      <c r="D120" s="282"/>
      <c r="E120" s="282"/>
      <c r="F120" s="283"/>
      <c r="G120" s="415"/>
      <c r="H120" s="302"/>
      <c r="I120" s="416"/>
      <c r="J120" s="280">
        <f t="shared" si="14"/>
        <v>0</v>
      </c>
      <c r="K120" s="281">
        <f t="shared" si="15"/>
        <v>0</v>
      </c>
      <c r="L120" s="282"/>
      <c r="M120" s="282"/>
      <c r="N120" s="282"/>
      <c r="O120" s="291"/>
      <c r="P120" s="297"/>
      <c r="Q120" s="282"/>
      <c r="R120" s="283"/>
      <c r="S120" s="17" t="s">
        <v>67</v>
      </c>
      <c r="T120" s="8">
        <v>9</v>
      </c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91"/>
      <c r="AI120" s="302"/>
      <c r="AJ120" s="282"/>
      <c r="AK120" s="283"/>
      <c r="AL120" s="17" t="s">
        <v>67</v>
      </c>
    </row>
    <row r="121" spans="1:38" s="23" customFormat="1" ht="12.75" customHeight="1" x14ac:dyDescent="0.2">
      <c r="A121" s="8">
        <v>10</v>
      </c>
      <c r="B121" s="282"/>
      <c r="C121" s="282"/>
      <c r="D121" s="282"/>
      <c r="E121" s="282"/>
      <c r="F121" s="283"/>
      <c r="G121" s="415"/>
      <c r="H121" s="302"/>
      <c r="I121" s="416"/>
      <c r="J121" s="280">
        <f t="shared" si="14"/>
        <v>0</v>
      </c>
      <c r="K121" s="281">
        <f t="shared" si="15"/>
        <v>0</v>
      </c>
      <c r="L121" s="282"/>
      <c r="M121" s="282"/>
      <c r="N121" s="282"/>
      <c r="O121" s="291"/>
      <c r="P121" s="297"/>
      <c r="Q121" s="282"/>
      <c r="R121" s="283"/>
      <c r="S121" s="17" t="s">
        <v>68</v>
      </c>
      <c r="T121" s="8">
        <v>10</v>
      </c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91"/>
      <c r="AI121" s="302"/>
      <c r="AJ121" s="282"/>
      <c r="AK121" s="283"/>
      <c r="AL121" s="17" t="s">
        <v>68</v>
      </c>
    </row>
    <row r="122" spans="1:38" s="23" customFormat="1" ht="12.75" customHeight="1" x14ac:dyDescent="0.2">
      <c r="A122" s="8">
        <v>11</v>
      </c>
      <c r="B122" s="282"/>
      <c r="C122" s="282"/>
      <c r="D122" s="282"/>
      <c r="E122" s="282"/>
      <c r="F122" s="283"/>
      <c r="G122" s="415"/>
      <c r="H122" s="302"/>
      <c r="I122" s="416"/>
      <c r="J122" s="280">
        <f t="shared" si="14"/>
        <v>0</v>
      </c>
      <c r="K122" s="281">
        <f t="shared" si="15"/>
        <v>0</v>
      </c>
      <c r="L122" s="282"/>
      <c r="M122" s="282"/>
      <c r="N122" s="282"/>
      <c r="O122" s="291"/>
      <c r="P122" s="297"/>
      <c r="Q122" s="282"/>
      <c r="R122" s="283"/>
      <c r="S122" s="17" t="s">
        <v>69</v>
      </c>
      <c r="T122" s="8">
        <v>11</v>
      </c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91"/>
      <c r="AI122" s="302"/>
      <c r="AJ122" s="282"/>
      <c r="AK122" s="283"/>
      <c r="AL122" s="17" t="s">
        <v>69</v>
      </c>
    </row>
    <row r="123" spans="1:38" s="23" customFormat="1" ht="12.75" customHeight="1" x14ac:dyDescent="0.2">
      <c r="A123" s="8">
        <v>12</v>
      </c>
      <c r="B123" s="282"/>
      <c r="C123" s="282"/>
      <c r="D123" s="282"/>
      <c r="E123" s="282"/>
      <c r="F123" s="283"/>
      <c r="G123" s="415"/>
      <c r="H123" s="302"/>
      <c r="I123" s="416"/>
      <c r="J123" s="280">
        <f t="shared" si="14"/>
        <v>0</v>
      </c>
      <c r="K123" s="281">
        <f t="shared" si="15"/>
        <v>0</v>
      </c>
      <c r="L123" s="282"/>
      <c r="M123" s="282"/>
      <c r="N123" s="282"/>
      <c r="O123" s="291"/>
      <c r="P123" s="297"/>
      <c r="Q123" s="282"/>
      <c r="R123" s="283"/>
      <c r="S123" s="17" t="s">
        <v>70</v>
      </c>
      <c r="T123" s="8">
        <v>12</v>
      </c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91"/>
      <c r="AI123" s="302"/>
      <c r="AJ123" s="282"/>
      <c r="AK123" s="283"/>
      <c r="AL123" s="17" t="s">
        <v>70</v>
      </c>
    </row>
    <row r="124" spans="1:38" s="23" customFormat="1" ht="12.75" customHeight="1" x14ac:dyDescent="0.2">
      <c r="A124" s="8">
        <v>13</v>
      </c>
      <c r="B124" s="282"/>
      <c r="C124" s="282"/>
      <c r="D124" s="282"/>
      <c r="E124" s="282"/>
      <c r="F124" s="283"/>
      <c r="G124" s="415"/>
      <c r="H124" s="302"/>
      <c r="I124" s="416"/>
      <c r="J124" s="280">
        <f t="shared" si="14"/>
        <v>0</v>
      </c>
      <c r="K124" s="281">
        <f t="shared" si="15"/>
        <v>0</v>
      </c>
      <c r="L124" s="282"/>
      <c r="M124" s="282"/>
      <c r="N124" s="282"/>
      <c r="O124" s="291"/>
      <c r="P124" s="297"/>
      <c r="Q124" s="282"/>
      <c r="R124" s="283"/>
      <c r="S124" s="17" t="s">
        <v>71</v>
      </c>
      <c r="T124" s="8">
        <v>13</v>
      </c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91"/>
      <c r="AI124" s="302"/>
      <c r="AJ124" s="282"/>
      <c r="AK124" s="283"/>
      <c r="AL124" s="17" t="s">
        <v>71</v>
      </c>
    </row>
    <row r="125" spans="1:38" s="23" customFormat="1" ht="12.75" customHeight="1" x14ac:dyDescent="0.2">
      <c r="A125" s="8">
        <v>14</v>
      </c>
      <c r="B125" s="282"/>
      <c r="C125" s="282"/>
      <c r="D125" s="282"/>
      <c r="E125" s="282"/>
      <c r="F125" s="283"/>
      <c r="G125" s="415"/>
      <c r="H125" s="302"/>
      <c r="I125" s="416"/>
      <c r="J125" s="280">
        <f t="shared" si="14"/>
        <v>0</v>
      </c>
      <c r="K125" s="281">
        <f t="shared" si="15"/>
        <v>0</v>
      </c>
      <c r="L125" s="282"/>
      <c r="M125" s="282"/>
      <c r="N125" s="282"/>
      <c r="O125" s="291"/>
      <c r="P125" s="297"/>
      <c r="Q125" s="282"/>
      <c r="R125" s="283"/>
      <c r="S125" s="17" t="s">
        <v>72</v>
      </c>
      <c r="T125" s="8">
        <v>14</v>
      </c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91"/>
      <c r="AI125" s="302"/>
      <c r="AJ125" s="282"/>
      <c r="AK125" s="283"/>
      <c r="AL125" s="17" t="s">
        <v>72</v>
      </c>
    </row>
    <row r="126" spans="1:38" s="23" customFormat="1" ht="12.75" customHeight="1" x14ac:dyDescent="0.2">
      <c r="A126" s="8">
        <v>15</v>
      </c>
      <c r="B126" s="282"/>
      <c r="C126" s="282"/>
      <c r="D126" s="282"/>
      <c r="E126" s="282"/>
      <c r="F126" s="283"/>
      <c r="G126" s="415"/>
      <c r="H126" s="302"/>
      <c r="I126" s="416"/>
      <c r="J126" s="280">
        <f t="shared" si="14"/>
        <v>0</v>
      </c>
      <c r="K126" s="281">
        <f t="shared" si="15"/>
        <v>0</v>
      </c>
      <c r="L126" s="282"/>
      <c r="M126" s="282"/>
      <c r="N126" s="282"/>
      <c r="O126" s="291"/>
      <c r="P126" s="297"/>
      <c r="Q126" s="282"/>
      <c r="R126" s="283"/>
      <c r="S126" s="17" t="s">
        <v>73</v>
      </c>
      <c r="T126" s="8">
        <v>15</v>
      </c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91"/>
      <c r="AI126" s="302"/>
      <c r="AJ126" s="282"/>
      <c r="AK126" s="283"/>
      <c r="AL126" s="17" t="s">
        <v>73</v>
      </c>
    </row>
    <row r="127" spans="1:38" s="23" customFormat="1" ht="12.75" customHeight="1" x14ac:dyDescent="0.2">
      <c r="A127" s="8">
        <v>16</v>
      </c>
      <c r="B127" s="282"/>
      <c r="C127" s="282"/>
      <c r="D127" s="282"/>
      <c r="E127" s="282"/>
      <c r="F127" s="283"/>
      <c r="G127" s="415"/>
      <c r="H127" s="302"/>
      <c r="I127" s="416"/>
      <c r="J127" s="280">
        <f t="shared" si="14"/>
        <v>0</v>
      </c>
      <c r="K127" s="281">
        <f t="shared" si="15"/>
        <v>0</v>
      </c>
      <c r="L127" s="282"/>
      <c r="M127" s="282"/>
      <c r="N127" s="282"/>
      <c r="O127" s="291"/>
      <c r="P127" s="297"/>
      <c r="Q127" s="282"/>
      <c r="R127" s="283"/>
      <c r="S127" s="17" t="s">
        <v>74</v>
      </c>
      <c r="T127" s="8">
        <v>16</v>
      </c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91"/>
      <c r="AI127" s="302"/>
      <c r="AJ127" s="282"/>
      <c r="AK127" s="283"/>
      <c r="AL127" s="17" t="s">
        <v>74</v>
      </c>
    </row>
    <row r="128" spans="1:38" s="23" customFormat="1" ht="12.75" customHeight="1" x14ac:dyDescent="0.2">
      <c r="A128" s="8">
        <v>17</v>
      </c>
      <c r="B128" s="282"/>
      <c r="C128" s="282"/>
      <c r="D128" s="282"/>
      <c r="E128" s="282"/>
      <c r="F128" s="283"/>
      <c r="G128" s="415"/>
      <c r="H128" s="302"/>
      <c r="I128" s="416"/>
      <c r="J128" s="280">
        <f t="shared" si="14"/>
        <v>0</v>
      </c>
      <c r="K128" s="281">
        <f t="shared" si="15"/>
        <v>0</v>
      </c>
      <c r="L128" s="282"/>
      <c r="M128" s="282"/>
      <c r="N128" s="282"/>
      <c r="O128" s="291"/>
      <c r="P128" s="297"/>
      <c r="Q128" s="282"/>
      <c r="R128" s="283"/>
      <c r="S128" s="17" t="s">
        <v>75</v>
      </c>
      <c r="T128" s="8">
        <v>17</v>
      </c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91"/>
      <c r="AI128" s="302"/>
      <c r="AJ128" s="282"/>
      <c r="AK128" s="283"/>
      <c r="AL128" s="17" t="s">
        <v>75</v>
      </c>
    </row>
    <row r="129" spans="1:38" s="23" customFormat="1" ht="12.75" customHeight="1" x14ac:dyDescent="0.2">
      <c r="A129" s="8">
        <v>18</v>
      </c>
      <c r="B129" s="282"/>
      <c r="C129" s="282"/>
      <c r="D129" s="282"/>
      <c r="E129" s="282"/>
      <c r="F129" s="283"/>
      <c r="G129" s="415"/>
      <c r="H129" s="302"/>
      <c r="I129" s="416"/>
      <c r="J129" s="280">
        <f t="shared" si="14"/>
        <v>0</v>
      </c>
      <c r="K129" s="281">
        <f t="shared" si="15"/>
        <v>0</v>
      </c>
      <c r="L129" s="282"/>
      <c r="M129" s="282"/>
      <c r="N129" s="282"/>
      <c r="O129" s="291"/>
      <c r="P129" s="297"/>
      <c r="Q129" s="282"/>
      <c r="R129" s="283"/>
      <c r="S129" s="17" t="s">
        <v>76</v>
      </c>
      <c r="T129" s="8">
        <v>18</v>
      </c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91"/>
      <c r="AI129" s="302"/>
      <c r="AJ129" s="282"/>
      <c r="AK129" s="283"/>
      <c r="AL129" s="17" t="s">
        <v>76</v>
      </c>
    </row>
    <row r="130" spans="1:38" s="23" customFormat="1" ht="12.75" customHeight="1" x14ac:dyDescent="0.2">
      <c r="A130" s="8">
        <v>19</v>
      </c>
      <c r="B130" s="282"/>
      <c r="C130" s="282"/>
      <c r="D130" s="282"/>
      <c r="E130" s="282"/>
      <c r="F130" s="283"/>
      <c r="G130" s="415"/>
      <c r="H130" s="302"/>
      <c r="I130" s="416"/>
      <c r="J130" s="280">
        <f t="shared" si="14"/>
        <v>0</v>
      </c>
      <c r="K130" s="281">
        <f t="shared" si="15"/>
        <v>0</v>
      </c>
      <c r="L130" s="282"/>
      <c r="M130" s="282"/>
      <c r="N130" s="282"/>
      <c r="O130" s="291"/>
      <c r="P130" s="297"/>
      <c r="Q130" s="282"/>
      <c r="R130" s="283"/>
      <c r="S130" s="17" t="s">
        <v>77</v>
      </c>
      <c r="T130" s="8">
        <v>19</v>
      </c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91"/>
      <c r="AI130" s="302"/>
      <c r="AJ130" s="282"/>
      <c r="AK130" s="283"/>
      <c r="AL130" s="17" t="s">
        <v>77</v>
      </c>
    </row>
    <row r="131" spans="1:38" s="23" customFormat="1" ht="12.75" customHeight="1" x14ac:dyDescent="0.2">
      <c r="A131" s="8">
        <v>20</v>
      </c>
      <c r="B131" s="282"/>
      <c r="C131" s="282"/>
      <c r="D131" s="282"/>
      <c r="E131" s="282"/>
      <c r="F131" s="283"/>
      <c r="G131" s="415"/>
      <c r="H131" s="302"/>
      <c r="I131" s="416"/>
      <c r="J131" s="280">
        <f t="shared" si="14"/>
        <v>0</v>
      </c>
      <c r="K131" s="281">
        <f t="shared" si="15"/>
        <v>0</v>
      </c>
      <c r="L131" s="282"/>
      <c r="M131" s="282"/>
      <c r="N131" s="282"/>
      <c r="O131" s="291"/>
      <c r="P131" s="297"/>
      <c r="Q131" s="282"/>
      <c r="R131" s="283"/>
      <c r="S131" s="17" t="s">
        <v>78</v>
      </c>
      <c r="T131" s="8">
        <v>20</v>
      </c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91"/>
      <c r="AI131" s="302"/>
      <c r="AJ131" s="282"/>
      <c r="AK131" s="283"/>
      <c r="AL131" s="17" t="s">
        <v>78</v>
      </c>
    </row>
    <row r="132" spans="1:38" s="23" customFormat="1" ht="12.75" customHeight="1" x14ac:dyDescent="0.2">
      <c r="A132" s="8">
        <v>21</v>
      </c>
      <c r="B132" s="282"/>
      <c r="C132" s="282"/>
      <c r="D132" s="282"/>
      <c r="E132" s="282"/>
      <c r="F132" s="283"/>
      <c r="G132" s="415"/>
      <c r="H132" s="302"/>
      <c r="I132" s="416"/>
      <c r="J132" s="280">
        <f t="shared" si="14"/>
        <v>0</v>
      </c>
      <c r="K132" s="281">
        <f t="shared" si="15"/>
        <v>0</v>
      </c>
      <c r="L132" s="282"/>
      <c r="M132" s="282"/>
      <c r="N132" s="282"/>
      <c r="O132" s="291"/>
      <c r="P132" s="297"/>
      <c r="Q132" s="282"/>
      <c r="R132" s="283"/>
      <c r="S132" s="17" t="s">
        <v>79</v>
      </c>
      <c r="T132" s="8">
        <v>21</v>
      </c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91"/>
      <c r="AI132" s="302"/>
      <c r="AJ132" s="282"/>
      <c r="AK132" s="283"/>
      <c r="AL132" s="17" t="s">
        <v>79</v>
      </c>
    </row>
    <row r="133" spans="1:38" s="23" customFormat="1" ht="12.75" customHeight="1" x14ac:dyDescent="0.2">
      <c r="A133" s="8">
        <v>22</v>
      </c>
      <c r="B133" s="282"/>
      <c r="C133" s="282"/>
      <c r="D133" s="282"/>
      <c r="E133" s="282"/>
      <c r="F133" s="283"/>
      <c r="G133" s="415"/>
      <c r="H133" s="302"/>
      <c r="I133" s="416"/>
      <c r="J133" s="280">
        <f t="shared" si="14"/>
        <v>0</v>
      </c>
      <c r="K133" s="281">
        <f t="shared" si="15"/>
        <v>0</v>
      </c>
      <c r="L133" s="282"/>
      <c r="M133" s="282"/>
      <c r="N133" s="282"/>
      <c r="O133" s="291"/>
      <c r="P133" s="297"/>
      <c r="Q133" s="282"/>
      <c r="R133" s="283"/>
      <c r="S133" s="17" t="s">
        <v>80</v>
      </c>
      <c r="T133" s="8">
        <v>22</v>
      </c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91"/>
      <c r="AI133" s="302"/>
      <c r="AJ133" s="282"/>
      <c r="AK133" s="283"/>
      <c r="AL133" s="17" t="s">
        <v>80</v>
      </c>
    </row>
    <row r="134" spans="1:38" s="23" customFormat="1" ht="12.75" customHeight="1" x14ac:dyDescent="0.2">
      <c r="A134" s="8">
        <v>23</v>
      </c>
      <c r="B134" s="282"/>
      <c r="C134" s="282"/>
      <c r="D134" s="282"/>
      <c r="E134" s="282"/>
      <c r="F134" s="283"/>
      <c r="G134" s="415"/>
      <c r="H134" s="302"/>
      <c r="I134" s="416"/>
      <c r="J134" s="280">
        <f t="shared" si="14"/>
        <v>0</v>
      </c>
      <c r="K134" s="281">
        <f t="shared" si="15"/>
        <v>0</v>
      </c>
      <c r="L134" s="282"/>
      <c r="M134" s="282"/>
      <c r="N134" s="282"/>
      <c r="O134" s="291"/>
      <c r="P134" s="297"/>
      <c r="Q134" s="282"/>
      <c r="R134" s="283"/>
      <c r="S134" s="17" t="s">
        <v>81</v>
      </c>
      <c r="T134" s="8">
        <v>23</v>
      </c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91"/>
      <c r="AI134" s="302"/>
      <c r="AJ134" s="282"/>
      <c r="AK134" s="283"/>
      <c r="AL134" s="17" t="s">
        <v>81</v>
      </c>
    </row>
    <row r="135" spans="1:38" s="23" customFormat="1" ht="12.75" customHeight="1" x14ac:dyDescent="0.2">
      <c r="A135" s="8">
        <v>24</v>
      </c>
      <c r="B135" s="282"/>
      <c r="C135" s="282"/>
      <c r="D135" s="282"/>
      <c r="E135" s="282"/>
      <c r="F135" s="283"/>
      <c r="G135" s="415"/>
      <c r="H135" s="302"/>
      <c r="I135" s="416"/>
      <c r="J135" s="280">
        <f t="shared" si="14"/>
        <v>0</v>
      </c>
      <c r="K135" s="281">
        <f t="shared" si="15"/>
        <v>0</v>
      </c>
      <c r="L135" s="282"/>
      <c r="M135" s="282"/>
      <c r="N135" s="282"/>
      <c r="O135" s="291"/>
      <c r="P135" s="297"/>
      <c r="Q135" s="282"/>
      <c r="R135" s="283"/>
      <c r="S135" s="17" t="s">
        <v>82</v>
      </c>
      <c r="T135" s="8">
        <v>24</v>
      </c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91"/>
      <c r="AI135" s="302"/>
      <c r="AJ135" s="282"/>
      <c r="AK135" s="283"/>
      <c r="AL135" s="17" t="s">
        <v>82</v>
      </c>
    </row>
    <row r="136" spans="1:38" s="23" customFormat="1" ht="12.75" customHeight="1" x14ac:dyDescent="0.2">
      <c r="A136" s="8">
        <v>25</v>
      </c>
      <c r="B136" s="282"/>
      <c r="C136" s="282"/>
      <c r="D136" s="282"/>
      <c r="E136" s="282"/>
      <c r="F136" s="283"/>
      <c r="G136" s="415"/>
      <c r="H136" s="302"/>
      <c r="I136" s="416"/>
      <c r="J136" s="280">
        <f t="shared" si="14"/>
        <v>0</v>
      </c>
      <c r="K136" s="281">
        <f t="shared" si="15"/>
        <v>0</v>
      </c>
      <c r="L136" s="282"/>
      <c r="M136" s="282"/>
      <c r="N136" s="282"/>
      <c r="O136" s="291"/>
      <c r="P136" s="297"/>
      <c r="Q136" s="282"/>
      <c r="R136" s="283"/>
      <c r="S136" s="17" t="s">
        <v>83</v>
      </c>
      <c r="T136" s="8">
        <v>25</v>
      </c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91"/>
      <c r="AI136" s="302"/>
      <c r="AJ136" s="282"/>
      <c r="AK136" s="283"/>
      <c r="AL136" s="17" t="s">
        <v>83</v>
      </c>
    </row>
    <row r="137" spans="1:38" s="23" customFormat="1" ht="12.75" customHeight="1" x14ac:dyDescent="0.2">
      <c r="A137" s="8">
        <v>26</v>
      </c>
      <c r="B137" s="282"/>
      <c r="C137" s="282"/>
      <c r="D137" s="282"/>
      <c r="E137" s="282"/>
      <c r="F137" s="283"/>
      <c r="G137" s="415"/>
      <c r="H137" s="302"/>
      <c r="I137" s="416"/>
      <c r="J137" s="280">
        <f t="shared" si="14"/>
        <v>0</v>
      </c>
      <c r="K137" s="281">
        <f t="shared" si="15"/>
        <v>0</v>
      </c>
      <c r="L137" s="282"/>
      <c r="M137" s="282"/>
      <c r="N137" s="282"/>
      <c r="O137" s="291"/>
      <c r="P137" s="297"/>
      <c r="Q137" s="282"/>
      <c r="R137" s="283"/>
      <c r="S137" s="17" t="s">
        <v>84</v>
      </c>
      <c r="T137" s="8">
        <v>26</v>
      </c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91"/>
      <c r="AI137" s="302"/>
      <c r="AJ137" s="282"/>
      <c r="AK137" s="283"/>
      <c r="AL137" s="17" t="s">
        <v>84</v>
      </c>
    </row>
    <row r="138" spans="1:38" s="23" customFormat="1" ht="12.75" customHeight="1" x14ac:dyDescent="0.2">
      <c r="A138" s="8">
        <v>27</v>
      </c>
      <c r="B138" s="282"/>
      <c r="C138" s="282"/>
      <c r="D138" s="282"/>
      <c r="E138" s="282"/>
      <c r="F138" s="283"/>
      <c r="G138" s="415"/>
      <c r="H138" s="302"/>
      <c r="I138" s="416"/>
      <c r="J138" s="280">
        <f t="shared" si="14"/>
        <v>0</v>
      </c>
      <c r="K138" s="281">
        <f t="shared" si="15"/>
        <v>0</v>
      </c>
      <c r="L138" s="282"/>
      <c r="M138" s="282"/>
      <c r="N138" s="282"/>
      <c r="O138" s="291"/>
      <c r="P138" s="297"/>
      <c r="Q138" s="282"/>
      <c r="R138" s="283"/>
      <c r="S138" s="17" t="s">
        <v>85</v>
      </c>
      <c r="T138" s="8">
        <v>27</v>
      </c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91"/>
      <c r="AI138" s="302"/>
      <c r="AJ138" s="282"/>
      <c r="AK138" s="283"/>
      <c r="AL138" s="17" t="s">
        <v>85</v>
      </c>
    </row>
    <row r="139" spans="1:38" s="23" customFormat="1" ht="12.75" customHeight="1" x14ac:dyDescent="0.2">
      <c r="A139" s="8">
        <v>28</v>
      </c>
      <c r="B139" s="282"/>
      <c r="C139" s="282"/>
      <c r="D139" s="282"/>
      <c r="E139" s="282"/>
      <c r="F139" s="283"/>
      <c r="G139" s="415"/>
      <c r="H139" s="302"/>
      <c r="I139" s="416"/>
      <c r="J139" s="280">
        <f t="shared" si="14"/>
        <v>0</v>
      </c>
      <c r="K139" s="281">
        <f t="shared" si="15"/>
        <v>0</v>
      </c>
      <c r="L139" s="282"/>
      <c r="M139" s="282"/>
      <c r="N139" s="282"/>
      <c r="O139" s="291"/>
      <c r="P139" s="297"/>
      <c r="Q139" s="282"/>
      <c r="R139" s="283"/>
      <c r="S139" s="17" t="s">
        <v>86</v>
      </c>
      <c r="T139" s="8">
        <v>28</v>
      </c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91"/>
      <c r="AI139" s="302"/>
      <c r="AJ139" s="282"/>
      <c r="AK139" s="283"/>
      <c r="AL139" s="17" t="s">
        <v>86</v>
      </c>
    </row>
    <row r="140" spans="1:38" s="23" customFormat="1" ht="12.75" customHeight="1" x14ac:dyDescent="0.2">
      <c r="A140" s="8">
        <v>29</v>
      </c>
      <c r="B140" s="282"/>
      <c r="C140" s="282"/>
      <c r="D140" s="282"/>
      <c r="E140" s="282"/>
      <c r="F140" s="283"/>
      <c r="G140" s="415"/>
      <c r="H140" s="302"/>
      <c r="I140" s="416"/>
      <c r="J140" s="280">
        <f t="shared" si="14"/>
        <v>0</v>
      </c>
      <c r="K140" s="281">
        <f t="shared" si="15"/>
        <v>0</v>
      </c>
      <c r="L140" s="282"/>
      <c r="M140" s="282"/>
      <c r="N140" s="282"/>
      <c r="O140" s="291"/>
      <c r="P140" s="297"/>
      <c r="Q140" s="282"/>
      <c r="R140" s="283"/>
      <c r="S140" s="17" t="s">
        <v>87</v>
      </c>
      <c r="T140" s="8">
        <v>29</v>
      </c>
      <c r="U140" s="282"/>
      <c r="V140" s="282"/>
      <c r="W140" s="282"/>
      <c r="X140" s="298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91"/>
      <c r="AI140" s="302"/>
      <c r="AJ140" s="282"/>
      <c r="AK140" s="283"/>
      <c r="AL140" s="17" t="s">
        <v>87</v>
      </c>
    </row>
    <row r="141" spans="1:38" s="23" customFormat="1" ht="12.75" customHeight="1" x14ac:dyDescent="0.2">
      <c r="A141" s="8">
        <v>30</v>
      </c>
      <c r="B141" s="282"/>
      <c r="C141" s="282"/>
      <c r="D141" s="282"/>
      <c r="E141" s="282"/>
      <c r="F141" s="283"/>
      <c r="G141" s="419"/>
      <c r="H141" s="302"/>
      <c r="I141" s="416"/>
      <c r="J141" s="280">
        <f t="shared" si="14"/>
        <v>0</v>
      </c>
      <c r="K141" s="281">
        <f t="shared" si="15"/>
        <v>0</v>
      </c>
      <c r="L141" s="282"/>
      <c r="M141" s="282"/>
      <c r="N141" s="282"/>
      <c r="O141" s="291"/>
      <c r="P141" s="297"/>
      <c r="Q141" s="282"/>
      <c r="R141" s="283"/>
      <c r="S141" s="17" t="s">
        <v>88</v>
      </c>
      <c r="T141" s="8">
        <v>30</v>
      </c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91"/>
      <c r="AI141" s="302"/>
      <c r="AJ141" s="282"/>
      <c r="AK141" s="283"/>
      <c r="AL141" s="17" t="s">
        <v>88</v>
      </c>
    </row>
    <row r="142" spans="1:38" s="23" customFormat="1" ht="12.75" customHeight="1" x14ac:dyDescent="0.2">
      <c r="A142" s="20">
        <v>31</v>
      </c>
      <c r="B142" s="286"/>
      <c r="C142" s="286"/>
      <c r="D142" s="286"/>
      <c r="E142" s="286"/>
      <c r="F142" s="287"/>
      <c r="G142" s="420"/>
      <c r="H142" s="304"/>
      <c r="I142" s="421"/>
      <c r="J142" s="422">
        <f t="shared" si="14"/>
        <v>0</v>
      </c>
      <c r="K142" s="299">
        <f t="shared" si="15"/>
        <v>0</v>
      </c>
      <c r="L142" s="286"/>
      <c r="M142" s="286"/>
      <c r="N142" s="286"/>
      <c r="O142" s="293"/>
      <c r="P142" s="300"/>
      <c r="Q142" s="286"/>
      <c r="R142" s="287"/>
      <c r="S142" s="21" t="s">
        <v>89</v>
      </c>
      <c r="T142" s="20">
        <v>31</v>
      </c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93"/>
      <c r="AI142" s="304"/>
      <c r="AJ142" s="286"/>
      <c r="AK142" s="287"/>
      <c r="AL142" s="21" t="s">
        <v>89</v>
      </c>
    </row>
    <row r="143" spans="1:38" s="57" customFormat="1" ht="12.75" customHeight="1" thickBot="1" x14ac:dyDescent="0.25">
      <c r="A143" s="53"/>
      <c r="B143" s="288">
        <f>SUM(B111:B142)</f>
        <v>0</v>
      </c>
      <c r="C143" s="288">
        <f>SUM(C111:C142)</f>
        <v>0</v>
      </c>
      <c r="D143" s="288">
        <f>SUM(D111:D142)</f>
        <v>0</v>
      </c>
      <c r="E143" s="301">
        <f>SUM(E111:E142)</f>
        <v>0</v>
      </c>
      <c r="F143" s="294">
        <f>SUM(F111:F142)</f>
        <v>0</v>
      </c>
      <c r="G143" s="308"/>
      <c r="H143" s="54" t="s">
        <v>90</v>
      </c>
      <c r="I143" s="309">
        <f>COUNTA(I112:I142)</f>
        <v>0</v>
      </c>
      <c r="J143" s="288">
        <f t="shared" ref="J143:R143" si="16">SUM(J111:J142)</f>
        <v>0</v>
      </c>
      <c r="K143" s="288">
        <f t="shared" si="16"/>
        <v>0</v>
      </c>
      <c r="L143" s="288">
        <f t="shared" si="16"/>
        <v>0</v>
      </c>
      <c r="M143" s="288">
        <f t="shared" si="16"/>
        <v>0</v>
      </c>
      <c r="N143" s="288">
        <f t="shared" si="16"/>
        <v>0</v>
      </c>
      <c r="O143" s="301">
        <f t="shared" si="16"/>
        <v>0</v>
      </c>
      <c r="P143" s="301">
        <f t="shared" si="16"/>
        <v>0</v>
      </c>
      <c r="Q143" s="288">
        <f t="shared" si="16"/>
        <v>0</v>
      </c>
      <c r="R143" s="289">
        <f t="shared" si="16"/>
        <v>0</v>
      </c>
      <c r="S143" s="59"/>
      <c r="T143" s="53"/>
      <c r="U143" s="288">
        <f t="shared" ref="U143:AH143" si="17">SUM(U111:U142)</f>
        <v>0</v>
      </c>
      <c r="V143" s="288">
        <f t="shared" si="17"/>
        <v>0</v>
      </c>
      <c r="W143" s="288">
        <f t="shared" si="17"/>
        <v>0</v>
      </c>
      <c r="X143" s="288">
        <f t="shared" si="17"/>
        <v>0</v>
      </c>
      <c r="Y143" s="288">
        <f t="shared" si="17"/>
        <v>0</v>
      </c>
      <c r="Z143" s="288">
        <f t="shared" si="17"/>
        <v>0</v>
      </c>
      <c r="AA143" s="288">
        <f t="shared" si="17"/>
        <v>0</v>
      </c>
      <c r="AB143" s="288">
        <f t="shared" si="17"/>
        <v>0</v>
      </c>
      <c r="AC143" s="288">
        <f t="shared" si="17"/>
        <v>0</v>
      </c>
      <c r="AD143" s="288">
        <f t="shared" si="17"/>
        <v>0</v>
      </c>
      <c r="AE143" s="288">
        <f t="shared" si="17"/>
        <v>0</v>
      </c>
      <c r="AF143" s="288">
        <f t="shared" si="17"/>
        <v>0</v>
      </c>
      <c r="AG143" s="288">
        <f t="shared" si="17"/>
        <v>0</v>
      </c>
      <c r="AH143" s="294">
        <f t="shared" si="17"/>
        <v>0</v>
      </c>
      <c r="AI143" s="306"/>
      <c r="AJ143" s="288">
        <f>SUM(AJ111:AJ142)</f>
        <v>0</v>
      </c>
      <c r="AK143" s="289">
        <f>SUM(AK111:AK142)</f>
        <v>0</v>
      </c>
      <c r="AL143" s="59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248" ht="12.75" customHeight="1" x14ac:dyDescent="0.2">
      <c r="A145" s="23"/>
      <c r="B145" s="23"/>
      <c r="C145" s="23"/>
      <c r="D145" s="23"/>
      <c r="E145" s="23"/>
      <c r="F145" s="23"/>
      <c r="G145" s="494" t="str">
        <f>G$10</f>
        <v>UNITED STEELWORKERS - LOCAL UNION</v>
      </c>
      <c r="H145" s="494"/>
      <c r="I145" s="494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248" ht="12.75" customHeight="1" x14ac:dyDescent="0.2">
      <c r="A146" s="23"/>
      <c r="B146" s="143" t="str">
        <f>$B$11</f>
        <v>Month</v>
      </c>
      <c r="C146" s="79" t="str">
        <f>$C$11</f>
        <v>MARCH</v>
      </c>
      <c r="D146" s="143" t="str">
        <f>$D$11</f>
        <v>Year</v>
      </c>
      <c r="E146" s="44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3"/>
      <c r="AJ146" s="177" t="str">
        <f>$C$11</f>
        <v>MARCH</v>
      </c>
      <c r="AK146" s="44">
        <f>$E$11</f>
        <v>0</v>
      </c>
    </row>
    <row r="147" spans="1:248" ht="12.75" customHeight="1" x14ac:dyDescent="0.2">
      <c r="A147" s="23"/>
      <c r="B147" s="143" t="str">
        <f>$B$12</f>
        <v>Page No.</v>
      </c>
      <c r="C147" s="176">
        <f>C102+1</f>
        <v>4</v>
      </c>
      <c r="D147" s="114"/>
      <c r="E147" s="114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3" t="str">
        <f>$B$12</f>
        <v>Page No.</v>
      </c>
      <c r="AJ147" s="272">
        <f>AJ102+1</f>
        <v>4</v>
      </c>
      <c r="AK147" s="173"/>
      <c r="AL147" s="115"/>
    </row>
    <row r="148" spans="1:24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248" s="397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22"/>
      <c r="H150" s="2" t="s">
        <v>56</v>
      </c>
      <c r="I150" s="98"/>
      <c r="J150" s="443" t="s">
        <v>465</v>
      </c>
      <c r="K150" s="444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397" customFormat="1" ht="12.75" customHeight="1" x14ac:dyDescent="0.2">
      <c r="A151" s="1"/>
      <c r="B151" s="3"/>
      <c r="C151" s="3"/>
      <c r="D151" s="3"/>
      <c r="E151" s="3"/>
      <c r="F151" s="13"/>
      <c r="G151" s="22"/>
      <c r="H151" s="13"/>
      <c r="I151" s="99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397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31">
        <v>5</v>
      </c>
      <c r="G152" s="40">
        <v>6</v>
      </c>
      <c r="H152" s="29">
        <v>7</v>
      </c>
      <c r="I152" s="100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248" s="4" customFormat="1" ht="12.75" customHeight="1" thickTop="1" x14ac:dyDescent="0.2">
      <c r="A153" s="1"/>
      <c r="B153" s="87" t="s">
        <v>4</v>
      </c>
      <c r="C153" s="101"/>
      <c r="D153" s="87" t="s">
        <v>201</v>
      </c>
      <c r="E153" s="180" t="s">
        <v>6</v>
      </c>
      <c r="F153" s="86" t="s">
        <v>7</v>
      </c>
      <c r="G153" s="163"/>
      <c r="H153" s="86"/>
      <c r="I153" s="103"/>
      <c r="J153" s="87"/>
      <c r="K153" s="86"/>
      <c r="L153" s="87" t="s">
        <v>458</v>
      </c>
      <c r="M153" s="87"/>
      <c r="N153" s="87" t="s">
        <v>257</v>
      </c>
      <c r="O153" s="180" t="s">
        <v>459</v>
      </c>
      <c r="P153" s="265"/>
      <c r="Q153" s="410" t="s">
        <v>8</v>
      </c>
      <c r="R153" s="86" t="s">
        <v>8</v>
      </c>
      <c r="S153" s="106"/>
      <c r="T153" s="73"/>
      <c r="U153" s="445" t="s">
        <v>9</v>
      </c>
      <c r="V153" s="446"/>
      <c r="W153" s="446"/>
      <c r="X153" s="446"/>
      <c r="Y153" s="447"/>
      <c r="Z153" s="87" t="s">
        <v>10</v>
      </c>
      <c r="AA153" s="87" t="s">
        <v>11</v>
      </c>
      <c r="AB153" s="87" t="s">
        <v>204</v>
      </c>
      <c r="AC153" s="87" t="s">
        <v>12</v>
      </c>
      <c r="AD153" s="87" t="s">
        <v>13</v>
      </c>
      <c r="AE153" s="87" t="s">
        <v>14</v>
      </c>
      <c r="AF153" s="87"/>
      <c r="AG153" s="87"/>
      <c r="AH153" s="104"/>
      <c r="AI153" s="105"/>
      <c r="AJ153" s="87" t="s">
        <v>15</v>
      </c>
      <c r="AK153" s="86" t="s">
        <v>7</v>
      </c>
      <c r="AL153" s="106"/>
      <c r="AM153" s="411"/>
      <c r="AN153" s="411"/>
      <c r="AO153" s="411"/>
      <c r="AP153" s="411"/>
      <c r="AQ153" s="411"/>
      <c r="AR153" s="411"/>
      <c r="AS153" s="411"/>
      <c r="AT153" s="411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411"/>
      <c r="BI153" s="411"/>
      <c r="BJ153" s="411"/>
      <c r="BK153" s="411"/>
      <c r="BL153" s="411"/>
      <c r="BM153" s="411"/>
      <c r="BN153" s="411"/>
      <c r="BO153" s="411"/>
      <c r="BP153" s="411"/>
      <c r="BQ153" s="411"/>
      <c r="BR153" s="411"/>
      <c r="BS153" s="411"/>
      <c r="BT153" s="411"/>
      <c r="BU153" s="411"/>
      <c r="BV153" s="411"/>
      <c r="BW153" s="411"/>
      <c r="BX153" s="411"/>
      <c r="BY153" s="411"/>
      <c r="BZ153" s="411"/>
      <c r="CA153" s="411"/>
      <c r="CB153" s="411"/>
      <c r="CC153" s="411"/>
      <c r="CD153" s="411"/>
      <c r="CE153" s="411"/>
      <c r="CF153" s="411"/>
      <c r="CG153" s="411"/>
      <c r="CH153" s="411"/>
      <c r="CI153" s="411"/>
      <c r="CJ153" s="411"/>
      <c r="CK153" s="411"/>
      <c r="CL153" s="411"/>
      <c r="CM153" s="411"/>
      <c r="CN153" s="411"/>
      <c r="CO153" s="411"/>
      <c r="CP153" s="411"/>
      <c r="CQ153" s="411"/>
      <c r="CR153" s="411"/>
      <c r="CS153" s="411"/>
      <c r="CT153" s="411"/>
      <c r="CU153" s="411"/>
      <c r="CV153" s="411"/>
      <c r="CW153" s="411"/>
      <c r="CX153" s="411"/>
      <c r="CY153" s="411"/>
      <c r="CZ153" s="411"/>
      <c r="DA153" s="411"/>
      <c r="DB153" s="411"/>
      <c r="DC153" s="411"/>
      <c r="DD153" s="411"/>
      <c r="DE153" s="411"/>
      <c r="DF153" s="411"/>
      <c r="DG153" s="411"/>
      <c r="DH153" s="411"/>
      <c r="DI153" s="411"/>
      <c r="DJ153" s="411"/>
      <c r="DK153" s="411"/>
      <c r="DL153" s="411"/>
      <c r="DM153" s="411"/>
      <c r="DN153" s="411"/>
      <c r="DO153" s="411"/>
      <c r="DP153" s="411"/>
      <c r="DQ153" s="411"/>
      <c r="DR153" s="411"/>
      <c r="DS153" s="411"/>
      <c r="DT153" s="411"/>
      <c r="DU153" s="411"/>
      <c r="DV153" s="411"/>
      <c r="DW153" s="411"/>
      <c r="DX153" s="411"/>
      <c r="DY153" s="411"/>
      <c r="DZ153" s="411"/>
      <c r="EA153" s="411"/>
      <c r="EB153" s="411"/>
      <c r="EC153" s="411"/>
      <c r="ED153" s="411"/>
      <c r="EE153" s="411"/>
      <c r="EF153" s="411"/>
      <c r="EG153" s="411"/>
      <c r="EH153" s="411"/>
      <c r="EI153" s="411"/>
      <c r="EJ153" s="411"/>
      <c r="EK153" s="411"/>
      <c r="EL153" s="411"/>
      <c r="EM153" s="411"/>
      <c r="EN153" s="411"/>
      <c r="EO153" s="411"/>
      <c r="EP153" s="411"/>
      <c r="EQ153" s="411"/>
      <c r="ER153" s="411"/>
      <c r="ES153" s="411"/>
      <c r="ET153" s="411"/>
      <c r="EU153" s="411"/>
      <c r="EV153" s="411"/>
      <c r="EW153" s="411"/>
      <c r="EX153" s="411"/>
      <c r="EY153" s="411"/>
      <c r="EZ153" s="411"/>
      <c r="FA153" s="411"/>
      <c r="FB153" s="411"/>
      <c r="FC153" s="411"/>
      <c r="FD153" s="411"/>
      <c r="FE153" s="411"/>
      <c r="FF153" s="411"/>
      <c r="FG153" s="411"/>
      <c r="FH153" s="411"/>
      <c r="FI153" s="411"/>
      <c r="FJ153" s="411"/>
      <c r="FK153" s="411"/>
      <c r="FL153" s="411"/>
      <c r="FM153" s="411"/>
      <c r="FN153" s="411"/>
      <c r="FO153" s="411"/>
      <c r="FP153" s="411"/>
      <c r="FQ153" s="411"/>
      <c r="FR153" s="411"/>
      <c r="FS153" s="411"/>
      <c r="FT153" s="411"/>
      <c r="FU153" s="411"/>
      <c r="FV153" s="411"/>
      <c r="FW153" s="411"/>
      <c r="FX153" s="411"/>
      <c r="FY153" s="411"/>
      <c r="FZ153" s="411"/>
      <c r="GA153" s="411"/>
      <c r="GB153" s="411"/>
      <c r="GC153" s="411"/>
      <c r="GD153" s="411"/>
      <c r="GE153" s="411"/>
      <c r="GF153" s="411"/>
      <c r="GG153" s="411"/>
      <c r="GH153" s="411"/>
      <c r="GI153" s="411"/>
      <c r="GJ153" s="411"/>
      <c r="GK153" s="411"/>
      <c r="GL153" s="411"/>
      <c r="GM153" s="411"/>
      <c r="GN153" s="411"/>
      <c r="GO153" s="411"/>
      <c r="GP153" s="411"/>
      <c r="GQ153" s="411"/>
      <c r="GR153" s="411"/>
      <c r="GS153" s="411"/>
      <c r="GT153" s="411"/>
      <c r="GU153" s="411"/>
      <c r="GV153" s="411"/>
      <c r="GW153" s="411"/>
      <c r="GX153" s="411"/>
      <c r="GY153" s="411"/>
      <c r="GZ153" s="411"/>
      <c r="HA153" s="411"/>
      <c r="HB153" s="411"/>
      <c r="HC153" s="411"/>
      <c r="HD153" s="411"/>
      <c r="HE153" s="411"/>
      <c r="HF153" s="411"/>
      <c r="HG153" s="411"/>
      <c r="HH153" s="411"/>
      <c r="HI153" s="411"/>
      <c r="HJ153" s="411"/>
      <c r="HK153" s="411"/>
      <c r="HL153" s="411"/>
      <c r="HM153" s="411"/>
      <c r="HN153" s="411"/>
      <c r="HO153" s="411"/>
      <c r="HP153" s="411"/>
      <c r="HQ153" s="411"/>
      <c r="HR153" s="411"/>
      <c r="HS153" s="411"/>
      <c r="HT153" s="411"/>
      <c r="HU153" s="411"/>
      <c r="HV153" s="411"/>
      <c r="HW153" s="411"/>
      <c r="HX153" s="411"/>
      <c r="HY153" s="411"/>
      <c r="HZ153" s="411"/>
      <c r="IA153" s="411"/>
      <c r="IB153" s="411"/>
      <c r="IC153" s="411"/>
      <c r="ID153" s="411"/>
      <c r="IE153" s="411"/>
      <c r="IF153" s="411"/>
      <c r="IG153" s="411"/>
      <c r="IH153" s="411"/>
      <c r="II153" s="411"/>
      <c r="IJ153" s="411"/>
      <c r="IK153" s="411"/>
      <c r="IL153" s="411"/>
      <c r="IM153" s="411"/>
      <c r="IN153" s="411"/>
    </row>
    <row r="154" spans="1:248" s="4" customFormat="1" ht="12.75" customHeight="1" x14ac:dyDescent="0.2">
      <c r="A154" s="1"/>
      <c r="B154" s="87" t="s">
        <v>8</v>
      </c>
      <c r="C154" s="87" t="s">
        <v>16</v>
      </c>
      <c r="D154" s="87" t="s">
        <v>202</v>
      </c>
      <c r="E154" s="181" t="s">
        <v>8</v>
      </c>
      <c r="F154" s="86" t="s">
        <v>18</v>
      </c>
      <c r="G154" s="163" t="s">
        <v>19</v>
      </c>
      <c r="H154" s="86" t="s">
        <v>20</v>
      </c>
      <c r="I154" s="103" t="s">
        <v>460</v>
      </c>
      <c r="J154" s="87" t="s">
        <v>21</v>
      </c>
      <c r="K154" s="86" t="s">
        <v>22</v>
      </c>
      <c r="L154" s="87" t="s">
        <v>461</v>
      </c>
      <c r="M154" s="87" t="s">
        <v>462</v>
      </c>
      <c r="N154" s="87" t="s">
        <v>258</v>
      </c>
      <c r="O154" s="181" t="s">
        <v>259</v>
      </c>
      <c r="P154" s="181" t="s">
        <v>23</v>
      </c>
      <c r="Q154" s="87" t="s">
        <v>24</v>
      </c>
      <c r="R154" s="86" t="s">
        <v>24</v>
      </c>
      <c r="S154" s="104" t="s">
        <v>135</v>
      </c>
      <c r="T154" s="86" t="s">
        <v>135</v>
      </c>
      <c r="U154" s="87" t="s">
        <v>25</v>
      </c>
      <c r="V154" s="87" t="s">
        <v>26</v>
      </c>
      <c r="W154" s="87" t="s">
        <v>27</v>
      </c>
      <c r="X154" s="87" t="s">
        <v>28</v>
      </c>
      <c r="Y154" s="87" t="s">
        <v>136</v>
      </c>
      <c r="Z154" s="87" t="s">
        <v>251</v>
      </c>
      <c r="AA154" s="87" t="s">
        <v>137</v>
      </c>
      <c r="AB154" s="87" t="s">
        <v>203</v>
      </c>
      <c r="AC154" s="87" t="s">
        <v>30</v>
      </c>
      <c r="AD154" s="87" t="s">
        <v>140</v>
      </c>
      <c r="AE154" s="87" t="s">
        <v>31</v>
      </c>
      <c r="AF154" s="87" t="s">
        <v>32</v>
      </c>
      <c r="AG154" s="87" t="s">
        <v>205</v>
      </c>
      <c r="AH154" s="104" t="s">
        <v>16</v>
      </c>
      <c r="AI154" s="102" t="s">
        <v>34</v>
      </c>
      <c r="AJ154" s="87" t="s">
        <v>35</v>
      </c>
      <c r="AK154" s="86" t="s">
        <v>18</v>
      </c>
      <c r="AL154" s="106"/>
      <c r="AM154" s="411"/>
      <c r="AN154" s="411"/>
      <c r="AO154" s="411"/>
      <c r="AP154" s="411"/>
      <c r="AQ154" s="411"/>
      <c r="AR154" s="411"/>
      <c r="AS154" s="411"/>
      <c r="AT154" s="411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411"/>
      <c r="BI154" s="411"/>
      <c r="BJ154" s="411"/>
      <c r="BK154" s="411"/>
      <c r="BL154" s="411"/>
      <c r="BM154" s="411"/>
      <c r="BN154" s="411"/>
      <c r="BO154" s="411"/>
      <c r="BP154" s="411"/>
      <c r="BQ154" s="411"/>
      <c r="BR154" s="411"/>
      <c r="BS154" s="411"/>
      <c r="BT154" s="411"/>
      <c r="BU154" s="411"/>
      <c r="BV154" s="411"/>
      <c r="BW154" s="411"/>
      <c r="BX154" s="411"/>
      <c r="BY154" s="411"/>
      <c r="BZ154" s="411"/>
      <c r="CA154" s="411"/>
      <c r="CB154" s="411"/>
      <c r="CC154" s="411"/>
      <c r="CD154" s="411"/>
      <c r="CE154" s="411"/>
      <c r="CF154" s="411"/>
      <c r="CG154" s="411"/>
      <c r="CH154" s="411"/>
      <c r="CI154" s="411"/>
      <c r="CJ154" s="411"/>
      <c r="CK154" s="411"/>
      <c r="CL154" s="411"/>
      <c r="CM154" s="411"/>
      <c r="CN154" s="411"/>
      <c r="CO154" s="411"/>
      <c r="CP154" s="411"/>
      <c r="CQ154" s="411"/>
      <c r="CR154" s="411"/>
      <c r="CS154" s="411"/>
      <c r="CT154" s="411"/>
      <c r="CU154" s="411"/>
      <c r="CV154" s="411"/>
      <c r="CW154" s="411"/>
      <c r="CX154" s="411"/>
      <c r="CY154" s="411"/>
      <c r="CZ154" s="411"/>
      <c r="DA154" s="411"/>
      <c r="DB154" s="411"/>
      <c r="DC154" s="411"/>
      <c r="DD154" s="411"/>
      <c r="DE154" s="411"/>
      <c r="DF154" s="411"/>
      <c r="DG154" s="411"/>
      <c r="DH154" s="411"/>
      <c r="DI154" s="411"/>
      <c r="DJ154" s="411"/>
      <c r="DK154" s="411"/>
      <c r="DL154" s="411"/>
      <c r="DM154" s="411"/>
      <c r="DN154" s="411"/>
      <c r="DO154" s="411"/>
      <c r="DP154" s="411"/>
      <c r="DQ154" s="411"/>
      <c r="DR154" s="411"/>
      <c r="DS154" s="411"/>
      <c r="DT154" s="411"/>
      <c r="DU154" s="411"/>
      <c r="DV154" s="411"/>
      <c r="DW154" s="411"/>
      <c r="DX154" s="411"/>
      <c r="DY154" s="411"/>
      <c r="DZ154" s="411"/>
      <c r="EA154" s="411"/>
      <c r="EB154" s="411"/>
      <c r="EC154" s="411"/>
      <c r="ED154" s="411"/>
      <c r="EE154" s="411"/>
      <c r="EF154" s="411"/>
      <c r="EG154" s="411"/>
      <c r="EH154" s="411"/>
      <c r="EI154" s="411"/>
      <c r="EJ154" s="411"/>
      <c r="EK154" s="411"/>
      <c r="EL154" s="411"/>
      <c r="EM154" s="411"/>
      <c r="EN154" s="411"/>
      <c r="EO154" s="411"/>
      <c r="EP154" s="411"/>
      <c r="EQ154" s="411"/>
      <c r="ER154" s="411"/>
      <c r="ES154" s="411"/>
      <c r="ET154" s="411"/>
      <c r="EU154" s="411"/>
      <c r="EV154" s="411"/>
      <c r="EW154" s="411"/>
      <c r="EX154" s="411"/>
      <c r="EY154" s="411"/>
      <c r="EZ154" s="411"/>
      <c r="FA154" s="411"/>
      <c r="FB154" s="411"/>
      <c r="FC154" s="411"/>
      <c r="FD154" s="411"/>
      <c r="FE154" s="411"/>
      <c r="FF154" s="411"/>
      <c r="FG154" s="411"/>
      <c r="FH154" s="411"/>
      <c r="FI154" s="411"/>
      <c r="FJ154" s="411"/>
      <c r="FK154" s="411"/>
      <c r="FL154" s="411"/>
      <c r="FM154" s="411"/>
      <c r="FN154" s="411"/>
      <c r="FO154" s="411"/>
      <c r="FP154" s="411"/>
      <c r="FQ154" s="411"/>
      <c r="FR154" s="411"/>
      <c r="FS154" s="411"/>
      <c r="FT154" s="411"/>
      <c r="FU154" s="411"/>
      <c r="FV154" s="411"/>
      <c r="FW154" s="411"/>
      <c r="FX154" s="411"/>
      <c r="FY154" s="411"/>
      <c r="FZ154" s="411"/>
      <c r="GA154" s="411"/>
      <c r="GB154" s="411"/>
      <c r="GC154" s="411"/>
      <c r="GD154" s="411"/>
      <c r="GE154" s="411"/>
      <c r="GF154" s="411"/>
      <c r="GG154" s="411"/>
      <c r="GH154" s="411"/>
      <c r="GI154" s="411"/>
      <c r="GJ154" s="411"/>
      <c r="GK154" s="411"/>
      <c r="GL154" s="411"/>
      <c r="GM154" s="411"/>
      <c r="GN154" s="411"/>
      <c r="GO154" s="411"/>
      <c r="GP154" s="411"/>
      <c r="GQ154" s="411"/>
      <c r="GR154" s="411"/>
      <c r="GS154" s="411"/>
      <c r="GT154" s="411"/>
      <c r="GU154" s="411"/>
      <c r="GV154" s="411"/>
      <c r="GW154" s="411"/>
      <c r="GX154" s="411"/>
      <c r="GY154" s="411"/>
      <c r="GZ154" s="411"/>
      <c r="HA154" s="411"/>
      <c r="HB154" s="411"/>
      <c r="HC154" s="411"/>
      <c r="HD154" s="411"/>
      <c r="HE154" s="411"/>
      <c r="HF154" s="411"/>
      <c r="HG154" s="411"/>
      <c r="HH154" s="411"/>
      <c r="HI154" s="411"/>
      <c r="HJ154" s="411"/>
      <c r="HK154" s="411"/>
      <c r="HL154" s="411"/>
      <c r="HM154" s="411"/>
      <c r="HN154" s="411"/>
      <c r="HO154" s="411"/>
      <c r="HP154" s="411"/>
      <c r="HQ154" s="411"/>
      <c r="HR154" s="411"/>
      <c r="HS154" s="411"/>
      <c r="HT154" s="411"/>
      <c r="HU154" s="411"/>
      <c r="HV154" s="411"/>
      <c r="HW154" s="411"/>
      <c r="HX154" s="411"/>
      <c r="HY154" s="411"/>
      <c r="HZ154" s="411"/>
      <c r="IA154" s="411"/>
      <c r="IB154" s="411"/>
      <c r="IC154" s="411"/>
      <c r="ID154" s="411"/>
      <c r="IE154" s="411"/>
      <c r="IF154" s="411"/>
      <c r="IG154" s="411"/>
      <c r="IH154" s="411"/>
      <c r="II154" s="411"/>
      <c r="IJ154" s="411"/>
      <c r="IK154" s="411"/>
      <c r="IL154" s="411"/>
      <c r="IM154" s="411"/>
      <c r="IN154" s="411"/>
    </row>
    <row r="155" spans="1:248" s="4" customFormat="1" ht="12.75" customHeight="1" thickBot="1" x14ac:dyDescent="0.25">
      <c r="A155" s="6"/>
      <c r="B155" s="88" t="s">
        <v>36</v>
      </c>
      <c r="C155" s="88" t="s">
        <v>37</v>
      </c>
      <c r="D155" s="88" t="s">
        <v>38</v>
      </c>
      <c r="E155" s="182" t="s">
        <v>39</v>
      </c>
      <c r="F155" s="107" t="s">
        <v>40</v>
      </c>
      <c r="G155" s="164"/>
      <c r="H155" s="107"/>
      <c r="I155" s="108" t="s">
        <v>41</v>
      </c>
      <c r="J155" s="88"/>
      <c r="K155" s="107"/>
      <c r="L155" s="88" t="s">
        <v>463</v>
      </c>
      <c r="M155" s="88"/>
      <c r="N155" s="88" t="s">
        <v>235</v>
      </c>
      <c r="O155" s="182" t="s">
        <v>235</v>
      </c>
      <c r="P155" s="266"/>
      <c r="Q155" s="267" t="s">
        <v>464</v>
      </c>
      <c r="R155" s="268" t="s">
        <v>271</v>
      </c>
      <c r="S155" s="109" t="s">
        <v>109</v>
      </c>
      <c r="T155" s="107" t="s">
        <v>186</v>
      </c>
      <c r="U155" s="88" t="s">
        <v>42</v>
      </c>
      <c r="V155" s="88" t="s">
        <v>43</v>
      </c>
      <c r="W155" s="88"/>
      <c r="X155" s="88" t="s">
        <v>44</v>
      </c>
      <c r="Y155" s="88" t="s">
        <v>30</v>
      </c>
      <c r="Z155" s="88" t="s">
        <v>30</v>
      </c>
      <c r="AA155" s="88" t="s">
        <v>138</v>
      </c>
      <c r="AB155" s="88" t="s">
        <v>15</v>
      </c>
      <c r="AC155" s="88" t="s">
        <v>139</v>
      </c>
      <c r="AD155" s="88" t="s">
        <v>141</v>
      </c>
      <c r="AE155" s="88" t="s">
        <v>47</v>
      </c>
      <c r="AF155" s="88" t="s">
        <v>48</v>
      </c>
      <c r="AG155" s="88" t="s">
        <v>15</v>
      </c>
      <c r="AH155" s="109" t="s">
        <v>30</v>
      </c>
      <c r="AI155" s="110"/>
      <c r="AJ155" s="88" t="s">
        <v>49</v>
      </c>
      <c r="AK155" s="107" t="s">
        <v>187</v>
      </c>
      <c r="AL155" s="1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1"/>
      <c r="BX155" s="411"/>
      <c r="BY155" s="411"/>
      <c r="BZ155" s="411"/>
      <c r="CA155" s="411"/>
      <c r="CB155" s="411"/>
      <c r="CC155" s="411"/>
      <c r="CD155" s="411"/>
      <c r="CE155" s="411"/>
      <c r="CF155" s="411"/>
      <c r="CG155" s="411"/>
      <c r="CH155" s="411"/>
      <c r="CI155" s="411"/>
      <c r="CJ155" s="411"/>
      <c r="CK155" s="411"/>
      <c r="CL155" s="411"/>
      <c r="CM155" s="411"/>
      <c r="CN155" s="411"/>
      <c r="CO155" s="411"/>
      <c r="CP155" s="411"/>
      <c r="CQ155" s="411"/>
      <c r="CR155" s="411"/>
      <c r="CS155" s="411"/>
      <c r="CT155" s="411"/>
      <c r="CU155" s="411"/>
      <c r="CV155" s="411"/>
      <c r="CW155" s="411"/>
      <c r="CX155" s="411"/>
      <c r="CY155" s="411"/>
      <c r="CZ155" s="411"/>
      <c r="DA155" s="411"/>
      <c r="DB155" s="411"/>
      <c r="DC155" s="411"/>
      <c r="DD155" s="411"/>
      <c r="DE155" s="411"/>
      <c r="DF155" s="411"/>
      <c r="DG155" s="411"/>
      <c r="DH155" s="411"/>
      <c r="DI155" s="411"/>
      <c r="DJ155" s="411"/>
      <c r="DK155" s="411"/>
      <c r="DL155" s="411"/>
      <c r="DM155" s="411"/>
      <c r="DN155" s="411"/>
      <c r="DO155" s="411"/>
      <c r="DP155" s="411"/>
      <c r="DQ155" s="411"/>
      <c r="DR155" s="411"/>
      <c r="DS155" s="411"/>
      <c r="DT155" s="411"/>
      <c r="DU155" s="411"/>
      <c r="DV155" s="411"/>
      <c r="DW155" s="411"/>
      <c r="DX155" s="411"/>
      <c r="DY155" s="411"/>
      <c r="DZ155" s="411"/>
      <c r="EA155" s="411"/>
      <c r="EB155" s="411"/>
      <c r="EC155" s="411"/>
      <c r="ED155" s="411"/>
      <c r="EE155" s="411"/>
      <c r="EF155" s="411"/>
      <c r="EG155" s="411"/>
      <c r="EH155" s="411"/>
      <c r="EI155" s="411"/>
      <c r="EJ155" s="411"/>
      <c r="EK155" s="411"/>
      <c r="EL155" s="411"/>
      <c r="EM155" s="411"/>
      <c r="EN155" s="411"/>
      <c r="EO155" s="411"/>
      <c r="EP155" s="411"/>
      <c r="EQ155" s="411"/>
      <c r="ER155" s="411"/>
      <c r="ES155" s="411"/>
      <c r="ET155" s="411"/>
      <c r="EU155" s="411"/>
      <c r="EV155" s="411"/>
      <c r="EW155" s="411"/>
      <c r="EX155" s="411"/>
      <c r="EY155" s="411"/>
      <c r="EZ155" s="411"/>
      <c r="FA155" s="411"/>
      <c r="FB155" s="411"/>
      <c r="FC155" s="411"/>
      <c r="FD155" s="411"/>
      <c r="FE155" s="411"/>
      <c r="FF155" s="411"/>
      <c r="FG155" s="411"/>
      <c r="FH155" s="411"/>
      <c r="FI155" s="411"/>
      <c r="FJ155" s="411"/>
      <c r="FK155" s="411"/>
      <c r="FL155" s="411"/>
      <c r="FM155" s="411"/>
      <c r="FN155" s="411"/>
      <c r="FO155" s="411"/>
      <c r="FP155" s="411"/>
      <c r="FQ155" s="411"/>
      <c r="FR155" s="411"/>
      <c r="FS155" s="411"/>
      <c r="FT155" s="411"/>
      <c r="FU155" s="411"/>
      <c r="FV155" s="411"/>
      <c r="FW155" s="411"/>
      <c r="FX155" s="411"/>
      <c r="FY155" s="411"/>
      <c r="FZ155" s="411"/>
      <c r="GA155" s="411"/>
      <c r="GB155" s="411"/>
      <c r="GC155" s="411"/>
      <c r="GD155" s="411"/>
      <c r="GE155" s="411"/>
      <c r="GF155" s="411"/>
      <c r="GG155" s="411"/>
      <c r="GH155" s="411"/>
      <c r="GI155" s="411"/>
      <c r="GJ155" s="411"/>
      <c r="GK155" s="411"/>
      <c r="GL155" s="411"/>
      <c r="GM155" s="411"/>
      <c r="GN155" s="411"/>
      <c r="GO155" s="411"/>
      <c r="GP155" s="411"/>
      <c r="GQ155" s="411"/>
      <c r="GR155" s="411"/>
      <c r="GS155" s="411"/>
      <c r="GT155" s="411"/>
      <c r="GU155" s="411"/>
      <c r="GV155" s="411"/>
      <c r="GW155" s="411"/>
      <c r="GX155" s="411"/>
      <c r="GY155" s="411"/>
      <c r="GZ155" s="411"/>
      <c r="HA155" s="411"/>
      <c r="HB155" s="411"/>
      <c r="HC155" s="411"/>
      <c r="HD155" s="411"/>
      <c r="HE155" s="411"/>
      <c r="HF155" s="411"/>
      <c r="HG155" s="411"/>
      <c r="HH155" s="411"/>
      <c r="HI155" s="411"/>
      <c r="HJ155" s="411"/>
      <c r="HK155" s="411"/>
      <c r="HL155" s="411"/>
      <c r="HM155" s="411"/>
      <c r="HN155" s="411"/>
      <c r="HO155" s="411"/>
      <c r="HP155" s="411"/>
      <c r="HQ155" s="411"/>
      <c r="HR155" s="411"/>
      <c r="HS155" s="411"/>
      <c r="HT155" s="411"/>
      <c r="HU155" s="411"/>
      <c r="HV155" s="411"/>
      <c r="HW155" s="411"/>
      <c r="HX155" s="411"/>
      <c r="HY155" s="411"/>
      <c r="HZ155" s="411"/>
      <c r="IA155" s="411"/>
      <c r="IB155" s="411"/>
      <c r="IC155" s="411"/>
      <c r="ID155" s="411"/>
      <c r="IE155" s="411"/>
      <c r="IF155" s="411"/>
      <c r="IG155" s="411"/>
      <c r="IH155" s="411"/>
      <c r="II155" s="411"/>
      <c r="IJ155" s="411"/>
      <c r="IK155" s="411"/>
      <c r="IL155" s="411"/>
      <c r="IM155" s="411"/>
      <c r="IN155" s="411"/>
    </row>
    <row r="156" spans="1:248" s="57" customFormat="1" ht="12.75" customHeight="1" thickTop="1" x14ac:dyDescent="0.2">
      <c r="A156" s="48"/>
      <c r="B156" s="280">
        <f>B143</f>
        <v>0</v>
      </c>
      <c r="C156" s="280">
        <f>C143</f>
        <v>0</v>
      </c>
      <c r="D156" s="280">
        <f>D143</f>
        <v>0</v>
      </c>
      <c r="E156" s="314">
        <f>E143</f>
        <v>0</v>
      </c>
      <c r="F156" s="281">
        <f>F143</f>
        <v>0</v>
      </c>
      <c r="G156" s="14" t="str">
        <f>$C$11</f>
        <v>MARCH</v>
      </c>
      <c r="H156" s="50" t="s">
        <v>58</v>
      </c>
      <c r="I156" s="319"/>
      <c r="J156" s="315">
        <f t="shared" ref="J156:R156" si="18">J143</f>
        <v>0</v>
      </c>
      <c r="K156" s="316">
        <f t="shared" si="18"/>
        <v>0</v>
      </c>
      <c r="L156" s="280">
        <f t="shared" si="18"/>
        <v>0</v>
      </c>
      <c r="M156" s="280">
        <f t="shared" si="18"/>
        <v>0</v>
      </c>
      <c r="N156" s="280">
        <f t="shared" si="18"/>
        <v>0</v>
      </c>
      <c r="O156" s="314">
        <f t="shared" si="18"/>
        <v>0</v>
      </c>
      <c r="P156" s="314">
        <f t="shared" si="18"/>
        <v>0</v>
      </c>
      <c r="Q156" s="280">
        <f t="shared" si="18"/>
        <v>0</v>
      </c>
      <c r="R156" s="317">
        <f t="shared" si="18"/>
        <v>0</v>
      </c>
      <c r="S156" s="49"/>
      <c r="T156" s="48"/>
      <c r="U156" s="280">
        <f t="shared" ref="U156:AH156" si="19">U143</f>
        <v>0</v>
      </c>
      <c r="V156" s="280">
        <f t="shared" si="19"/>
        <v>0</v>
      </c>
      <c r="W156" s="280">
        <f t="shared" si="19"/>
        <v>0</v>
      </c>
      <c r="X156" s="280">
        <f t="shared" si="19"/>
        <v>0</v>
      </c>
      <c r="Y156" s="280">
        <f t="shared" si="19"/>
        <v>0</v>
      </c>
      <c r="Z156" s="280">
        <f t="shared" si="19"/>
        <v>0</v>
      </c>
      <c r="AA156" s="280">
        <f t="shared" si="19"/>
        <v>0</v>
      </c>
      <c r="AB156" s="280">
        <f t="shared" si="19"/>
        <v>0</v>
      </c>
      <c r="AC156" s="280">
        <f t="shared" si="19"/>
        <v>0</v>
      </c>
      <c r="AD156" s="280">
        <f t="shared" si="19"/>
        <v>0</v>
      </c>
      <c r="AE156" s="280">
        <f t="shared" si="19"/>
        <v>0</v>
      </c>
      <c r="AF156" s="280">
        <f t="shared" si="19"/>
        <v>0</v>
      </c>
      <c r="AG156" s="280">
        <f t="shared" si="19"/>
        <v>0</v>
      </c>
      <c r="AH156" s="280">
        <f t="shared" si="19"/>
        <v>0</v>
      </c>
      <c r="AI156" s="305"/>
      <c r="AJ156" s="280">
        <f>AJ143</f>
        <v>0</v>
      </c>
      <c r="AK156" s="318">
        <f>AK143</f>
        <v>0</v>
      </c>
      <c r="AL156" s="49"/>
    </row>
    <row r="157" spans="1:248" s="23" customFormat="1" ht="12.75" customHeight="1" x14ac:dyDescent="0.2">
      <c r="A157" s="8">
        <v>1</v>
      </c>
      <c r="B157" s="282"/>
      <c r="C157" s="282"/>
      <c r="D157" s="282"/>
      <c r="E157" s="282"/>
      <c r="F157" s="283"/>
      <c r="G157" s="415"/>
      <c r="H157" s="302"/>
      <c r="I157" s="416"/>
      <c r="J157" s="280">
        <f t="shared" ref="J157:J187" si="20">SUM(B157:F157)</f>
        <v>0</v>
      </c>
      <c r="K157" s="281">
        <f t="shared" ref="K157:K187" si="21">SUM(U157:AK157)-SUM(L157:R157)</f>
        <v>0</v>
      </c>
      <c r="L157" s="282"/>
      <c r="M157" s="282"/>
      <c r="N157" s="282"/>
      <c r="O157" s="291"/>
      <c r="P157" s="297"/>
      <c r="Q157" s="282"/>
      <c r="R157" s="283"/>
      <c r="S157" s="17" t="s">
        <v>59</v>
      </c>
      <c r="T157" s="8">
        <v>1</v>
      </c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91"/>
      <c r="AI157" s="302"/>
      <c r="AJ157" s="282"/>
      <c r="AK157" s="283"/>
      <c r="AL157" s="17" t="s">
        <v>59</v>
      </c>
    </row>
    <row r="158" spans="1:248" s="23" customFormat="1" ht="12.75" customHeight="1" x14ac:dyDescent="0.2">
      <c r="A158" s="8">
        <v>2</v>
      </c>
      <c r="B158" s="282"/>
      <c r="C158" s="282"/>
      <c r="D158" s="282"/>
      <c r="E158" s="282"/>
      <c r="F158" s="283"/>
      <c r="G158" s="415"/>
      <c r="H158" s="302"/>
      <c r="I158" s="416"/>
      <c r="J158" s="280">
        <f t="shared" si="20"/>
        <v>0</v>
      </c>
      <c r="K158" s="281">
        <f t="shared" si="21"/>
        <v>0</v>
      </c>
      <c r="L158" s="282"/>
      <c r="M158" s="282"/>
      <c r="N158" s="282"/>
      <c r="O158" s="291"/>
      <c r="P158" s="297"/>
      <c r="Q158" s="282"/>
      <c r="R158" s="283"/>
      <c r="S158" s="17" t="s">
        <v>60</v>
      </c>
      <c r="T158" s="8">
        <v>2</v>
      </c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91"/>
      <c r="AI158" s="302"/>
      <c r="AJ158" s="282"/>
      <c r="AK158" s="283"/>
      <c r="AL158" s="17" t="s">
        <v>60</v>
      </c>
    </row>
    <row r="159" spans="1:248" s="23" customFormat="1" ht="12.75" customHeight="1" x14ac:dyDescent="0.2">
      <c r="A159" s="8">
        <v>3</v>
      </c>
      <c r="B159" s="282"/>
      <c r="C159" s="282"/>
      <c r="D159" s="282"/>
      <c r="E159" s="282"/>
      <c r="F159" s="283"/>
      <c r="G159" s="415"/>
      <c r="H159" s="302"/>
      <c r="I159" s="416"/>
      <c r="J159" s="280">
        <f t="shared" si="20"/>
        <v>0</v>
      </c>
      <c r="K159" s="281">
        <f t="shared" si="21"/>
        <v>0</v>
      </c>
      <c r="L159" s="282"/>
      <c r="M159" s="282"/>
      <c r="N159" s="282"/>
      <c r="O159" s="291"/>
      <c r="P159" s="297"/>
      <c r="Q159" s="282"/>
      <c r="R159" s="283"/>
      <c r="S159" s="17" t="s">
        <v>61</v>
      </c>
      <c r="T159" s="8">
        <v>3</v>
      </c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91"/>
      <c r="AI159" s="302"/>
      <c r="AJ159" s="282"/>
      <c r="AK159" s="283"/>
      <c r="AL159" s="17" t="s">
        <v>61</v>
      </c>
    </row>
    <row r="160" spans="1:248" s="23" customFormat="1" ht="12.75" customHeight="1" x14ac:dyDescent="0.2">
      <c r="A160" s="8">
        <v>4</v>
      </c>
      <c r="B160" s="282"/>
      <c r="C160" s="282"/>
      <c r="D160" s="282"/>
      <c r="E160" s="282"/>
      <c r="F160" s="283"/>
      <c r="G160" s="415"/>
      <c r="H160" s="302"/>
      <c r="I160" s="416"/>
      <c r="J160" s="280">
        <f t="shared" si="20"/>
        <v>0</v>
      </c>
      <c r="K160" s="281">
        <f t="shared" si="21"/>
        <v>0</v>
      </c>
      <c r="L160" s="282"/>
      <c r="M160" s="282"/>
      <c r="N160" s="282"/>
      <c r="O160" s="291"/>
      <c r="P160" s="297"/>
      <c r="Q160" s="282"/>
      <c r="R160" s="283"/>
      <c r="S160" s="17" t="s">
        <v>62</v>
      </c>
      <c r="T160" s="8">
        <v>4</v>
      </c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91"/>
      <c r="AI160" s="302"/>
      <c r="AJ160" s="282"/>
      <c r="AK160" s="283"/>
      <c r="AL160" s="17" t="s">
        <v>62</v>
      </c>
    </row>
    <row r="161" spans="1:38" s="23" customFormat="1" ht="12.75" customHeight="1" x14ac:dyDescent="0.2">
      <c r="A161" s="8">
        <v>5</v>
      </c>
      <c r="B161" s="282"/>
      <c r="C161" s="282"/>
      <c r="D161" s="282"/>
      <c r="E161" s="282"/>
      <c r="F161" s="283"/>
      <c r="G161" s="417"/>
      <c r="H161" s="302"/>
      <c r="I161" s="416"/>
      <c r="J161" s="280">
        <f t="shared" si="20"/>
        <v>0</v>
      </c>
      <c r="K161" s="281">
        <f t="shared" si="21"/>
        <v>0</v>
      </c>
      <c r="L161" s="282"/>
      <c r="M161" s="282"/>
      <c r="N161" s="282"/>
      <c r="O161" s="291"/>
      <c r="P161" s="297"/>
      <c r="Q161" s="282"/>
      <c r="R161" s="283"/>
      <c r="S161" s="17" t="s">
        <v>63</v>
      </c>
      <c r="T161" s="8">
        <v>5</v>
      </c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91"/>
      <c r="AI161" s="302"/>
      <c r="AJ161" s="282"/>
      <c r="AK161" s="283"/>
      <c r="AL161" s="17" t="s">
        <v>63</v>
      </c>
    </row>
    <row r="162" spans="1:38" s="23" customFormat="1" ht="12.75" customHeight="1" x14ac:dyDescent="0.2">
      <c r="A162" s="18">
        <v>6</v>
      </c>
      <c r="B162" s="284"/>
      <c r="C162" s="284"/>
      <c r="D162" s="284"/>
      <c r="E162" s="284"/>
      <c r="F162" s="285"/>
      <c r="G162" s="415"/>
      <c r="H162" s="303"/>
      <c r="I162" s="418"/>
      <c r="J162" s="280">
        <f t="shared" si="20"/>
        <v>0</v>
      </c>
      <c r="K162" s="281">
        <f t="shared" si="21"/>
        <v>0</v>
      </c>
      <c r="L162" s="284"/>
      <c r="M162" s="284"/>
      <c r="N162" s="284"/>
      <c r="O162" s="292"/>
      <c r="P162" s="298"/>
      <c r="Q162" s="284"/>
      <c r="R162" s="285"/>
      <c r="S162" s="19" t="s">
        <v>64</v>
      </c>
      <c r="T162" s="18">
        <v>6</v>
      </c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92"/>
      <c r="AI162" s="303"/>
      <c r="AJ162" s="284"/>
      <c r="AK162" s="285"/>
      <c r="AL162" s="19" t="s">
        <v>64</v>
      </c>
    </row>
    <row r="163" spans="1:38" s="23" customFormat="1" ht="12.75" customHeight="1" x14ac:dyDescent="0.2">
      <c r="A163" s="8">
        <v>7</v>
      </c>
      <c r="B163" s="282"/>
      <c r="C163" s="282"/>
      <c r="D163" s="282"/>
      <c r="E163" s="282"/>
      <c r="F163" s="283"/>
      <c r="G163" s="415"/>
      <c r="H163" s="302"/>
      <c r="I163" s="416"/>
      <c r="J163" s="280">
        <f t="shared" si="20"/>
        <v>0</v>
      </c>
      <c r="K163" s="281">
        <f t="shared" si="21"/>
        <v>0</v>
      </c>
      <c r="L163" s="282"/>
      <c r="M163" s="282"/>
      <c r="N163" s="282"/>
      <c r="O163" s="291"/>
      <c r="P163" s="297"/>
      <c r="Q163" s="282"/>
      <c r="R163" s="283"/>
      <c r="S163" s="17" t="s">
        <v>65</v>
      </c>
      <c r="T163" s="8">
        <v>7</v>
      </c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91"/>
      <c r="AI163" s="302"/>
      <c r="AJ163" s="282"/>
      <c r="AK163" s="283"/>
      <c r="AL163" s="17" t="s">
        <v>65</v>
      </c>
    </row>
    <row r="164" spans="1:38" s="23" customFormat="1" ht="12.75" customHeight="1" x14ac:dyDescent="0.2">
      <c r="A164" s="8">
        <v>8</v>
      </c>
      <c r="B164" s="282"/>
      <c r="C164" s="282"/>
      <c r="D164" s="282"/>
      <c r="E164" s="282"/>
      <c r="F164" s="283"/>
      <c r="G164" s="415"/>
      <c r="H164" s="302"/>
      <c r="I164" s="416"/>
      <c r="J164" s="280">
        <f t="shared" si="20"/>
        <v>0</v>
      </c>
      <c r="K164" s="281">
        <f t="shared" si="21"/>
        <v>0</v>
      </c>
      <c r="L164" s="282"/>
      <c r="M164" s="282"/>
      <c r="N164" s="282"/>
      <c r="O164" s="291"/>
      <c r="P164" s="297"/>
      <c r="Q164" s="282"/>
      <c r="R164" s="283"/>
      <c r="S164" s="17" t="s">
        <v>66</v>
      </c>
      <c r="T164" s="8">
        <v>8</v>
      </c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91"/>
      <c r="AI164" s="302"/>
      <c r="AJ164" s="282"/>
      <c r="AK164" s="283"/>
      <c r="AL164" s="17" t="s">
        <v>66</v>
      </c>
    </row>
    <row r="165" spans="1:38" s="23" customFormat="1" ht="12.75" customHeight="1" x14ac:dyDescent="0.2">
      <c r="A165" s="8">
        <v>9</v>
      </c>
      <c r="B165" s="282"/>
      <c r="C165" s="282"/>
      <c r="D165" s="282"/>
      <c r="E165" s="282"/>
      <c r="F165" s="283"/>
      <c r="G165" s="415"/>
      <c r="H165" s="302"/>
      <c r="I165" s="416"/>
      <c r="J165" s="280">
        <f t="shared" si="20"/>
        <v>0</v>
      </c>
      <c r="K165" s="281">
        <f t="shared" si="21"/>
        <v>0</v>
      </c>
      <c r="L165" s="282"/>
      <c r="M165" s="282"/>
      <c r="N165" s="282"/>
      <c r="O165" s="291"/>
      <c r="P165" s="297"/>
      <c r="Q165" s="282"/>
      <c r="R165" s="283"/>
      <c r="S165" s="17" t="s">
        <v>67</v>
      </c>
      <c r="T165" s="8">
        <v>9</v>
      </c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91"/>
      <c r="AI165" s="302"/>
      <c r="AJ165" s="282"/>
      <c r="AK165" s="283"/>
      <c r="AL165" s="17" t="s">
        <v>67</v>
      </c>
    </row>
    <row r="166" spans="1:38" s="23" customFormat="1" ht="12.75" customHeight="1" x14ac:dyDescent="0.2">
      <c r="A166" s="8">
        <v>10</v>
      </c>
      <c r="B166" s="282"/>
      <c r="C166" s="282"/>
      <c r="D166" s="282"/>
      <c r="E166" s="282"/>
      <c r="F166" s="283"/>
      <c r="G166" s="415"/>
      <c r="H166" s="302"/>
      <c r="I166" s="416"/>
      <c r="J166" s="280">
        <f t="shared" si="20"/>
        <v>0</v>
      </c>
      <c r="K166" s="281">
        <f t="shared" si="21"/>
        <v>0</v>
      </c>
      <c r="L166" s="282"/>
      <c r="M166" s="282"/>
      <c r="N166" s="282"/>
      <c r="O166" s="291"/>
      <c r="P166" s="297"/>
      <c r="Q166" s="282"/>
      <c r="R166" s="283"/>
      <c r="S166" s="17" t="s">
        <v>68</v>
      </c>
      <c r="T166" s="8">
        <v>10</v>
      </c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91"/>
      <c r="AI166" s="302"/>
      <c r="AJ166" s="282"/>
      <c r="AK166" s="283"/>
      <c r="AL166" s="17" t="s">
        <v>68</v>
      </c>
    </row>
    <row r="167" spans="1:38" s="23" customFormat="1" ht="12.75" customHeight="1" x14ac:dyDescent="0.2">
      <c r="A167" s="8">
        <v>11</v>
      </c>
      <c r="B167" s="282"/>
      <c r="C167" s="282"/>
      <c r="D167" s="282"/>
      <c r="E167" s="282"/>
      <c r="F167" s="283"/>
      <c r="G167" s="415"/>
      <c r="H167" s="302"/>
      <c r="I167" s="416"/>
      <c r="J167" s="280">
        <f t="shared" si="20"/>
        <v>0</v>
      </c>
      <c r="K167" s="281">
        <f t="shared" si="21"/>
        <v>0</v>
      </c>
      <c r="L167" s="282"/>
      <c r="M167" s="282"/>
      <c r="N167" s="282"/>
      <c r="O167" s="291"/>
      <c r="P167" s="297"/>
      <c r="Q167" s="282"/>
      <c r="R167" s="283"/>
      <c r="S167" s="17" t="s">
        <v>69</v>
      </c>
      <c r="T167" s="8">
        <v>11</v>
      </c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91"/>
      <c r="AI167" s="302"/>
      <c r="AJ167" s="282"/>
      <c r="AK167" s="283"/>
      <c r="AL167" s="17" t="s">
        <v>69</v>
      </c>
    </row>
    <row r="168" spans="1:38" s="23" customFormat="1" ht="12.75" customHeight="1" x14ac:dyDescent="0.2">
      <c r="A168" s="8">
        <v>12</v>
      </c>
      <c r="B168" s="282"/>
      <c r="C168" s="282"/>
      <c r="D168" s="282"/>
      <c r="E168" s="282"/>
      <c r="F168" s="283"/>
      <c r="G168" s="415"/>
      <c r="H168" s="302"/>
      <c r="I168" s="416"/>
      <c r="J168" s="280">
        <f t="shared" si="20"/>
        <v>0</v>
      </c>
      <c r="K168" s="281">
        <f t="shared" si="21"/>
        <v>0</v>
      </c>
      <c r="L168" s="282"/>
      <c r="M168" s="282"/>
      <c r="N168" s="282"/>
      <c r="O168" s="291"/>
      <c r="P168" s="297"/>
      <c r="Q168" s="282"/>
      <c r="R168" s="283"/>
      <c r="S168" s="17" t="s">
        <v>70</v>
      </c>
      <c r="T168" s="8">
        <v>12</v>
      </c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91"/>
      <c r="AI168" s="302"/>
      <c r="AJ168" s="282"/>
      <c r="AK168" s="283"/>
      <c r="AL168" s="17" t="s">
        <v>70</v>
      </c>
    </row>
    <row r="169" spans="1:38" s="23" customFormat="1" ht="12.75" customHeight="1" x14ac:dyDescent="0.2">
      <c r="A169" s="8">
        <v>13</v>
      </c>
      <c r="B169" s="282"/>
      <c r="C169" s="282"/>
      <c r="D169" s="282"/>
      <c r="E169" s="282"/>
      <c r="F169" s="283"/>
      <c r="G169" s="415"/>
      <c r="H169" s="302"/>
      <c r="I169" s="416"/>
      <c r="J169" s="280">
        <f t="shared" si="20"/>
        <v>0</v>
      </c>
      <c r="K169" s="281">
        <f t="shared" si="21"/>
        <v>0</v>
      </c>
      <c r="L169" s="282"/>
      <c r="M169" s="282"/>
      <c r="N169" s="282"/>
      <c r="O169" s="291"/>
      <c r="P169" s="297"/>
      <c r="Q169" s="282"/>
      <c r="R169" s="283"/>
      <c r="S169" s="17" t="s">
        <v>71</v>
      </c>
      <c r="T169" s="8">
        <v>13</v>
      </c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91"/>
      <c r="AI169" s="302"/>
      <c r="AJ169" s="282"/>
      <c r="AK169" s="283"/>
      <c r="AL169" s="17" t="s">
        <v>71</v>
      </c>
    </row>
    <row r="170" spans="1:38" s="23" customFormat="1" ht="12.75" customHeight="1" x14ac:dyDescent="0.2">
      <c r="A170" s="8">
        <v>14</v>
      </c>
      <c r="B170" s="282"/>
      <c r="C170" s="282"/>
      <c r="D170" s="282"/>
      <c r="E170" s="282"/>
      <c r="F170" s="283"/>
      <c r="G170" s="415"/>
      <c r="H170" s="302"/>
      <c r="I170" s="416"/>
      <c r="J170" s="280">
        <f t="shared" si="20"/>
        <v>0</v>
      </c>
      <c r="K170" s="281">
        <f t="shared" si="21"/>
        <v>0</v>
      </c>
      <c r="L170" s="282"/>
      <c r="M170" s="282"/>
      <c r="N170" s="282"/>
      <c r="O170" s="291"/>
      <c r="P170" s="297"/>
      <c r="Q170" s="282"/>
      <c r="R170" s="283"/>
      <c r="S170" s="17" t="s">
        <v>72</v>
      </c>
      <c r="T170" s="8">
        <v>14</v>
      </c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91"/>
      <c r="AI170" s="302"/>
      <c r="AJ170" s="282"/>
      <c r="AK170" s="283"/>
      <c r="AL170" s="17" t="s">
        <v>72</v>
      </c>
    </row>
    <row r="171" spans="1:38" s="23" customFormat="1" ht="12.75" customHeight="1" x14ac:dyDescent="0.2">
      <c r="A171" s="8">
        <v>15</v>
      </c>
      <c r="B171" s="282"/>
      <c r="C171" s="282"/>
      <c r="D171" s="282"/>
      <c r="E171" s="282"/>
      <c r="F171" s="283"/>
      <c r="G171" s="415"/>
      <c r="H171" s="302"/>
      <c r="I171" s="416"/>
      <c r="J171" s="280">
        <f t="shared" si="20"/>
        <v>0</v>
      </c>
      <c r="K171" s="281">
        <f t="shared" si="21"/>
        <v>0</v>
      </c>
      <c r="L171" s="282"/>
      <c r="M171" s="282"/>
      <c r="N171" s="282"/>
      <c r="O171" s="291"/>
      <c r="P171" s="297"/>
      <c r="Q171" s="282"/>
      <c r="R171" s="283"/>
      <c r="S171" s="17" t="s">
        <v>73</v>
      </c>
      <c r="T171" s="8">
        <v>15</v>
      </c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91"/>
      <c r="AI171" s="302"/>
      <c r="AJ171" s="282"/>
      <c r="AK171" s="283"/>
      <c r="AL171" s="17" t="s">
        <v>73</v>
      </c>
    </row>
    <row r="172" spans="1:38" s="23" customFormat="1" ht="12.75" customHeight="1" x14ac:dyDescent="0.2">
      <c r="A172" s="8">
        <v>16</v>
      </c>
      <c r="B172" s="282"/>
      <c r="C172" s="282"/>
      <c r="D172" s="282"/>
      <c r="E172" s="282"/>
      <c r="F172" s="283"/>
      <c r="G172" s="415"/>
      <c r="H172" s="302"/>
      <c r="I172" s="416"/>
      <c r="J172" s="280">
        <f t="shared" si="20"/>
        <v>0</v>
      </c>
      <c r="K172" s="281">
        <f t="shared" si="21"/>
        <v>0</v>
      </c>
      <c r="L172" s="282"/>
      <c r="M172" s="282"/>
      <c r="N172" s="282"/>
      <c r="O172" s="291"/>
      <c r="P172" s="297"/>
      <c r="Q172" s="282"/>
      <c r="R172" s="283"/>
      <c r="S172" s="17" t="s">
        <v>74</v>
      </c>
      <c r="T172" s="8">
        <v>16</v>
      </c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91"/>
      <c r="AI172" s="302"/>
      <c r="AJ172" s="282"/>
      <c r="AK172" s="283"/>
      <c r="AL172" s="17" t="s">
        <v>74</v>
      </c>
    </row>
    <row r="173" spans="1:38" s="23" customFormat="1" ht="12.75" customHeight="1" x14ac:dyDescent="0.2">
      <c r="A173" s="8">
        <v>17</v>
      </c>
      <c r="B173" s="282"/>
      <c r="C173" s="282"/>
      <c r="D173" s="282"/>
      <c r="E173" s="282"/>
      <c r="F173" s="283"/>
      <c r="G173" s="415"/>
      <c r="H173" s="302"/>
      <c r="I173" s="416"/>
      <c r="J173" s="280">
        <f t="shared" si="20"/>
        <v>0</v>
      </c>
      <c r="K173" s="281">
        <f t="shared" si="21"/>
        <v>0</v>
      </c>
      <c r="L173" s="282"/>
      <c r="M173" s="282"/>
      <c r="N173" s="282"/>
      <c r="O173" s="291"/>
      <c r="P173" s="297"/>
      <c r="Q173" s="282"/>
      <c r="R173" s="283"/>
      <c r="S173" s="17" t="s">
        <v>75</v>
      </c>
      <c r="T173" s="8">
        <v>17</v>
      </c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91"/>
      <c r="AI173" s="302"/>
      <c r="AJ173" s="282"/>
      <c r="AK173" s="283"/>
      <c r="AL173" s="17" t="s">
        <v>75</v>
      </c>
    </row>
    <row r="174" spans="1:38" s="23" customFormat="1" ht="12.75" customHeight="1" x14ac:dyDescent="0.2">
      <c r="A174" s="8">
        <v>18</v>
      </c>
      <c r="B174" s="282"/>
      <c r="C174" s="282"/>
      <c r="D174" s="282"/>
      <c r="E174" s="282"/>
      <c r="F174" s="283"/>
      <c r="G174" s="415"/>
      <c r="H174" s="302"/>
      <c r="I174" s="416"/>
      <c r="J174" s="280">
        <f t="shared" si="20"/>
        <v>0</v>
      </c>
      <c r="K174" s="281">
        <f t="shared" si="21"/>
        <v>0</v>
      </c>
      <c r="L174" s="282"/>
      <c r="M174" s="282"/>
      <c r="N174" s="282"/>
      <c r="O174" s="291"/>
      <c r="P174" s="297"/>
      <c r="Q174" s="282"/>
      <c r="R174" s="283"/>
      <c r="S174" s="17" t="s">
        <v>76</v>
      </c>
      <c r="T174" s="8">
        <v>18</v>
      </c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91"/>
      <c r="AI174" s="302"/>
      <c r="AJ174" s="282"/>
      <c r="AK174" s="283"/>
      <c r="AL174" s="17" t="s">
        <v>76</v>
      </c>
    </row>
    <row r="175" spans="1:38" s="23" customFormat="1" ht="12.75" customHeight="1" x14ac:dyDescent="0.2">
      <c r="A175" s="8">
        <v>19</v>
      </c>
      <c r="B175" s="282"/>
      <c r="C175" s="282"/>
      <c r="D175" s="282"/>
      <c r="E175" s="282"/>
      <c r="F175" s="283"/>
      <c r="G175" s="415"/>
      <c r="H175" s="302"/>
      <c r="I175" s="416"/>
      <c r="J175" s="280">
        <f t="shared" si="20"/>
        <v>0</v>
      </c>
      <c r="K175" s="281">
        <f t="shared" si="21"/>
        <v>0</v>
      </c>
      <c r="L175" s="282"/>
      <c r="M175" s="282"/>
      <c r="N175" s="282"/>
      <c r="O175" s="291"/>
      <c r="P175" s="297"/>
      <c r="Q175" s="282"/>
      <c r="R175" s="283"/>
      <c r="S175" s="17" t="s">
        <v>77</v>
      </c>
      <c r="T175" s="8">
        <v>19</v>
      </c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91"/>
      <c r="AI175" s="302"/>
      <c r="AJ175" s="282"/>
      <c r="AK175" s="283"/>
      <c r="AL175" s="17" t="s">
        <v>77</v>
      </c>
    </row>
    <row r="176" spans="1:38" s="23" customFormat="1" ht="12.75" customHeight="1" x14ac:dyDescent="0.2">
      <c r="A176" s="8">
        <v>20</v>
      </c>
      <c r="B176" s="282"/>
      <c r="C176" s="282"/>
      <c r="D176" s="282"/>
      <c r="E176" s="282"/>
      <c r="F176" s="283"/>
      <c r="G176" s="415"/>
      <c r="H176" s="302"/>
      <c r="I176" s="416"/>
      <c r="J176" s="280">
        <f t="shared" si="20"/>
        <v>0</v>
      </c>
      <c r="K176" s="281">
        <f t="shared" si="21"/>
        <v>0</v>
      </c>
      <c r="L176" s="282"/>
      <c r="M176" s="282"/>
      <c r="N176" s="282"/>
      <c r="O176" s="291"/>
      <c r="P176" s="297"/>
      <c r="Q176" s="282"/>
      <c r="R176" s="283"/>
      <c r="S176" s="17" t="s">
        <v>78</v>
      </c>
      <c r="T176" s="8">
        <v>20</v>
      </c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91"/>
      <c r="AI176" s="302"/>
      <c r="AJ176" s="282"/>
      <c r="AK176" s="283"/>
      <c r="AL176" s="17" t="s">
        <v>78</v>
      </c>
    </row>
    <row r="177" spans="1:61" s="23" customFormat="1" ht="12.75" customHeight="1" x14ac:dyDescent="0.2">
      <c r="A177" s="8">
        <v>21</v>
      </c>
      <c r="B177" s="282"/>
      <c r="C177" s="282"/>
      <c r="D177" s="282"/>
      <c r="E177" s="282"/>
      <c r="F177" s="283"/>
      <c r="G177" s="415"/>
      <c r="H177" s="302"/>
      <c r="I177" s="416"/>
      <c r="J177" s="280">
        <f t="shared" si="20"/>
        <v>0</v>
      </c>
      <c r="K177" s="281">
        <f t="shared" si="21"/>
        <v>0</v>
      </c>
      <c r="L177" s="282"/>
      <c r="M177" s="282"/>
      <c r="N177" s="282"/>
      <c r="O177" s="291"/>
      <c r="P177" s="297"/>
      <c r="Q177" s="282"/>
      <c r="R177" s="283"/>
      <c r="S177" s="17" t="s">
        <v>79</v>
      </c>
      <c r="T177" s="8">
        <v>21</v>
      </c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91"/>
      <c r="AI177" s="302"/>
      <c r="AJ177" s="282"/>
      <c r="AK177" s="283"/>
      <c r="AL177" s="17" t="s">
        <v>79</v>
      </c>
    </row>
    <row r="178" spans="1:61" s="23" customFormat="1" ht="12.75" customHeight="1" x14ac:dyDescent="0.2">
      <c r="A178" s="8">
        <v>22</v>
      </c>
      <c r="B178" s="282"/>
      <c r="C178" s="282"/>
      <c r="D178" s="282"/>
      <c r="E178" s="282"/>
      <c r="F178" s="283"/>
      <c r="G178" s="415"/>
      <c r="H178" s="302"/>
      <c r="I178" s="416"/>
      <c r="J178" s="280">
        <f t="shared" si="20"/>
        <v>0</v>
      </c>
      <c r="K178" s="281">
        <f t="shared" si="21"/>
        <v>0</v>
      </c>
      <c r="L178" s="282"/>
      <c r="M178" s="282"/>
      <c r="N178" s="282"/>
      <c r="O178" s="291"/>
      <c r="P178" s="297"/>
      <c r="Q178" s="282"/>
      <c r="R178" s="283"/>
      <c r="S178" s="17" t="s">
        <v>80</v>
      </c>
      <c r="T178" s="8">
        <v>22</v>
      </c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91"/>
      <c r="AI178" s="302"/>
      <c r="AJ178" s="282"/>
      <c r="AK178" s="283"/>
      <c r="AL178" s="17" t="s">
        <v>80</v>
      </c>
    </row>
    <row r="179" spans="1:61" s="23" customFormat="1" ht="12.75" customHeight="1" x14ac:dyDescent="0.2">
      <c r="A179" s="8">
        <v>23</v>
      </c>
      <c r="B179" s="282"/>
      <c r="C179" s="282"/>
      <c r="D179" s="282"/>
      <c r="E179" s="282"/>
      <c r="F179" s="283"/>
      <c r="G179" s="415"/>
      <c r="H179" s="302"/>
      <c r="I179" s="416"/>
      <c r="J179" s="280">
        <f t="shared" si="20"/>
        <v>0</v>
      </c>
      <c r="K179" s="281">
        <f t="shared" si="21"/>
        <v>0</v>
      </c>
      <c r="L179" s="282"/>
      <c r="M179" s="282"/>
      <c r="N179" s="282"/>
      <c r="O179" s="291"/>
      <c r="P179" s="297"/>
      <c r="Q179" s="282"/>
      <c r="R179" s="283"/>
      <c r="S179" s="17" t="s">
        <v>81</v>
      </c>
      <c r="T179" s="8">
        <v>23</v>
      </c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91"/>
      <c r="AI179" s="302"/>
      <c r="AJ179" s="282"/>
      <c r="AK179" s="283"/>
      <c r="AL179" s="17" t="s">
        <v>81</v>
      </c>
    </row>
    <row r="180" spans="1:61" s="23" customFormat="1" ht="12.75" customHeight="1" x14ac:dyDescent="0.2">
      <c r="A180" s="8">
        <v>24</v>
      </c>
      <c r="B180" s="282"/>
      <c r="C180" s="282"/>
      <c r="D180" s="282"/>
      <c r="E180" s="282"/>
      <c r="F180" s="283"/>
      <c r="G180" s="415"/>
      <c r="H180" s="302"/>
      <c r="I180" s="416"/>
      <c r="J180" s="280">
        <f t="shared" si="20"/>
        <v>0</v>
      </c>
      <c r="K180" s="281">
        <f t="shared" si="21"/>
        <v>0</v>
      </c>
      <c r="L180" s="282"/>
      <c r="M180" s="282"/>
      <c r="N180" s="282"/>
      <c r="O180" s="291"/>
      <c r="P180" s="297"/>
      <c r="Q180" s="282"/>
      <c r="R180" s="283"/>
      <c r="S180" s="17" t="s">
        <v>82</v>
      </c>
      <c r="T180" s="8">
        <v>24</v>
      </c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91"/>
      <c r="AI180" s="302"/>
      <c r="AJ180" s="282"/>
      <c r="AK180" s="283"/>
      <c r="AL180" s="17" t="s">
        <v>82</v>
      </c>
    </row>
    <row r="181" spans="1:61" s="23" customFormat="1" ht="12.75" customHeight="1" x14ac:dyDescent="0.2">
      <c r="A181" s="8">
        <v>25</v>
      </c>
      <c r="B181" s="282"/>
      <c r="C181" s="282"/>
      <c r="D181" s="282"/>
      <c r="E181" s="282"/>
      <c r="F181" s="283"/>
      <c r="G181" s="415"/>
      <c r="H181" s="302"/>
      <c r="I181" s="416"/>
      <c r="J181" s="280">
        <f t="shared" si="20"/>
        <v>0</v>
      </c>
      <c r="K181" s="281">
        <f t="shared" si="21"/>
        <v>0</v>
      </c>
      <c r="L181" s="282"/>
      <c r="M181" s="282"/>
      <c r="N181" s="282"/>
      <c r="O181" s="291"/>
      <c r="P181" s="297"/>
      <c r="Q181" s="282"/>
      <c r="R181" s="283"/>
      <c r="S181" s="17" t="s">
        <v>83</v>
      </c>
      <c r="T181" s="8">
        <v>25</v>
      </c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91"/>
      <c r="AI181" s="302"/>
      <c r="AJ181" s="282"/>
      <c r="AK181" s="283"/>
      <c r="AL181" s="17" t="s">
        <v>83</v>
      </c>
    </row>
    <row r="182" spans="1:61" s="23" customFormat="1" ht="12.75" customHeight="1" x14ac:dyDescent="0.2">
      <c r="A182" s="8">
        <v>26</v>
      </c>
      <c r="B182" s="282"/>
      <c r="C182" s="282"/>
      <c r="D182" s="282"/>
      <c r="E182" s="282"/>
      <c r="F182" s="283"/>
      <c r="G182" s="415"/>
      <c r="H182" s="302"/>
      <c r="I182" s="416"/>
      <c r="J182" s="280">
        <f t="shared" si="20"/>
        <v>0</v>
      </c>
      <c r="K182" s="281">
        <f t="shared" si="21"/>
        <v>0</v>
      </c>
      <c r="L182" s="282"/>
      <c r="M182" s="282"/>
      <c r="N182" s="282"/>
      <c r="O182" s="291"/>
      <c r="P182" s="297"/>
      <c r="Q182" s="282"/>
      <c r="R182" s="283"/>
      <c r="S182" s="17" t="s">
        <v>84</v>
      </c>
      <c r="T182" s="8">
        <v>26</v>
      </c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91"/>
      <c r="AI182" s="302"/>
      <c r="AJ182" s="282"/>
      <c r="AK182" s="283"/>
      <c r="AL182" s="17" t="s">
        <v>84</v>
      </c>
    </row>
    <row r="183" spans="1:61" s="23" customFormat="1" ht="12.75" customHeight="1" x14ac:dyDescent="0.2">
      <c r="A183" s="8">
        <v>27</v>
      </c>
      <c r="B183" s="282"/>
      <c r="C183" s="282"/>
      <c r="D183" s="282"/>
      <c r="E183" s="282"/>
      <c r="F183" s="283"/>
      <c r="G183" s="415"/>
      <c r="H183" s="302"/>
      <c r="I183" s="416"/>
      <c r="J183" s="280">
        <f t="shared" si="20"/>
        <v>0</v>
      </c>
      <c r="K183" s="281">
        <f t="shared" si="21"/>
        <v>0</v>
      </c>
      <c r="L183" s="282"/>
      <c r="M183" s="282"/>
      <c r="N183" s="282"/>
      <c r="O183" s="291"/>
      <c r="P183" s="297"/>
      <c r="Q183" s="282"/>
      <c r="R183" s="283"/>
      <c r="S183" s="17" t="s">
        <v>85</v>
      </c>
      <c r="T183" s="8">
        <v>27</v>
      </c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91"/>
      <c r="AI183" s="302"/>
      <c r="AJ183" s="282"/>
      <c r="AK183" s="283"/>
      <c r="AL183" s="17" t="s">
        <v>85</v>
      </c>
    </row>
    <row r="184" spans="1:61" s="23" customFormat="1" ht="12.75" customHeight="1" x14ac:dyDescent="0.2">
      <c r="A184" s="8">
        <v>28</v>
      </c>
      <c r="B184" s="282"/>
      <c r="C184" s="282"/>
      <c r="D184" s="282"/>
      <c r="E184" s="282"/>
      <c r="F184" s="283"/>
      <c r="G184" s="415"/>
      <c r="H184" s="302"/>
      <c r="I184" s="416"/>
      <c r="J184" s="280">
        <f t="shared" si="20"/>
        <v>0</v>
      </c>
      <c r="K184" s="281">
        <f t="shared" si="21"/>
        <v>0</v>
      </c>
      <c r="L184" s="282"/>
      <c r="M184" s="282"/>
      <c r="N184" s="282"/>
      <c r="O184" s="291"/>
      <c r="P184" s="297"/>
      <c r="Q184" s="282"/>
      <c r="R184" s="283"/>
      <c r="S184" s="17" t="s">
        <v>86</v>
      </c>
      <c r="T184" s="8">
        <v>28</v>
      </c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91"/>
      <c r="AI184" s="302"/>
      <c r="AJ184" s="282"/>
      <c r="AK184" s="283"/>
      <c r="AL184" s="17" t="s">
        <v>86</v>
      </c>
    </row>
    <row r="185" spans="1:61" s="23" customFormat="1" ht="12.75" customHeight="1" x14ac:dyDescent="0.2">
      <c r="A185" s="8">
        <v>29</v>
      </c>
      <c r="B185" s="282"/>
      <c r="C185" s="282"/>
      <c r="D185" s="282"/>
      <c r="E185" s="282"/>
      <c r="F185" s="283"/>
      <c r="G185" s="415"/>
      <c r="H185" s="302"/>
      <c r="I185" s="416"/>
      <c r="J185" s="280">
        <f t="shared" si="20"/>
        <v>0</v>
      </c>
      <c r="K185" s="281">
        <f t="shared" si="21"/>
        <v>0</v>
      </c>
      <c r="L185" s="282"/>
      <c r="M185" s="282"/>
      <c r="N185" s="282"/>
      <c r="O185" s="291"/>
      <c r="P185" s="297"/>
      <c r="Q185" s="282"/>
      <c r="R185" s="283"/>
      <c r="S185" s="17" t="s">
        <v>87</v>
      </c>
      <c r="T185" s="8">
        <v>29</v>
      </c>
      <c r="U185" s="282"/>
      <c r="V185" s="282"/>
      <c r="W185" s="282"/>
      <c r="X185" s="298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91"/>
      <c r="AI185" s="302"/>
      <c r="AJ185" s="282"/>
      <c r="AK185" s="283"/>
      <c r="AL185" s="17" t="s">
        <v>87</v>
      </c>
    </row>
    <row r="186" spans="1:61" s="23" customFormat="1" ht="12.75" customHeight="1" x14ac:dyDescent="0.2">
      <c r="A186" s="8">
        <v>30</v>
      </c>
      <c r="B186" s="282"/>
      <c r="C186" s="282"/>
      <c r="D186" s="282"/>
      <c r="E186" s="282"/>
      <c r="F186" s="283"/>
      <c r="G186" s="419"/>
      <c r="H186" s="302"/>
      <c r="I186" s="416"/>
      <c r="J186" s="280">
        <f t="shared" si="20"/>
        <v>0</v>
      </c>
      <c r="K186" s="281">
        <f t="shared" si="21"/>
        <v>0</v>
      </c>
      <c r="L186" s="282"/>
      <c r="M186" s="282"/>
      <c r="N186" s="282"/>
      <c r="O186" s="291"/>
      <c r="P186" s="297"/>
      <c r="Q186" s="282"/>
      <c r="R186" s="283"/>
      <c r="S186" s="17" t="s">
        <v>88</v>
      </c>
      <c r="T186" s="8">
        <v>30</v>
      </c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91"/>
      <c r="AI186" s="302"/>
      <c r="AJ186" s="282"/>
      <c r="AK186" s="283"/>
      <c r="AL186" s="17" t="s">
        <v>88</v>
      </c>
    </row>
    <row r="187" spans="1:61" s="23" customFormat="1" ht="12.75" customHeight="1" x14ac:dyDescent="0.2">
      <c r="A187" s="20">
        <v>31</v>
      </c>
      <c r="B187" s="286"/>
      <c r="C187" s="286"/>
      <c r="D187" s="286"/>
      <c r="E187" s="286"/>
      <c r="F187" s="287"/>
      <c r="G187" s="420"/>
      <c r="H187" s="304"/>
      <c r="I187" s="421"/>
      <c r="J187" s="422">
        <f t="shared" si="20"/>
        <v>0</v>
      </c>
      <c r="K187" s="299">
        <f t="shared" si="21"/>
        <v>0</v>
      </c>
      <c r="L187" s="286"/>
      <c r="M187" s="286"/>
      <c r="N187" s="286"/>
      <c r="O187" s="293"/>
      <c r="P187" s="300"/>
      <c r="Q187" s="286"/>
      <c r="R187" s="287"/>
      <c r="S187" s="21" t="s">
        <v>89</v>
      </c>
      <c r="T187" s="20">
        <v>31</v>
      </c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93"/>
      <c r="AI187" s="304"/>
      <c r="AJ187" s="286"/>
      <c r="AK187" s="287"/>
      <c r="AL187" s="21" t="s">
        <v>89</v>
      </c>
    </row>
    <row r="188" spans="1:61" s="57" customFormat="1" ht="12.75" customHeight="1" thickBot="1" x14ac:dyDescent="0.25">
      <c r="A188" s="53"/>
      <c r="B188" s="288">
        <f>SUM(B156:B187)</f>
        <v>0</v>
      </c>
      <c r="C188" s="288">
        <f>SUM(C156:C187)</f>
        <v>0</v>
      </c>
      <c r="D188" s="288">
        <f>SUM(D156:D187)</f>
        <v>0</v>
      </c>
      <c r="E188" s="301">
        <f>SUM(E156:E187)</f>
        <v>0</v>
      </c>
      <c r="F188" s="294">
        <f>SUM(F156:F187)</f>
        <v>0</v>
      </c>
      <c r="G188" s="308"/>
      <c r="H188" s="54" t="s">
        <v>90</v>
      </c>
      <c r="I188" s="309">
        <f>COUNTA(I157:I187)</f>
        <v>0</v>
      </c>
      <c r="J188" s="288">
        <f t="shared" ref="J188:R188" si="22">SUM(J156:J187)</f>
        <v>0</v>
      </c>
      <c r="K188" s="288">
        <f t="shared" si="22"/>
        <v>0</v>
      </c>
      <c r="L188" s="288">
        <f t="shared" si="22"/>
        <v>0</v>
      </c>
      <c r="M188" s="288">
        <f t="shared" si="22"/>
        <v>0</v>
      </c>
      <c r="N188" s="288">
        <f t="shared" si="22"/>
        <v>0</v>
      </c>
      <c r="O188" s="301">
        <f t="shared" si="22"/>
        <v>0</v>
      </c>
      <c r="P188" s="301">
        <f t="shared" si="22"/>
        <v>0</v>
      </c>
      <c r="Q188" s="288">
        <f t="shared" si="22"/>
        <v>0</v>
      </c>
      <c r="R188" s="289">
        <f t="shared" si="22"/>
        <v>0</v>
      </c>
      <c r="S188" s="59"/>
      <c r="T188" s="53"/>
      <c r="U188" s="288">
        <f t="shared" ref="U188:AH188" si="23">SUM(U156:U187)</f>
        <v>0</v>
      </c>
      <c r="V188" s="288">
        <f t="shared" si="23"/>
        <v>0</v>
      </c>
      <c r="W188" s="288">
        <f t="shared" si="23"/>
        <v>0</v>
      </c>
      <c r="X188" s="288">
        <f t="shared" si="23"/>
        <v>0</v>
      </c>
      <c r="Y188" s="288">
        <f t="shared" si="23"/>
        <v>0</v>
      </c>
      <c r="Z188" s="288">
        <f t="shared" si="23"/>
        <v>0</v>
      </c>
      <c r="AA188" s="288">
        <f t="shared" si="23"/>
        <v>0</v>
      </c>
      <c r="AB188" s="288">
        <f t="shared" si="23"/>
        <v>0</v>
      </c>
      <c r="AC188" s="288">
        <f t="shared" si="23"/>
        <v>0</v>
      </c>
      <c r="AD188" s="288">
        <f t="shared" si="23"/>
        <v>0</v>
      </c>
      <c r="AE188" s="288">
        <f t="shared" si="23"/>
        <v>0</v>
      </c>
      <c r="AF188" s="288">
        <f t="shared" si="23"/>
        <v>0</v>
      </c>
      <c r="AG188" s="288">
        <f t="shared" si="23"/>
        <v>0</v>
      </c>
      <c r="AH188" s="294">
        <f t="shared" si="23"/>
        <v>0</v>
      </c>
      <c r="AI188" s="306"/>
      <c r="AJ188" s="288">
        <f>SUM(AJ156:AJ187)</f>
        <v>0</v>
      </c>
      <c r="AK188" s="289">
        <f>SUM(AK156:AK187)</f>
        <v>0</v>
      </c>
      <c r="AL188" s="59"/>
    </row>
    <row r="189" spans="1:61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2"/>
      <c r="M189" s="72"/>
      <c r="N189" s="72"/>
      <c r="O189" s="72"/>
      <c r="P189" s="72"/>
      <c r="Q189" s="72"/>
      <c r="R189" s="72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61" s="23" customFormat="1" ht="12.75" customHeight="1" x14ac:dyDescent="0.2">
      <c r="G190" s="24"/>
      <c r="H190" s="23" t="s">
        <v>118</v>
      </c>
      <c r="J190" s="359">
        <f>SUM(J188-K188)</f>
        <v>0</v>
      </c>
      <c r="L190" s="68"/>
      <c r="M190" s="68"/>
      <c r="N190" s="68"/>
      <c r="O190" s="68"/>
      <c r="P190" s="68"/>
      <c r="Q190" s="68"/>
      <c r="R190" s="68"/>
    </row>
    <row r="191" spans="1:61" ht="12.75" customHeight="1" thickBot="1" x14ac:dyDescent="0.25">
      <c r="A191" s="23"/>
      <c r="B191" s="23"/>
      <c r="C191" s="23"/>
      <c r="D191" s="23"/>
      <c r="E191" s="23"/>
      <c r="F191" s="23"/>
      <c r="G191" s="183"/>
      <c r="H191" s="184"/>
      <c r="I191" s="184"/>
      <c r="J191" s="69"/>
      <c r="K191" s="69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61" ht="12.75" customHeight="1" x14ac:dyDescent="0.2">
      <c r="A192" s="114"/>
      <c r="B192" s="114"/>
      <c r="C192" s="114"/>
      <c r="D192" s="114"/>
      <c r="E192" s="114"/>
      <c r="F192" s="115"/>
      <c r="G192" s="116"/>
      <c r="H192" s="117"/>
      <c r="I192" s="118"/>
      <c r="J192" s="118"/>
      <c r="K192" s="463" t="s">
        <v>147</v>
      </c>
      <c r="L192" s="464"/>
      <c r="M192" s="464"/>
      <c r="N192" s="464"/>
      <c r="O192" s="465"/>
      <c r="P192" s="465"/>
      <c r="Q192" s="119"/>
      <c r="R192" s="114"/>
      <c r="S192" s="114"/>
      <c r="T192" s="491" t="s">
        <v>476</v>
      </c>
      <c r="U192" s="471"/>
      <c r="V192" s="471"/>
      <c r="W192" s="472"/>
      <c r="X192" s="114"/>
      <c r="Y192" s="491" t="s">
        <v>476</v>
      </c>
      <c r="Z192" s="471"/>
      <c r="AA192" s="471"/>
      <c r="AB192" s="472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</row>
    <row r="193" spans="1:61" ht="12.75" customHeight="1" x14ac:dyDescent="0.2">
      <c r="A193" s="114"/>
      <c r="B193" s="457" t="s">
        <v>466</v>
      </c>
      <c r="C193" s="458"/>
      <c r="D193" s="458"/>
      <c r="E193" s="459"/>
      <c r="F193" s="120"/>
      <c r="G193" s="117"/>
      <c r="H193" s="118"/>
      <c r="I193" s="118"/>
      <c r="J193" s="118"/>
      <c r="K193" s="473" t="s">
        <v>128</v>
      </c>
      <c r="L193" s="474"/>
      <c r="M193" s="474"/>
      <c r="N193" s="474"/>
      <c r="O193" s="468"/>
      <c r="P193" s="468"/>
      <c r="Q193" s="122"/>
      <c r="R193" s="114"/>
      <c r="S193" s="114"/>
      <c r="T193" s="123" t="s">
        <v>242</v>
      </c>
      <c r="U193" s="492">
        <f>FEBRUARY!U193</f>
        <v>0</v>
      </c>
      <c r="V193" s="492"/>
      <c r="W193" s="493"/>
      <c r="X193" s="114"/>
      <c r="Y193" s="123" t="s">
        <v>238</v>
      </c>
      <c r="Z193" s="492">
        <f>FEBRUARY!Z193</f>
        <v>0</v>
      </c>
      <c r="AA193" s="492"/>
      <c r="AB193" s="493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</row>
    <row r="194" spans="1:61" ht="12.75" customHeight="1" thickBot="1" x14ac:dyDescent="0.25">
      <c r="A194" s="114"/>
      <c r="B194" s="125" t="s">
        <v>467</v>
      </c>
      <c r="C194" s="126" t="s">
        <v>129</v>
      </c>
      <c r="D194" s="127" t="s">
        <v>467</v>
      </c>
      <c r="E194" s="128" t="s">
        <v>129</v>
      </c>
      <c r="F194" s="116"/>
      <c r="G194" s="118"/>
      <c r="H194" s="466"/>
      <c r="I194" s="466"/>
      <c r="J194" s="118"/>
      <c r="K194" s="460" t="s">
        <v>188</v>
      </c>
      <c r="L194" s="461"/>
      <c r="M194" s="461"/>
      <c r="N194" s="461"/>
      <c r="O194" s="469">
        <f>J21</f>
        <v>0</v>
      </c>
      <c r="P194" s="469"/>
      <c r="Q194" s="122"/>
      <c r="R194" s="114"/>
      <c r="S194" s="114"/>
      <c r="T194" s="123" t="s">
        <v>206</v>
      </c>
      <c r="U194" s="492">
        <f>FEBRUARY!U194</f>
        <v>0</v>
      </c>
      <c r="V194" s="492"/>
      <c r="W194" s="493"/>
      <c r="X194" s="114"/>
      <c r="Y194" s="123" t="s">
        <v>206</v>
      </c>
      <c r="Z194" s="492">
        <f>FEBRUARY!Z194</f>
        <v>0</v>
      </c>
      <c r="AA194" s="492"/>
      <c r="AB194" s="493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</row>
    <row r="195" spans="1:61" ht="12.75" customHeight="1" x14ac:dyDescent="0.2">
      <c r="A195" s="114"/>
      <c r="B195" s="423"/>
      <c r="C195" s="320">
        <v>0</v>
      </c>
      <c r="D195" s="425"/>
      <c r="E195" s="323">
        <v>0</v>
      </c>
      <c r="F195" s="116"/>
      <c r="G195" s="118"/>
      <c r="H195" s="466"/>
      <c r="I195" s="466"/>
      <c r="J195" s="118"/>
      <c r="K195" s="467" t="s">
        <v>130</v>
      </c>
      <c r="L195" s="468"/>
      <c r="M195" s="468"/>
      <c r="N195" s="468"/>
      <c r="O195" s="469">
        <f>J7</f>
        <v>0</v>
      </c>
      <c r="P195" s="469"/>
      <c r="Q195" s="122"/>
      <c r="R195" s="114"/>
      <c r="S195" s="114"/>
      <c r="T195" s="123" t="s">
        <v>253</v>
      </c>
      <c r="U195" s="492">
        <f>FEBRUARY!U195</f>
        <v>0</v>
      </c>
      <c r="V195" s="492"/>
      <c r="W195" s="493"/>
      <c r="X195" s="114"/>
      <c r="Y195" s="123" t="s">
        <v>253</v>
      </c>
      <c r="Z195" s="492">
        <f>FEBRUARY!Z195</f>
        <v>0</v>
      </c>
      <c r="AA195" s="492"/>
      <c r="AB195" s="493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</row>
    <row r="196" spans="1:61" ht="12.75" customHeight="1" x14ac:dyDescent="0.2">
      <c r="A196" s="114"/>
      <c r="B196" s="423"/>
      <c r="C196" s="320">
        <v>0</v>
      </c>
      <c r="D196" s="425"/>
      <c r="E196" s="323">
        <v>0</v>
      </c>
      <c r="F196" s="116"/>
      <c r="G196" s="118"/>
      <c r="H196" s="466"/>
      <c r="I196" s="466"/>
      <c r="J196" s="118"/>
      <c r="K196" s="467" t="s">
        <v>132</v>
      </c>
      <c r="L196" s="468"/>
      <c r="M196" s="468"/>
      <c r="N196" s="468"/>
      <c r="O196" s="469">
        <f>SUM(O194:P195)</f>
        <v>0</v>
      </c>
      <c r="P196" s="469"/>
      <c r="Q196" s="122"/>
      <c r="R196" s="114"/>
      <c r="S196" s="114"/>
      <c r="T196" s="123" t="s">
        <v>207</v>
      </c>
      <c r="U196" s="487">
        <f>FEBRUARY!U200</f>
        <v>0</v>
      </c>
      <c r="V196" s="487"/>
      <c r="W196" s="122"/>
      <c r="X196" s="114"/>
      <c r="Y196" s="123" t="s">
        <v>207</v>
      </c>
      <c r="Z196" s="487">
        <f>FEBRUARY!Z200</f>
        <v>0</v>
      </c>
      <c r="AA196" s="487"/>
      <c r="AB196" s="122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</row>
    <row r="197" spans="1:61" ht="12.75" customHeight="1" x14ac:dyDescent="0.2">
      <c r="A197" s="114"/>
      <c r="B197" s="423"/>
      <c r="C197" s="320">
        <v>0</v>
      </c>
      <c r="D197" s="425"/>
      <c r="E197" s="323">
        <v>0</v>
      </c>
      <c r="F197" s="116"/>
      <c r="G197" s="118"/>
      <c r="H197" s="466"/>
      <c r="I197" s="466"/>
      <c r="J197" s="118"/>
      <c r="K197" s="467" t="s">
        <v>133</v>
      </c>
      <c r="L197" s="468"/>
      <c r="M197" s="468"/>
      <c r="N197" s="468"/>
      <c r="O197" s="469">
        <f>K188</f>
        <v>0</v>
      </c>
      <c r="P197" s="469"/>
      <c r="Q197" s="122"/>
      <c r="R197" s="114"/>
      <c r="S197" s="114"/>
      <c r="T197" s="123" t="s">
        <v>208</v>
      </c>
      <c r="U197" s="480">
        <v>0</v>
      </c>
      <c r="V197" s="480"/>
      <c r="W197" s="122"/>
      <c r="X197" s="114"/>
      <c r="Y197" s="123" t="s">
        <v>208</v>
      </c>
      <c r="Z197" s="480">
        <v>0</v>
      </c>
      <c r="AA197" s="480"/>
      <c r="AB197" s="122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</row>
    <row r="198" spans="1:61" ht="12.75" customHeight="1" x14ac:dyDescent="0.2">
      <c r="A198" s="114"/>
      <c r="B198" s="423"/>
      <c r="C198" s="320">
        <v>0</v>
      </c>
      <c r="D198" s="425"/>
      <c r="E198" s="323">
        <v>0</v>
      </c>
      <c r="F198" s="116"/>
      <c r="G198" s="118"/>
      <c r="H198" s="466"/>
      <c r="I198" s="466"/>
      <c r="J198" s="118"/>
      <c r="K198" s="467" t="s">
        <v>134</v>
      </c>
      <c r="L198" s="468"/>
      <c r="M198" s="468"/>
      <c r="N198" s="468"/>
      <c r="O198" s="483"/>
      <c r="P198" s="483"/>
      <c r="Q198" s="122" t="s">
        <v>190</v>
      </c>
      <c r="R198" s="114"/>
      <c r="S198" s="114"/>
      <c r="T198" s="123" t="s">
        <v>209</v>
      </c>
      <c r="U198" s="480">
        <v>0</v>
      </c>
      <c r="V198" s="480"/>
      <c r="W198" s="122"/>
      <c r="X198" s="114"/>
      <c r="Y198" s="123" t="s">
        <v>209</v>
      </c>
      <c r="Z198" s="480">
        <v>0</v>
      </c>
      <c r="AA198" s="480"/>
      <c r="AB198" s="122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</row>
    <row r="199" spans="1:61" ht="12.75" customHeight="1" x14ac:dyDescent="0.2">
      <c r="A199" s="114"/>
      <c r="B199" s="423"/>
      <c r="C199" s="320">
        <v>0</v>
      </c>
      <c r="D199" s="425"/>
      <c r="E199" s="323">
        <v>0</v>
      </c>
      <c r="F199" s="116"/>
      <c r="G199" s="118"/>
      <c r="H199" s="466"/>
      <c r="I199" s="466"/>
      <c r="J199" s="118"/>
      <c r="K199" s="484" t="s">
        <v>148</v>
      </c>
      <c r="L199" s="485"/>
      <c r="M199" s="485"/>
      <c r="N199" s="485"/>
      <c r="O199" s="469">
        <f>SUM(O196-O197+O198)</f>
        <v>0</v>
      </c>
      <c r="P199" s="469"/>
      <c r="Q199" s="122"/>
      <c r="R199" s="114"/>
      <c r="S199" s="114"/>
      <c r="T199" s="123" t="s">
        <v>210</v>
      </c>
      <c r="U199" s="480">
        <v>0</v>
      </c>
      <c r="V199" s="480"/>
      <c r="W199" s="122"/>
      <c r="X199" s="114"/>
      <c r="Y199" s="123" t="s">
        <v>210</v>
      </c>
      <c r="Z199" s="480">
        <v>0</v>
      </c>
      <c r="AA199" s="480"/>
      <c r="AB199" s="122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</row>
    <row r="200" spans="1:61" ht="12.75" customHeight="1" x14ac:dyDescent="0.2">
      <c r="A200" s="114"/>
      <c r="B200" s="423"/>
      <c r="C200" s="320">
        <v>0</v>
      </c>
      <c r="D200" s="425"/>
      <c r="E200" s="323">
        <v>0</v>
      </c>
      <c r="F200" s="116"/>
      <c r="G200" s="118"/>
      <c r="H200" s="466"/>
      <c r="I200" s="466"/>
      <c r="J200" s="118"/>
      <c r="K200" s="467"/>
      <c r="L200" s="468"/>
      <c r="M200" s="468"/>
      <c r="N200" s="468"/>
      <c r="O200" s="469"/>
      <c r="P200" s="469"/>
      <c r="Q200" s="122"/>
      <c r="R200" s="114"/>
      <c r="S200" s="114"/>
      <c r="T200" s="123" t="s">
        <v>219</v>
      </c>
      <c r="U200" s="487">
        <f>U196+U197+U198-U199</f>
        <v>0</v>
      </c>
      <c r="V200" s="487"/>
      <c r="W200" s="122"/>
      <c r="X200" s="114"/>
      <c r="Y200" s="123" t="s">
        <v>219</v>
      </c>
      <c r="Z200" s="487">
        <f>Z196+Z197+Z198-Z199</f>
        <v>0</v>
      </c>
      <c r="AA200" s="487"/>
      <c r="AB200" s="122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</row>
    <row r="201" spans="1:61" ht="12.75" customHeight="1" x14ac:dyDescent="0.2">
      <c r="A201" s="114"/>
      <c r="B201" s="423"/>
      <c r="C201" s="320">
        <v>0</v>
      </c>
      <c r="D201" s="425"/>
      <c r="E201" s="323">
        <v>0</v>
      </c>
      <c r="F201" s="116"/>
      <c r="G201" s="118"/>
      <c r="H201" s="129"/>
      <c r="I201" s="129"/>
      <c r="J201" s="118"/>
      <c r="K201" s="467"/>
      <c r="L201" s="468"/>
      <c r="M201" s="468"/>
      <c r="N201" s="468"/>
      <c r="O201" s="469"/>
      <c r="P201" s="469"/>
      <c r="Q201" s="122"/>
      <c r="R201" s="114"/>
      <c r="S201" s="114"/>
      <c r="T201" s="130"/>
      <c r="U201" s="115"/>
      <c r="V201" s="115"/>
      <c r="W201" s="122"/>
      <c r="X201" s="114"/>
      <c r="Y201" s="130"/>
      <c r="Z201" s="115"/>
      <c r="AA201" s="115"/>
      <c r="AB201" s="122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</row>
    <row r="202" spans="1:61" ht="12.75" customHeight="1" x14ac:dyDescent="0.2">
      <c r="A202" s="114"/>
      <c r="B202" s="423"/>
      <c r="C202" s="320">
        <v>0</v>
      </c>
      <c r="D202" s="425"/>
      <c r="E202" s="323">
        <v>0</v>
      </c>
      <c r="F202" s="116"/>
      <c r="G202" s="118"/>
      <c r="H202" s="129"/>
      <c r="I202" s="129"/>
      <c r="J202" s="118"/>
      <c r="K202" s="484" t="s">
        <v>149</v>
      </c>
      <c r="L202" s="485"/>
      <c r="M202" s="485"/>
      <c r="N202" s="485"/>
      <c r="O202" s="483"/>
      <c r="P202" s="483"/>
      <c r="Q202" s="122"/>
      <c r="R202" s="114"/>
      <c r="S202" s="114"/>
      <c r="T202" s="130"/>
      <c r="U202" s="115"/>
      <c r="V202" s="115"/>
      <c r="W202" s="122"/>
      <c r="X202" s="114"/>
      <c r="Y202" s="130"/>
      <c r="Z202" s="115"/>
      <c r="AA202" s="115"/>
      <c r="AB202" s="122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</row>
    <row r="203" spans="1:61" ht="12.75" customHeight="1" x14ac:dyDescent="0.2">
      <c r="A203" s="114"/>
      <c r="B203" s="423"/>
      <c r="C203" s="320">
        <v>0</v>
      </c>
      <c r="D203" s="425"/>
      <c r="E203" s="323">
        <v>0</v>
      </c>
      <c r="F203" s="116"/>
      <c r="G203" s="118"/>
      <c r="H203" s="466"/>
      <c r="I203" s="466"/>
      <c r="J203" s="118"/>
      <c r="K203" s="467" t="s">
        <v>131</v>
      </c>
      <c r="L203" s="468"/>
      <c r="M203" s="468"/>
      <c r="N203" s="468"/>
      <c r="O203" s="483"/>
      <c r="P203" s="483"/>
      <c r="Q203" s="122"/>
      <c r="R203" s="114"/>
      <c r="S203" s="114"/>
      <c r="T203" s="123" t="s">
        <v>243</v>
      </c>
      <c r="U203" s="492">
        <f>FEBRUARY!U203</f>
        <v>0</v>
      </c>
      <c r="V203" s="492"/>
      <c r="W203" s="493"/>
      <c r="X203" s="114"/>
      <c r="Y203" s="123" t="s">
        <v>239</v>
      </c>
      <c r="Z203" s="492">
        <f>FEBRUARY!Z203</f>
        <v>0</v>
      </c>
      <c r="AA203" s="492"/>
      <c r="AB203" s="493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</row>
    <row r="204" spans="1:61" ht="12.75" customHeight="1" x14ac:dyDescent="0.2">
      <c r="A204" s="114"/>
      <c r="B204" s="423"/>
      <c r="C204" s="320">
        <v>0</v>
      </c>
      <c r="D204" s="425"/>
      <c r="E204" s="323">
        <v>0</v>
      </c>
      <c r="F204" s="116"/>
      <c r="G204" s="118"/>
      <c r="H204" s="466"/>
      <c r="I204" s="466"/>
      <c r="J204" s="118"/>
      <c r="K204" s="467" t="s">
        <v>468</v>
      </c>
      <c r="L204" s="468"/>
      <c r="M204" s="468"/>
      <c r="N204" s="468"/>
      <c r="O204" s="469">
        <f>G234</f>
        <v>0</v>
      </c>
      <c r="P204" s="469"/>
      <c r="Q204" s="122"/>
      <c r="R204" s="143" t="s">
        <v>233</v>
      </c>
      <c r="S204" s="114"/>
      <c r="T204" s="123" t="s">
        <v>206</v>
      </c>
      <c r="U204" s="492">
        <f>FEBRUARY!U204</f>
        <v>0</v>
      </c>
      <c r="V204" s="492"/>
      <c r="W204" s="493"/>
      <c r="X204" s="114"/>
      <c r="Y204" s="123" t="s">
        <v>206</v>
      </c>
      <c r="Z204" s="492">
        <f>FEBRUARY!Z204</f>
        <v>0</v>
      </c>
      <c r="AA204" s="492"/>
      <c r="AB204" s="493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</row>
    <row r="205" spans="1:61" ht="12.75" customHeight="1" x14ac:dyDescent="0.2">
      <c r="A205" s="114"/>
      <c r="B205" s="423"/>
      <c r="C205" s="320">
        <v>0</v>
      </c>
      <c r="D205" s="425"/>
      <c r="E205" s="323">
        <v>0</v>
      </c>
      <c r="F205" s="116"/>
      <c r="G205" s="118"/>
      <c r="H205" s="466"/>
      <c r="I205" s="466"/>
      <c r="J205" s="118"/>
      <c r="K205" s="467" t="s">
        <v>134</v>
      </c>
      <c r="L205" s="468"/>
      <c r="M205" s="468"/>
      <c r="N205" s="468"/>
      <c r="O205" s="483"/>
      <c r="P205" s="483"/>
      <c r="Q205" s="122" t="s">
        <v>190</v>
      </c>
      <c r="R205" s="358">
        <f>SUM(E2-O206)</f>
        <v>0</v>
      </c>
      <c r="S205" s="114"/>
      <c r="T205" s="123" t="s">
        <v>253</v>
      </c>
      <c r="U205" s="492">
        <f>FEBRUARY!U205</f>
        <v>0</v>
      </c>
      <c r="V205" s="492"/>
      <c r="W205" s="493"/>
      <c r="X205" s="114"/>
      <c r="Y205" s="123" t="s">
        <v>253</v>
      </c>
      <c r="Z205" s="492">
        <f>FEBRUARY!Z205</f>
        <v>0</v>
      </c>
      <c r="AA205" s="492"/>
      <c r="AB205" s="493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</row>
    <row r="206" spans="1:61" ht="12.75" customHeight="1" x14ac:dyDescent="0.2">
      <c r="A206" s="114"/>
      <c r="B206" s="423"/>
      <c r="C206" s="320">
        <v>0</v>
      </c>
      <c r="D206" s="425"/>
      <c r="E206" s="323">
        <v>0</v>
      </c>
      <c r="F206" s="116"/>
      <c r="G206" s="118"/>
      <c r="H206" s="466"/>
      <c r="I206" s="466"/>
      <c r="J206" s="118"/>
      <c r="K206" s="484" t="s">
        <v>367</v>
      </c>
      <c r="L206" s="485"/>
      <c r="M206" s="485"/>
      <c r="N206" s="485"/>
      <c r="O206" s="469">
        <f>SUM(O202-O204+O205+O203)</f>
        <v>0</v>
      </c>
      <c r="P206" s="469"/>
      <c r="Q206" s="122"/>
      <c r="R206" s="114"/>
      <c r="S206" s="114"/>
      <c r="T206" s="123" t="s">
        <v>207</v>
      </c>
      <c r="U206" s="487">
        <f>FEBRUARY!U210</f>
        <v>0</v>
      </c>
      <c r="V206" s="487"/>
      <c r="W206" s="122"/>
      <c r="X206" s="114"/>
      <c r="Y206" s="123" t="s">
        <v>207</v>
      </c>
      <c r="Z206" s="487">
        <f>FEBRUARY!Z210</f>
        <v>0</v>
      </c>
      <c r="AA206" s="487"/>
      <c r="AB206" s="122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</row>
    <row r="207" spans="1:61" ht="12.75" customHeight="1" thickBot="1" x14ac:dyDescent="0.25">
      <c r="A207" s="114"/>
      <c r="B207" s="423"/>
      <c r="C207" s="320">
        <v>0</v>
      </c>
      <c r="D207" s="425"/>
      <c r="E207" s="323">
        <v>0</v>
      </c>
      <c r="F207" s="116"/>
      <c r="G207" s="118"/>
      <c r="H207" s="118"/>
      <c r="I207" s="118"/>
      <c r="J207" s="118"/>
      <c r="K207" s="455"/>
      <c r="L207" s="456"/>
      <c r="M207" s="456"/>
      <c r="N207" s="456"/>
      <c r="O207" s="479"/>
      <c r="P207" s="479"/>
      <c r="Q207" s="131"/>
      <c r="R207" s="114"/>
      <c r="S207" s="114"/>
      <c r="T207" s="123" t="s">
        <v>208</v>
      </c>
      <c r="U207" s="480">
        <v>0</v>
      </c>
      <c r="V207" s="480"/>
      <c r="W207" s="122"/>
      <c r="X207" s="114"/>
      <c r="Y207" s="123" t="s">
        <v>208</v>
      </c>
      <c r="Z207" s="480">
        <v>0</v>
      </c>
      <c r="AA207" s="480"/>
      <c r="AB207" s="122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</row>
    <row r="208" spans="1:61" ht="12.75" customHeight="1" x14ac:dyDescent="0.2">
      <c r="A208" s="114"/>
      <c r="B208" s="423"/>
      <c r="C208" s="320">
        <v>0</v>
      </c>
      <c r="D208" s="425"/>
      <c r="E208" s="323">
        <v>0</v>
      </c>
      <c r="F208" s="116"/>
      <c r="G208" s="118"/>
      <c r="H208" s="133"/>
      <c r="I208" s="133"/>
      <c r="J208" s="133"/>
      <c r="K208" s="114"/>
      <c r="L208" s="114"/>
      <c r="M208" s="114"/>
      <c r="N208" s="114"/>
      <c r="O208" s="134"/>
      <c r="P208" s="134"/>
      <c r="Q208" s="114"/>
      <c r="R208" s="114"/>
      <c r="S208" s="114"/>
      <c r="T208" s="123" t="s">
        <v>209</v>
      </c>
      <c r="U208" s="480">
        <v>0</v>
      </c>
      <c r="V208" s="480"/>
      <c r="W208" s="122"/>
      <c r="X208" s="114"/>
      <c r="Y208" s="123" t="s">
        <v>209</v>
      </c>
      <c r="Z208" s="480">
        <v>0</v>
      </c>
      <c r="AA208" s="480"/>
      <c r="AB208" s="122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</row>
    <row r="209" spans="1:61" ht="12.75" customHeight="1" x14ac:dyDescent="0.2">
      <c r="A209" s="114"/>
      <c r="B209" s="423"/>
      <c r="C209" s="320">
        <v>0</v>
      </c>
      <c r="D209" s="425"/>
      <c r="E209" s="323">
        <v>0</v>
      </c>
      <c r="F209" s="132"/>
      <c r="G209" s="133"/>
      <c r="H209" s="133"/>
      <c r="I209" s="133"/>
      <c r="J209" s="133"/>
      <c r="K209" s="114"/>
      <c r="L209" s="114"/>
      <c r="M209" s="114"/>
      <c r="N209" s="114"/>
      <c r="O209" s="114"/>
      <c r="P209" s="114"/>
      <c r="Q209" s="114"/>
      <c r="R209" s="114"/>
      <c r="S209" s="114"/>
      <c r="T209" s="123" t="s">
        <v>210</v>
      </c>
      <c r="U209" s="480">
        <v>0</v>
      </c>
      <c r="V209" s="480"/>
      <c r="W209" s="122"/>
      <c r="X209" s="114"/>
      <c r="Y209" s="123" t="s">
        <v>210</v>
      </c>
      <c r="Z209" s="480">
        <v>0</v>
      </c>
      <c r="AA209" s="480"/>
      <c r="AB209" s="122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</row>
    <row r="210" spans="1:61" ht="12.75" customHeight="1" x14ac:dyDescent="0.2">
      <c r="A210" s="114"/>
      <c r="B210" s="423"/>
      <c r="C210" s="320">
        <v>0</v>
      </c>
      <c r="D210" s="425"/>
      <c r="E210" s="323">
        <v>0</v>
      </c>
      <c r="F210" s="132"/>
      <c r="G210" s="133"/>
      <c r="H210" s="133"/>
      <c r="I210" s="133"/>
      <c r="J210" s="133"/>
      <c r="K210" s="114"/>
      <c r="L210" s="114"/>
      <c r="M210" s="114"/>
      <c r="N210" s="114"/>
      <c r="O210" s="114"/>
      <c r="P210" s="114"/>
      <c r="Q210" s="114"/>
      <c r="R210" s="114"/>
      <c r="S210" s="114"/>
      <c r="T210" s="123" t="str">
        <f>T200</f>
        <v>AS OF 3/31</v>
      </c>
      <c r="U210" s="487">
        <f>U206+U207+U208-U209</f>
        <v>0</v>
      </c>
      <c r="V210" s="487"/>
      <c r="W210" s="122"/>
      <c r="X210" s="114"/>
      <c r="Y210" s="123" t="str">
        <f>Y200</f>
        <v>AS OF 3/31</v>
      </c>
      <c r="Z210" s="487">
        <f>Z206+Z207+Z208-Z209</f>
        <v>0</v>
      </c>
      <c r="AA210" s="487"/>
      <c r="AB210" s="122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</row>
    <row r="211" spans="1:61" ht="12.75" customHeight="1" x14ac:dyDescent="0.2">
      <c r="A211" s="114"/>
      <c r="B211" s="423"/>
      <c r="C211" s="320">
        <v>0</v>
      </c>
      <c r="D211" s="425"/>
      <c r="E211" s="323">
        <v>0</v>
      </c>
      <c r="F211" s="132"/>
      <c r="G211" s="133"/>
      <c r="H211" s="133"/>
      <c r="I211" s="133"/>
      <c r="J211" s="133"/>
      <c r="K211" s="114"/>
      <c r="L211" s="114"/>
      <c r="M211" s="114"/>
      <c r="N211" s="114"/>
      <c r="O211" s="114"/>
      <c r="P211" s="114"/>
      <c r="Q211" s="114"/>
      <c r="R211" s="114"/>
      <c r="S211" s="114"/>
      <c r="T211" s="130"/>
      <c r="U211" s="115"/>
      <c r="V211" s="115"/>
      <c r="W211" s="122"/>
      <c r="X211" s="114"/>
      <c r="Y211" s="130"/>
      <c r="Z211" s="115"/>
      <c r="AA211" s="115"/>
      <c r="AB211" s="122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</row>
    <row r="212" spans="1:61" ht="12.75" customHeight="1" x14ac:dyDescent="0.2">
      <c r="A212" s="114"/>
      <c r="B212" s="423"/>
      <c r="C212" s="320">
        <v>0</v>
      </c>
      <c r="D212" s="425"/>
      <c r="E212" s="323">
        <v>0</v>
      </c>
      <c r="F212" s="132"/>
      <c r="G212" s="133"/>
      <c r="H212" s="133"/>
      <c r="I212" s="133"/>
      <c r="J212" s="133"/>
      <c r="K212" s="114"/>
      <c r="L212" s="114"/>
      <c r="M212" s="114"/>
      <c r="N212" s="114"/>
      <c r="O212" s="114"/>
      <c r="P212" s="114"/>
      <c r="Q212" s="114"/>
      <c r="R212" s="114"/>
      <c r="S212" s="114"/>
      <c r="T212" s="130"/>
      <c r="U212" s="115"/>
      <c r="V212" s="115"/>
      <c r="W212" s="122"/>
      <c r="X212" s="114"/>
      <c r="Y212" s="130"/>
      <c r="Z212" s="115"/>
      <c r="AA212" s="115"/>
      <c r="AB212" s="122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</row>
    <row r="213" spans="1:61" ht="12.75" customHeight="1" x14ac:dyDescent="0.2">
      <c r="A213" s="114"/>
      <c r="B213" s="423"/>
      <c r="C213" s="320">
        <v>0</v>
      </c>
      <c r="D213" s="425"/>
      <c r="E213" s="323">
        <v>0</v>
      </c>
      <c r="F213" s="132"/>
      <c r="G213" s="133"/>
      <c r="H213" s="133"/>
      <c r="I213" s="133"/>
      <c r="J213" s="133"/>
      <c r="K213" s="114"/>
      <c r="L213" s="114"/>
      <c r="M213" s="114"/>
      <c r="N213" s="114"/>
      <c r="O213" s="114"/>
      <c r="P213" s="114"/>
      <c r="Q213" s="114"/>
      <c r="R213" s="114"/>
      <c r="S213" s="114"/>
      <c r="T213" s="123" t="s">
        <v>244</v>
      </c>
      <c r="U213" s="492">
        <f>FEBRUARY!U213</f>
        <v>0</v>
      </c>
      <c r="V213" s="492"/>
      <c r="W213" s="493"/>
      <c r="X213" s="114"/>
      <c r="Y213" s="123" t="s">
        <v>240</v>
      </c>
      <c r="Z213" s="492">
        <f>FEBRUARY!Z213</f>
        <v>0</v>
      </c>
      <c r="AA213" s="492"/>
      <c r="AB213" s="493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</row>
    <row r="214" spans="1:61" ht="12.75" customHeight="1" x14ac:dyDescent="0.2">
      <c r="A214" s="114"/>
      <c r="B214" s="423"/>
      <c r="C214" s="320">
        <v>0</v>
      </c>
      <c r="D214" s="425"/>
      <c r="E214" s="323">
        <v>0</v>
      </c>
      <c r="F214" s="132"/>
      <c r="G214" s="133"/>
      <c r="H214" s="133"/>
      <c r="I214" s="133"/>
      <c r="J214" s="133"/>
      <c r="K214" s="114"/>
      <c r="L214" s="114"/>
      <c r="M214" s="114"/>
      <c r="N214" s="114"/>
      <c r="O214" s="114"/>
      <c r="P214" s="114"/>
      <c r="Q214" s="114"/>
      <c r="R214" s="114"/>
      <c r="S214" s="114"/>
      <c r="T214" s="123" t="s">
        <v>206</v>
      </c>
      <c r="U214" s="492">
        <f>FEBRUARY!U214</f>
        <v>0</v>
      </c>
      <c r="V214" s="492"/>
      <c r="W214" s="493"/>
      <c r="X214" s="114"/>
      <c r="Y214" s="123" t="s">
        <v>206</v>
      </c>
      <c r="Z214" s="492">
        <f>FEBRUARY!Z214</f>
        <v>0</v>
      </c>
      <c r="AA214" s="492"/>
      <c r="AB214" s="493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</row>
    <row r="215" spans="1:61" ht="12.75" customHeight="1" x14ac:dyDescent="0.2">
      <c r="A215" s="114"/>
      <c r="B215" s="423"/>
      <c r="C215" s="320">
        <v>0</v>
      </c>
      <c r="D215" s="425"/>
      <c r="E215" s="323">
        <v>0</v>
      </c>
      <c r="F215" s="132"/>
      <c r="G215" s="133"/>
      <c r="H215" s="133"/>
      <c r="I215" s="133"/>
      <c r="J215" s="133"/>
      <c r="K215" s="114"/>
      <c r="L215" s="114"/>
      <c r="M215" s="114"/>
      <c r="N215" s="114"/>
      <c r="O215" s="114"/>
      <c r="P215" s="114"/>
      <c r="Q215" s="114"/>
      <c r="R215" s="114"/>
      <c r="S215" s="114"/>
      <c r="T215" s="123" t="s">
        <v>253</v>
      </c>
      <c r="U215" s="492">
        <f>FEBRUARY!U215</f>
        <v>0</v>
      </c>
      <c r="V215" s="492"/>
      <c r="W215" s="493"/>
      <c r="X215" s="114"/>
      <c r="Y215" s="123" t="s">
        <v>253</v>
      </c>
      <c r="Z215" s="492">
        <f>FEBRUARY!Z215</f>
        <v>0</v>
      </c>
      <c r="AA215" s="492"/>
      <c r="AB215" s="493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</row>
    <row r="216" spans="1:61" ht="12.75" customHeight="1" x14ac:dyDescent="0.2">
      <c r="A216" s="114"/>
      <c r="B216" s="423"/>
      <c r="C216" s="320">
        <v>0</v>
      </c>
      <c r="D216" s="425"/>
      <c r="E216" s="323">
        <v>0</v>
      </c>
      <c r="F216" s="132"/>
      <c r="G216" s="133"/>
      <c r="H216" s="133"/>
      <c r="I216" s="133"/>
      <c r="J216" s="133"/>
      <c r="K216" s="114"/>
      <c r="L216" s="114"/>
      <c r="M216" s="114"/>
      <c r="N216" s="114"/>
      <c r="O216" s="114"/>
      <c r="P216" s="114"/>
      <c r="Q216" s="114"/>
      <c r="R216" s="114"/>
      <c r="S216" s="114"/>
      <c r="T216" s="123" t="s">
        <v>207</v>
      </c>
      <c r="U216" s="487">
        <f>FEBRUARY!U220</f>
        <v>0</v>
      </c>
      <c r="V216" s="487"/>
      <c r="W216" s="122"/>
      <c r="X216" s="114"/>
      <c r="Y216" s="123" t="s">
        <v>207</v>
      </c>
      <c r="Z216" s="487">
        <f>FEBRUARY!Z220</f>
        <v>0</v>
      </c>
      <c r="AA216" s="487"/>
      <c r="AB216" s="122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</row>
    <row r="217" spans="1:61" ht="12.75" customHeight="1" x14ac:dyDescent="0.2">
      <c r="A217" s="114"/>
      <c r="B217" s="423"/>
      <c r="C217" s="320">
        <v>0</v>
      </c>
      <c r="D217" s="425"/>
      <c r="E217" s="323">
        <v>0</v>
      </c>
      <c r="F217" s="132"/>
      <c r="G217" s="133"/>
      <c r="H217" s="133"/>
      <c r="I217" s="133"/>
      <c r="J217" s="133"/>
      <c r="K217" s="114"/>
      <c r="L217" s="114"/>
      <c r="M217" s="114"/>
      <c r="N217" s="114"/>
      <c r="O217" s="114"/>
      <c r="P217" s="114"/>
      <c r="Q217" s="114"/>
      <c r="R217" s="114"/>
      <c r="S217" s="114"/>
      <c r="T217" s="123" t="s">
        <v>208</v>
      </c>
      <c r="U217" s="480">
        <v>0</v>
      </c>
      <c r="V217" s="480"/>
      <c r="W217" s="122"/>
      <c r="X217" s="114"/>
      <c r="Y217" s="123" t="s">
        <v>208</v>
      </c>
      <c r="Z217" s="480">
        <v>0</v>
      </c>
      <c r="AA217" s="480"/>
      <c r="AB217" s="122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</row>
    <row r="218" spans="1:61" ht="12.75" customHeight="1" x14ac:dyDescent="0.2">
      <c r="A218" s="114"/>
      <c r="B218" s="423"/>
      <c r="C218" s="320">
        <v>0</v>
      </c>
      <c r="D218" s="425"/>
      <c r="E218" s="323">
        <v>0</v>
      </c>
      <c r="F218" s="132"/>
      <c r="G218" s="133"/>
      <c r="H218" s="133"/>
      <c r="I218" s="133"/>
      <c r="J218" s="133"/>
      <c r="K218" s="114"/>
      <c r="L218" s="114"/>
      <c r="M218" s="114"/>
      <c r="N218" s="114"/>
      <c r="O218" s="114"/>
      <c r="P218" s="114"/>
      <c r="Q218" s="114"/>
      <c r="R218" s="114"/>
      <c r="S218" s="114"/>
      <c r="T218" s="123" t="s">
        <v>209</v>
      </c>
      <c r="U218" s="480">
        <v>0</v>
      </c>
      <c r="V218" s="480"/>
      <c r="W218" s="122"/>
      <c r="X218" s="114"/>
      <c r="Y218" s="123" t="s">
        <v>209</v>
      </c>
      <c r="Z218" s="480">
        <v>0</v>
      </c>
      <c r="AA218" s="480"/>
      <c r="AB218" s="122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</row>
    <row r="219" spans="1:61" ht="12.75" customHeight="1" x14ac:dyDescent="0.2">
      <c r="A219" s="114"/>
      <c r="B219" s="423"/>
      <c r="C219" s="320">
        <v>0</v>
      </c>
      <c r="D219" s="425"/>
      <c r="E219" s="323">
        <v>0</v>
      </c>
      <c r="F219" s="132"/>
      <c r="G219" s="133"/>
      <c r="H219" s="133"/>
      <c r="I219" s="133"/>
      <c r="J219" s="133"/>
      <c r="K219" s="114"/>
      <c r="L219" s="114"/>
      <c r="M219" s="114"/>
      <c r="N219" s="114"/>
      <c r="O219" s="114"/>
      <c r="P219" s="114"/>
      <c r="Q219" s="114"/>
      <c r="R219" s="114"/>
      <c r="S219" s="114"/>
      <c r="T219" s="123" t="s">
        <v>210</v>
      </c>
      <c r="U219" s="480">
        <v>0</v>
      </c>
      <c r="V219" s="480"/>
      <c r="W219" s="122"/>
      <c r="X219" s="114"/>
      <c r="Y219" s="123" t="s">
        <v>210</v>
      </c>
      <c r="Z219" s="480">
        <v>0</v>
      </c>
      <c r="AA219" s="480"/>
      <c r="AB219" s="122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</row>
    <row r="220" spans="1:61" ht="12.75" customHeight="1" x14ac:dyDescent="0.2">
      <c r="A220" s="114"/>
      <c r="B220" s="423"/>
      <c r="C220" s="320">
        <v>0</v>
      </c>
      <c r="D220" s="425"/>
      <c r="E220" s="323">
        <v>0</v>
      </c>
      <c r="F220" s="132"/>
      <c r="G220" s="133"/>
      <c r="H220" s="133"/>
      <c r="I220" s="133"/>
      <c r="J220" s="133"/>
      <c r="K220" s="114"/>
      <c r="L220" s="114"/>
      <c r="M220" s="114"/>
      <c r="N220" s="114"/>
      <c r="O220" s="114"/>
      <c r="P220" s="114"/>
      <c r="Q220" s="114"/>
      <c r="R220" s="114"/>
      <c r="S220" s="114"/>
      <c r="T220" s="123" t="str">
        <f>T210</f>
        <v>AS OF 3/31</v>
      </c>
      <c r="U220" s="487">
        <f>U216+U217+U218-U219</f>
        <v>0</v>
      </c>
      <c r="V220" s="487"/>
      <c r="W220" s="122"/>
      <c r="X220" s="114"/>
      <c r="Y220" s="123" t="str">
        <f>Y210</f>
        <v>AS OF 3/31</v>
      </c>
      <c r="Z220" s="487">
        <f>Z216+Z217+Z218-Z219</f>
        <v>0</v>
      </c>
      <c r="AA220" s="487"/>
      <c r="AB220" s="122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</row>
    <row r="221" spans="1:61" ht="12.75" customHeight="1" x14ac:dyDescent="0.2">
      <c r="A221" s="114"/>
      <c r="B221" s="423"/>
      <c r="C221" s="320">
        <v>0</v>
      </c>
      <c r="D221" s="425"/>
      <c r="E221" s="323">
        <v>0</v>
      </c>
      <c r="F221" s="132"/>
      <c r="G221" s="133"/>
      <c r="H221" s="133"/>
      <c r="I221" s="133"/>
      <c r="J221" s="133"/>
      <c r="K221" s="114"/>
      <c r="L221" s="114"/>
      <c r="M221" s="114"/>
      <c r="N221" s="114"/>
      <c r="O221" s="114"/>
      <c r="P221" s="114"/>
      <c r="Q221" s="114"/>
      <c r="R221" s="114"/>
      <c r="S221" s="114"/>
      <c r="T221" s="130"/>
      <c r="U221" s="115"/>
      <c r="V221" s="115"/>
      <c r="W221" s="122"/>
      <c r="X221" s="114"/>
      <c r="Y221" s="130"/>
      <c r="Z221" s="115"/>
      <c r="AA221" s="115"/>
      <c r="AB221" s="122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</row>
    <row r="222" spans="1:61" ht="12.75" customHeight="1" x14ac:dyDescent="0.2">
      <c r="A222" s="114"/>
      <c r="B222" s="423"/>
      <c r="C222" s="320">
        <v>0</v>
      </c>
      <c r="D222" s="425"/>
      <c r="E222" s="323">
        <v>0</v>
      </c>
      <c r="F222" s="132"/>
      <c r="G222" s="133"/>
      <c r="H222" s="133"/>
      <c r="I222" s="133"/>
      <c r="J222" s="133"/>
      <c r="K222" s="114"/>
      <c r="L222" s="114"/>
      <c r="M222" s="114"/>
      <c r="N222" s="114"/>
      <c r="O222" s="114"/>
      <c r="P222" s="114"/>
      <c r="Q222" s="114"/>
      <c r="R222" s="114"/>
      <c r="S222" s="114"/>
      <c r="T222" s="130"/>
      <c r="U222" s="115"/>
      <c r="V222" s="115"/>
      <c r="W222" s="122"/>
      <c r="X222" s="114"/>
      <c r="Y222" s="130"/>
      <c r="Z222" s="115"/>
      <c r="AA222" s="115"/>
      <c r="AB222" s="122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</row>
    <row r="223" spans="1:61" ht="12.75" customHeight="1" x14ac:dyDescent="0.2">
      <c r="A223" s="114"/>
      <c r="B223" s="423"/>
      <c r="C223" s="320">
        <v>0</v>
      </c>
      <c r="D223" s="425"/>
      <c r="E223" s="323">
        <v>0</v>
      </c>
      <c r="F223" s="132"/>
      <c r="G223" s="133"/>
      <c r="H223" s="133"/>
      <c r="I223" s="133"/>
      <c r="J223" s="133"/>
      <c r="K223" s="114"/>
      <c r="L223" s="114"/>
      <c r="M223" s="114"/>
      <c r="N223" s="114"/>
      <c r="O223" s="114"/>
      <c r="P223" s="114"/>
      <c r="Q223" s="114"/>
      <c r="R223" s="114"/>
      <c r="S223" s="114"/>
      <c r="T223" s="123" t="s">
        <v>245</v>
      </c>
      <c r="U223" s="492">
        <f>FEBRUARY!U223</f>
        <v>0</v>
      </c>
      <c r="V223" s="492"/>
      <c r="W223" s="493"/>
      <c r="X223" s="114"/>
      <c r="Y223" s="123" t="s">
        <v>241</v>
      </c>
      <c r="Z223" s="492">
        <f>FEBRUARY!Z223</f>
        <v>0</v>
      </c>
      <c r="AA223" s="492"/>
      <c r="AB223" s="493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</row>
    <row r="224" spans="1:61" ht="12.75" customHeight="1" x14ac:dyDescent="0.2">
      <c r="A224" s="114"/>
      <c r="B224" s="423"/>
      <c r="C224" s="320">
        <v>0</v>
      </c>
      <c r="D224" s="425"/>
      <c r="E224" s="323">
        <v>0</v>
      </c>
      <c r="F224" s="132"/>
      <c r="G224" s="133"/>
      <c r="H224" s="133"/>
      <c r="I224" s="133"/>
      <c r="J224" s="133"/>
      <c r="K224" s="114"/>
      <c r="L224" s="114"/>
      <c r="M224" s="114"/>
      <c r="N224" s="114"/>
      <c r="O224" s="114"/>
      <c r="P224" s="114"/>
      <c r="Q224" s="114"/>
      <c r="R224" s="114"/>
      <c r="S224" s="114"/>
      <c r="T224" s="123" t="s">
        <v>206</v>
      </c>
      <c r="U224" s="492">
        <f>FEBRUARY!U224</f>
        <v>0</v>
      </c>
      <c r="V224" s="492"/>
      <c r="W224" s="493"/>
      <c r="X224" s="114"/>
      <c r="Y224" s="123" t="s">
        <v>206</v>
      </c>
      <c r="Z224" s="492">
        <f>FEBRUARY!Z224</f>
        <v>0</v>
      </c>
      <c r="AA224" s="492"/>
      <c r="AB224" s="493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</row>
    <row r="225" spans="1:61" ht="12.75" customHeight="1" x14ac:dyDescent="0.2">
      <c r="A225" s="114"/>
      <c r="B225" s="423"/>
      <c r="C225" s="320">
        <v>0</v>
      </c>
      <c r="D225" s="425"/>
      <c r="E225" s="323">
        <v>0</v>
      </c>
      <c r="F225" s="132"/>
      <c r="G225" s="133"/>
      <c r="H225" s="133"/>
      <c r="I225" s="133"/>
      <c r="J225" s="133"/>
      <c r="K225" s="114"/>
      <c r="L225" s="114"/>
      <c r="M225" s="114"/>
      <c r="N225" s="114"/>
      <c r="O225" s="114"/>
      <c r="P225" s="114"/>
      <c r="Q225" s="114"/>
      <c r="R225" s="114"/>
      <c r="S225" s="114"/>
      <c r="T225" s="123" t="s">
        <v>253</v>
      </c>
      <c r="U225" s="492">
        <f>FEBRUARY!U225</f>
        <v>0</v>
      </c>
      <c r="V225" s="492"/>
      <c r="W225" s="493"/>
      <c r="X225" s="114"/>
      <c r="Y225" s="123" t="s">
        <v>253</v>
      </c>
      <c r="Z225" s="492">
        <f>FEBRUARY!Z225</f>
        <v>0</v>
      </c>
      <c r="AA225" s="492"/>
      <c r="AB225" s="493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</row>
    <row r="226" spans="1:61" ht="12.75" customHeight="1" x14ac:dyDescent="0.2">
      <c r="A226" s="114"/>
      <c r="B226" s="423"/>
      <c r="C226" s="320">
        <v>0</v>
      </c>
      <c r="D226" s="425"/>
      <c r="E226" s="323">
        <v>0</v>
      </c>
      <c r="F226" s="132"/>
      <c r="G226" s="133"/>
      <c r="H226" s="133"/>
      <c r="I226" s="133"/>
      <c r="J226" s="133"/>
      <c r="K226" s="114"/>
      <c r="L226" s="114"/>
      <c r="M226" s="114"/>
      <c r="N226" s="114"/>
      <c r="O226" s="114"/>
      <c r="P226" s="114"/>
      <c r="Q226" s="114"/>
      <c r="R226" s="114"/>
      <c r="S226" s="114"/>
      <c r="T226" s="123" t="s">
        <v>207</v>
      </c>
      <c r="U226" s="487">
        <f>FEBRUARY!U230</f>
        <v>0</v>
      </c>
      <c r="V226" s="487"/>
      <c r="W226" s="122"/>
      <c r="X226" s="114"/>
      <c r="Y226" s="123" t="s">
        <v>207</v>
      </c>
      <c r="Z226" s="487">
        <f>FEBRUARY!Z230</f>
        <v>0</v>
      </c>
      <c r="AA226" s="487"/>
      <c r="AB226" s="122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</row>
    <row r="227" spans="1:61" ht="12.75" customHeight="1" x14ac:dyDescent="0.2">
      <c r="A227" s="114"/>
      <c r="B227" s="423"/>
      <c r="C227" s="320">
        <v>0</v>
      </c>
      <c r="D227" s="425"/>
      <c r="E227" s="323">
        <v>0</v>
      </c>
      <c r="F227" s="132"/>
      <c r="G227" s="133"/>
      <c r="H227" s="133"/>
      <c r="I227" s="133"/>
      <c r="J227" s="133"/>
      <c r="K227" s="114"/>
      <c r="L227" s="114"/>
      <c r="M227" s="114"/>
      <c r="N227" s="114"/>
      <c r="O227" s="114"/>
      <c r="P227" s="114"/>
      <c r="Q227" s="114"/>
      <c r="R227" s="114"/>
      <c r="S227" s="114"/>
      <c r="T227" s="123" t="s">
        <v>208</v>
      </c>
      <c r="U227" s="480">
        <v>0</v>
      </c>
      <c r="V227" s="480"/>
      <c r="W227" s="122"/>
      <c r="X227" s="114"/>
      <c r="Y227" s="123" t="s">
        <v>208</v>
      </c>
      <c r="Z227" s="480">
        <v>0</v>
      </c>
      <c r="AA227" s="480"/>
      <c r="AB227" s="122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</row>
    <row r="228" spans="1:61" ht="12.75" customHeight="1" x14ac:dyDescent="0.2">
      <c r="A228" s="114"/>
      <c r="B228" s="423"/>
      <c r="C228" s="320">
        <v>0</v>
      </c>
      <c r="D228" s="425"/>
      <c r="E228" s="323">
        <v>0</v>
      </c>
      <c r="F228" s="132"/>
      <c r="G228" s="133"/>
      <c r="H228" s="133"/>
      <c r="I228" s="133"/>
      <c r="J228" s="133"/>
      <c r="K228" s="114"/>
      <c r="L228" s="114"/>
      <c r="M228" s="114"/>
      <c r="N228" s="114"/>
      <c r="O228" s="114"/>
      <c r="P228" s="114"/>
      <c r="Q228" s="114"/>
      <c r="R228" s="114"/>
      <c r="S228" s="114"/>
      <c r="T228" s="123" t="s">
        <v>209</v>
      </c>
      <c r="U228" s="480">
        <v>0</v>
      </c>
      <c r="V228" s="480"/>
      <c r="W228" s="122"/>
      <c r="X228" s="114"/>
      <c r="Y228" s="123" t="s">
        <v>209</v>
      </c>
      <c r="Z228" s="480">
        <v>0</v>
      </c>
      <c r="AA228" s="480"/>
      <c r="AB228" s="122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</row>
    <row r="229" spans="1:61" ht="12.75" customHeight="1" x14ac:dyDescent="0.2">
      <c r="A229" s="114"/>
      <c r="B229" s="423"/>
      <c r="C229" s="320">
        <v>0</v>
      </c>
      <c r="D229" s="425"/>
      <c r="E229" s="323">
        <v>0</v>
      </c>
      <c r="F229" s="124"/>
      <c r="G229" s="137"/>
      <c r="H229" s="124"/>
      <c r="I229" s="133"/>
      <c r="J229" s="133"/>
      <c r="K229" s="114"/>
      <c r="L229" s="114"/>
      <c r="M229" s="114"/>
      <c r="N229" s="114"/>
      <c r="O229" s="114"/>
      <c r="P229" s="114"/>
      <c r="Q229" s="114"/>
      <c r="R229" s="114"/>
      <c r="S229" s="114"/>
      <c r="T229" s="123" t="s">
        <v>210</v>
      </c>
      <c r="U229" s="480">
        <v>0</v>
      </c>
      <c r="V229" s="480"/>
      <c r="W229" s="122"/>
      <c r="X229" s="114"/>
      <c r="Y229" s="123" t="s">
        <v>210</v>
      </c>
      <c r="Z229" s="480">
        <v>0</v>
      </c>
      <c r="AA229" s="480"/>
      <c r="AB229" s="122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</row>
    <row r="230" spans="1:61" ht="12.75" customHeight="1" x14ac:dyDescent="0.2">
      <c r="A230" s="114"/>
      <c r="B230" s="423"/>
      <c r="C230" s="320">
        <v>0</v>
      </c>
      <c r="D230" s="425"/>
      <c r="E230" s="323">
        <v>0</v>
      </c>
      <c r="F230" s="124"/>
      <c r="G230" s="124"/>
      <c r="H230" s="124"/>
      <c r="I230" s="133"/>
      <c r="J230" s="133"/>
      <c r="K230" s="114"/>
      <c r="L230" s="114"/>
      <c r="M230" s="114"/>
      <c r="N230" s="114"/>
      <c r="O230" s="114"/>
      <c r="P230" s="114"/>
      <c r="Q230" s="114"/>
      <c r="R230" s="114"/>
      <c r="S230" s="114"/>
      <c r="T230" s="123" t="str">
        <f>T220</f>
        <v>AS OF 3/31</v>
      </c>
      <c r="U230" s="487">
        <f>U226+U227+U228-U229</f>
        <v>0</v>
      </c>
      <c r="V230" s="487"/>
      <c r="W230" s="122"/>
      <c r="X230" s="114"/>
      <c r="Y230" s="123" t="str">
        <f>Y220</f>
        <v>AS OF 3/31</v>
      </c>
      <c r="Z230" s="487">
        <f>Z226+Z227+Z228-Z229</f>
        <v>0</v>
      </c>
      <c r="AA230" s="487"/>
      <c r="AB230" s="122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</row>
    <row r="231" spans="1:61" ht="12.75" customHeight="1" thickBot="1" x14ac:dyDescent="0.25">
      <c r="A231" s="114"/>
      <c r="B231" s="423"/>
      <c r="C231" s="320">
        <v>0</v>
      </c>
      <c r="D231" s="425"/>
      <c r="E231" s="323">
        <v>0</v>
      </c>
      <c r="F231" s="124"/>
      <c r="G231" s="124"/>
      <c r="H231" s="124"/>
      <c r="I231" s="133"/>
      <c r="J231" s="133"/>
      <c r="K231" s="114"/>
      <c r="L231" s="114"/>
      <c r="M231" s="114"/>
      <c r="N231" s="114"/>
      <c r="O231" s="114"/>
      <c r="P231" s="114"/>
      <c r="Q231" s="114"/>
      <c r="R231" s="114"/>
      <c r="S231" s="114"/>
      <c r="T231" s="135"/>
      <c r="U231" s="127"/>
      <c r="V231" s="127"/>
      <c r="W231" s="131"/>
      <c r="X231" s="114"/>
      <c r="Y231" s="135"/>
      <c r="Z231" s="127"/>
      <c r="AA231" s="127"/>
      <c r="AB231" s="131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</row>
    <row r="232" spans="1:61" ht="12.75" customHeight="1" x14ac:dyDescent="0.2">
      <c r="A232" s="114"/>
      <c r="B232" s="423"/>
      <c r="C232" s="320">
        <v>0</v>
      </c>
      <c r="D232" s="425"/>
      <c r="E232" s="323">
        <v>0</v>
      </c>
      <c r="F232" s="124"/>
      <c r="G232" s="124"/>
      <c r="H232" s="124"/>
      <c r="I232" s="133"/>
      <c r="J232" s="133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</row>
    <row r="233" spans="1:61" ht="12.75" customHeight="1" x14ac:dyDescent="0.2">
      <c r="A233" s="114"/>
      <c r="B233" s="423"/>
      <c r="C233" s="320">
        <v>0</v>
      </c>
      <c r="D233" s="425"/>
      <c r="E233" s="323">
        <v>0</v>
      </c>
      <c r="F233" s="124"/>
      <c r="G233" s="124"/>
      <c r="H233" s="124"/>
      <c r="I233" s="133"/>
      <c r="J233" s="133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</row>
    <row r="234" spans="1:61" ht="12.75" customHeight="1" x14ac:dyDescent="0.2">
      <c r="A234" s="114"/>
      <c r="B234" s="423"/>
      <c r="C234" s="320">
        <v>0</v>
      </c>
      <c r="D234" s="425"/>
      <c r="E234" s="323">
        <v>0</v>
      </c>
      <c r="F234" s="124"/>
      <c r="G234" s="353">
        <f>+C237+E237</f>
        <v>0</v>
      </c>
      <c r="H234" s="352" t="s">
        <v>469</v>
      </c>
      <c r="I234" s="133"/>
      <c r="J234" s="133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</row>
    <row r="235" spans="1:61" ht="12.75" customHeight="1" x14ac:dyDescent="0.2">
      <c r="A235" s="114"/>
      <c r="B235" s="423"/>
      <c r="C235" s="320">
        <v>0</v>
      </c>
      <c r="D235" s="425"/>
      <c r="E235" s="323">
        <v>0</v>
      </c>
      <c r="F235" s="124"/>
      <c r="G235" s="124"/>
      <c r="H235" s="124"/>
      <c r="I235" s="133"/>
      <c r="J235" s="133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</row>
    <row r="236" spans="1:61" ht="12.75" customHeight="1" x14ac:dyDescent="0.2">
      <c r="A236" s="114"/>
      <c r="B236" s="424"/>
      <c r="C236" s="321">
        <v>0</v>
      </c>
      <c r="D236" s="426"/>
      <c r="E236" s="324">
        <v>0</v>
      </c>
      <c r="F236" s="124"/>
      <c r="G236" s="124"/>
      <c r="H236" s="124"/>
      <c r="I236" s="133"/>
      <c r="J236" s="133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</row>
    <row r="237" spans="1:61" ht="12.75" customHeight="1" x14ac:dyDescent="0.2">
      <c r="A237" s="124"/>
      <c r="B237" s="121" t="s">
        <v>135</v>
      </c>
      <c r="C237" s="322">
        <f>SUM(C195:C236)</f>
        <v>0</v>
      </c>
      <c r="D237" s="136" t="s">
        <v>135</v>
      </c>
      <c r="E237" s="325">
        <f>SUM(E195:E236)</f>
        <v>0</v>
      </c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</row>
    <row r="238" spans="1:61" ht="12.75" customHeight="1" x14ac:dyDescent="0.2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</row>
    <row r="239" spans="1:61" ht="12.75" customHeight="1" x14ac:dyDescent="0.2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</row>
    <row r="240" spans="1:61" ht="12.75" customHeight="1" x14ac:dyDescent="0.2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</row>
    <row r="241" spans="1:61" ht="12.75" customHeight="1" x14ac:dyDescent="0.2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</row>
    <row r="242" spans="1:61" ht="12.75" customHeight="1" x14ac:dyDescent="0.2">
      <c r="A242" s="124"/>
      <c r="B242" s="124"/>
      <c r="C242" s="124"/>
      <c r="D242" s="124"/>
      <c r="E242" s="124"/>
      <c r="F242" s="124"/>
      <c r="G242" s="124"/>
      <c r="H242" s="124"/>
      <c r="I242" s="352"/>
      <c r="J242" s="352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</row>
    <row r="243" spans="1:61" ht="12.75" customHeight="1" x14ac:dyDescent="0.2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</row>
    <row r="244" spans="1:61" ht="12.75" customHeight="1" x14ac:dyDescent="0.2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</row>
    <row r="245" spans="1:61" ht="12.75" customHeight="1" x14ac:dyDescent="0.2">
      <c r="A245" s="124"/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</row>
    <row r="246" spans="1:61" ht="12.75" customHeight="1" x14ac:dyDescent="0.2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</row>
    <row r="247" spans="1:61" ht="12.75" customHeight="1" x14ac:dyDescent="0.2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</row>
    <row r="248" spans="1:61" ht="12.75" customHeight="1" x14ac:dyDescent="0.2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</row>
    <row r="249" spans="1:61" ht="12.75" customHeight="1" x14ac:dyDescent="0.2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</row>
    <row r="250" spans="1:61" ht="12.75" customHeight="1" x14ac:dyDescent="0.2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</row>
    <row r="251" spans="1:61" ht="12.75" customHeight="1" x14ac:dyDescent="0.2">
      <c r="A251" s="124"/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</row>
    <row r="252" spans="1:61" ht="12.75" customHeight="1" x14ac:dyDescent="0.2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</row>
    <row r="253" spans="1:61" ht="12.75" customHeight="1" x14ac:dyDescent="0.2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</row>
    <row r="254" spans="1:61" ht="12.75" customHeight="1" x14ac:dyDescent="0.2">
      <c r="A254" s="124"/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</row>
    <row r="255" spans="1:61" ht="12.75" customHeight="1" x14ac:dyDescent="0.2">
      <c r="A255" s="124"/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</row>
    <row r="256" spans="1:61" ht="12.75" customHeight="1" x14ac:dyDescent="0.2">
      <c r="A256" s="124"/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</row>
    <row r="257" spans="1:61" ht="12.75" customHeight="1" x14ac:dyDescent="0.2">
      <c r="A257" s="124"/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</row>
    <row r="258" spans="1:61" ht="12.75" customHeight="1" x14ac:dyDescent="0.2">
      <c r="A258" s="124"/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</row>
    <row r="259" spans="1:61" ht="12.75" customHeight="1" x14ac:dyDescent="0.2">
      <c r="A259" s="124"/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</row>
    <row r="260" spans="1:61" ht="12.75" customHeight="1" x14ac:dyDescent="0.2">
      <c r="A260" s="124"/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</row>
    <row r="261" spans="1:61" ht="12.75" customHeight="1" x14ac:dyDescent="0.2">
      <c r="A261" s="124"/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</row>
    <row r="262" spans="1:61" ht="12.75" customHeight="1" x14ac:dyDescent="0.2">
      <c r="A262" s="124"/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</row>
    <row r="263" spans="1:61" ht="12.75" customHeight="1" x14ac:dyDescent="0.2">
      <c r="A263" s="124"/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</row>
    <row r="264" spans="1:61" ht="12.75" customHeight="1" x14ac:dyDescent="0.2">
      <c r="A264" s="124"/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</row>
    <row r="265" spans="1:61" ht="12.75" customHeight="1" x14ac:dyDescent="0.2">
      <c r="A265" s="124"/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</row>
    <row r="266" spans="1:61" ht="12.75" customHeight="1" x14ac:dyDescent="0.2">
      <c r="A266" s="124"/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</row>
    <row r="267" spans="1:61" ht="12.75" customHeight="1" x14ac:dyDescent="0.2">
      <c r="A267" s="124"/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</row>
    <row r="268" spans="1:61" ht="12.75" customHeight="1" x14ac:dyDescent="0.2">
      <c r="A268" s="124"/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</row>
    <row r="269" spans="1:61" ht="12.75" customHeight="1" x14ac:dyDescent="0.2">
      <c r="A269" s="124"/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</row>
    <row r="270" spans="1:61" ht="12.75" customHeight="1" x14ac:dyDescent="0.2">
      <c r="A270" s="124"/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</row>
    <row r="271" spans="1:61" ht="12.75" customHeight="1" x14ac:dyDescent="0.2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</row>
    <row r="272" spans="1:61" ht="12.75" customHeight="1" x14ac:dyDescent="0.2">
      <c r="A272" s="124"/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</row>
    <row r="273" spans="1:61" ht="12.75" customHeight="1" x14ac:dyDescent="0.2">
      <c r="A273" s="124"/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</row>
    <row r="274" spans="1:61" ht="12.75" customHeight="1" x14ac:dyDescent="0.2">
      <c r="A274" s="124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</row>
    <row r="275" spans="1:61" ht="12.75" customHeight="1" x14ac:dyDescent="0.2">
      <c r="A275" s="124"/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</row>
    <row r="276" spans="1:61" ht="12.75" customHeight="1" x14ac:dyDescent="0.2">
      <c r="A276" s="124"/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</row>
    <row r="277" spans="1:61" ht="12.75" customHeight="1" x14ac:dyDescent="0.2">
      <c r="A277" s="124"/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</row>
    <row r="278" spans="1:61" ht="12.75" customHeight="1" x14ac:dyDescent="0.2">
      <c r="A278" s="124"/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</row>
    <row r="279" spans="1:61" ht="12.75" customHeight="1" x14ac:dyDescent="0.2">
      <c r="A279" s="124"/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</row>
    <row r="280" spans="1:61" ht="12.75" customHeight="1" x14ac:dyDescent="0.2">
      <c r="A280" s="124"/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</row>
    <row r="281" spans="1:61" ht="12.75" customHeight="1" x14ac:dyDescent="0.2">
      <c r="A281" s="124"/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</row>
    <row r="282" spans="1:61" ht="12.75" customHeight="1" x14ac:dyDescent="0.2">
      <c r="A282" s="124"/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</row>
    <row r="283" spans="1:61" ht="12.75" customHeight="1" x14ac:dyDescent="0.2">
      <c r="A283" s="124"/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</row>
    <row r="284" spans="1:61" ht="12.75" customHeight="1" x14ac:dyDescent="0.2">
      <c r="A284" s="124"/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</row>
    <row r="285" spans="1:61" ht="12.75" customHeight="1" x14ac:dyDescent="0.2">
      <c r="A285" s="124"/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</row>
    <row r="286" spans="1:61" ht="12.75" customHeight="1" x14ac:dyDescent="0.2">
      <c r="A286" s="124"/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</row>
    <row r="287" spans="1:61" ht="12.75" customHeight="1" x14ac:dyDescent="0.2">
      <c r="A287" s="124"/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</row>
    <row r="288" spans="1:61" ht="12.75" customHeight="1" x14ac:dyDescent="0.2">
      <c r="A288" s="124"/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</row>
    <row r="289" spans="1:61" ht="12.75" customHeight="1" x14ac:dyDescent="0.2">
      <c r="A289" s="124"/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</row>
    <row r="290" spans="1:61" ht="12.75" customHeight="1" x14ac:dyDescent="0.2">
      <c r="A290" s="124"/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</row>
    <row r="291" spans="1:61" ht="12.75" customHeight="1" x14ac:dyDescent="0.2">
      <c r="A291" s="124"/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</row>
    <row r="292" spans="1:61" ht="12.75" customHeight="1" x14ac:dyDescent="0.2">
      <c r="A292" s="124"/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</row>
    <row r="293" spans="1:61" ht="12.75" customHeight="1" x14ac:dyDescent="0.2">
      <c r="A293" s="124"/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</row>
    <row r="294" spans="1:61" ht="12.75" customHeight="1" x14ac:dyDescent="0.2">
      <c r="A294" s="124"/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</row>
    <row r="295" spans="1:61" ht="12.75" customHeight="1" x14ac:dyDescent="0.2">
      <c r="A295" s="124"/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</row>
    <row r="296" spans="1:61" ht="12.75" customHeight="1" x14ac:dyDescent="0.2">
      <c r="A296" s="124"/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</row>
    <row r="297" spans="1:61" ht="12.75" customHeight="1" x14ac:dyDescent="0.2">
      <c r="A297" s="124"/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</row>
    <row r="298" spans="1:61" ht="12.75" customHeight="1" x14ac:dyDescent="0.2">
      <c r="A298" s="124"/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</row>
    <row r="299" spans="1:61" ht="12.75" customHeight="1" x14ac:dyDescent="0.2">
      <c r="A299" s="124"/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</row>
    <row r="300" spans="1:61" ht="12.75" customHeight="1" x14ac:dyDescent="0.2">
      <c r="A300" s="124"/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</row>
    <row r="301" spans="1:61" ht="12.75" customHeight="1" x14ac:dyDescent="0.2">
      <c r="A301" s="124"/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</row>
    <row r="302" spans="1:61" ht="12.75" customHeight="1" x14ac:dyDescent="0.2">
      <c r="A302" s="124"/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</row>
    <row r="303" spans="1:61" ht="12.75" customHeight="1" x14ac:dyDescent="0.2">
      <c r="A303" s="124"/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</row>
    <row r="304" spans="1:61" ht="12.75" customHeight="1" x14ac:dyDescent="0.2">
      <c r="A304" s="124"/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</row>
    <row r="305" spans="1:61" ht="12.75" customHeight="1" x14ac:dyDescent="0.2">
      <c r="A305" s="124"/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</row>
    <row r="306" spans="1:61" ht="12.75" customHeight="1" x14ac:dyDescent="0.2">
      <c r="A306" s="124"/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</row>
    <row r="307" spans="1:61" ht="12.75" customHeight="1" x14ac:dyDescent="0.2">
      <c r="A307" s="124"/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</row>
    <row r="308" spans="1:61" ht="12.75" customHeight="1" x14ac:dyDescent="0.2">
      <c r="A308" s="124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</row>
    <row r="309" spans="1:61" ht="12.75" customHeight="1" x14ac:dyDescent="0.2">
      <c r="A309" s="124"/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</row>
    <row r="310" spans="1:61" ht="12.75" customHeight="1" x14ac:dyDescent="0.2">
      <c r="A310" s="124"/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</row>
    <row r="311" spans="1:61" ht="12.75" customHeight="1" x14ac:dyDescent="0.2">
      <c r="A311" s="124"/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</row>
    <row r="312" spans="1:61" ht="12.75" customHeight="1" x14ac:dyDescent="0.2">
      <c r="A312" s="124"/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</row>
    <row r="313" spans="1:61" ht="12.75" customHeight="1" x14ac:dyDescent="0.2">
      <c r="A313" s="124"/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</row>
    <row r="314" spans="1:61" ht="12.75" customHeight="1" x14ac:dyDescent="0.2">
      <c r="A314" s="124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</row>
    <row r="315" spans="1:61" ht="12.75" customHeight="1" x14ac:dyDescent="0.2">
      <c r="A315" s="124"/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</row>
    <row r="316" spans="1:61" ht="12.75" customHeight="1" x14ac:dyDescent="0.2">
      <c r="A316" s="124"/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</row>
    <row r="317" spans="1:61" ht="12.75" customHeight="1" x14ac:dyDescent="0.2">
      <c r="A317" s="124"/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</row>
    <row r="318" spans="1:61" ht="12.75" customHeight="1" x14ac:dyDescent="0.2">
      <c r="A318" s="124"/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</row>
    <row r="319" spans="1:61" ht="12.75" customHeight="1" x14ac:dyDescent="0.2">
      <c r="A319" s="124"/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</row>
    <row r="320" spans="1:61" ht="12.75" customHeight="1" x14ac:dyDescent="0.2">
      <c r="A320" s="124"/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</row>
    <row r="321" spans="1:61" ht="12.75" customHeight="1" x14ac:dyDescent="0.2">
      <c r="A321" s="124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</row>
    <row r="322" spans="1:61" ht="12.75" customHeight="1" x14ac:dyDescent="0.2">
      <c r="A322" s="124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</row>
    <row r="323" spans="1:61" ht="12.75" customHeight="1" x14ac:dyDescent="0.2">
      <c r="A323" s="124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</row>
    <row r="324" spans="1:61" ht="12.75" customHeight="1" x14ac:dyDescent="0.2">
      <c r="A324" s="124"/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</row>
    <row r="325" spans="1:61" ht="12.75" customHeight="1" x14ac:dyDescent="0.2">
      <c r="A325" s="124"/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</row>
    <row r="326" spans="1:61" ht="12.75" customHeight="1" x14ac:dyDescent="0.2">
      <c r="A326" s="124"/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</row>
    <row r="327" spans="1:61" ht="12.75" customHeight="1" x14ac:dyDescent="0.2">
      <c r="A327" s="124"/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</row>
    <row r="328" spans="1:61" ht="12.75" customHeight="1" x14ac:dyDescent="0.2">
      <c r="A328" s="124"/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</row>
    <row r="329" spans="1:61" ht="12.75" customHeight="1" x14ac:dyDescent="0.2">
      <c r="A329" s="124"/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</row>
    <row r="330" spans="1:61" ht="12.75" customHeight="1" x14ac:dyDescent="0.2">
      <c r="A330" s="124"/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</row>
    <row r="331" spans="1:61" ht="12.75" customHeight="1" x14ac:dyDescent="0.2">
      <c r="A331" s="124"/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</row>
    <row r="332" spans="1:61" ht="12.75" customHeight="1" x14ac:dyDescent="0.2">
      <c r="A332" s="124"/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</row>
    <row r="333" spans="1:61" ht="12.75" customHeight="1" x14ac:dyDescent="0.2">
      <c r="A333" s="124"/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</row>
    <row r="334" spans="1:61" ht="12.75" customHeight="1" x14ac:dyDescent="0.2">
      <c r="A334" s="124"/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</row>
    <row r="335" spans="1:61" ht="12.75" customHeight="1" x14ac:dyDescent="0.2">
      <c r="A335" s="124"/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</row>
    <row r="336" spans="1:61" ht="12.75" customHeight="1" x14ac:dyDescent="0.2">
      <c r="A336" s="124"/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</row>
    <row r="337" spans="1:61" ht="12.75" customHeight="1" x14ac:dyDescent="0.2">
      <c r="A337" s="124"/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</row>
    <row r="338" spans="1:61" ht="12.75" customHeight="1" x14ac:dyDescent="0.2">
      <c r="A338" s="124"/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</row>
    <row r="339" spans="1:61" ht="12.75" customHeight="1" x14ac:dyDescent="0.2">
      <c r="A339" s="124"/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</row>
    <row r="340" spans="1:61" ht="12.75" customHeight="1" x14ac:dyDescent="0.2">
      <c r="A340" s="124"/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</row>
    <row r="341" spans="1:61" ht="12.75" customHeight="1" x14ac:dyDescent="0.2">
      <c r="A341" s="124"/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</row>
    <row r="342" spans="1:61" ht="12.75" customHeight="1" x14ac:dyDescent="0.2">
      <c r="A342" s="124"/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</row>
    <row r="343" spans="1:61" ht="12.75" customHeight="1" x14ac:dyDescent="0.2">
      <c r="A343" s="124"/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</row>
    <row r="344" spans="1:61" ht="12.75" customHeight="1" x14ac:dyDescent="0.2">
      <c r="A344" s="124"/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</row>
    <row r="345" spans="1:61" ht="12.75" customHeight="1" x14ac:dyDescent="0.2">
      <c r="A345" s="124"/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</row>
    <row r="346" spans="1:61" ht="12.75" customHeight="1" x14ac:dyDescent="0.2">
      <c r="A346" s="124"/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</row>
    <row r="347" spans="1:61" ht="12.75" customHeight="1" x14ac:dyDescent="0.2">
      <c r="A347" s="124"/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</row>
    <row r="348" spans="1:61" ht="12.75" customHeight="1" x14ac:dyDescent="0.2">
      <c r="A348" s="124"/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</row>
    <row r="349" spans="1:61" ht="12.75" customHeight="1" x14ac:dyDescent="0.2">
      <c r="A349" s="124"/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</row>
    <row r="350" spans="1:61" ht="12.75" customHeight="1" x14ac:dyDescent="0.2">
      <c r="A350" s="124"/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</row>
    <row r="351" spans="1:61" ht="12.75" customHeight="1" x14ac:dyDescent="0.2">
      <c r="A351" s="124"/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</row>
    <row r="352" spans="1:61" ht="12.75" customHeight="1" x14ac:dyDescent="0.2">
      <c r="A352" s="124"/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</row>
    <row r="353" spans="1:61" ht="12.75" customHeight="1" x14ac:dyDescent="0.2">
      <c r="A353" s="124"/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</row>
    <row r="354" spans="1:61" ht="12.75" customHeight="1" x14ac:dyDescent="0.2">
      <c r="A354" s="124"/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</row>
    <row r="355" spans="1:61" ht="12.75" customHeight="1" x14ac:dyDescent="0.2">
      <c r="A355" s="124"/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</row>
    <row r="356" spans="1:61" ht="12.75" customHeight="1" x14ac:dyDescent="0.2">
      <c r="A356" s="124"/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</row>
    <row r="357" spans="1:61" ht="12.75" customHeight="1" x14ac:dyDescent="0.2">
      <c r="A357" s="124"/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</row>
    <row r="358" spans="1:61" ht="12.75" customHeight="1" x14ac:dyDescent="0.2">
      <c r="A358" s="124"/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</row>
    <row r="359" spans="1:61" ht="12.75" customHeight="1" x14ac:dyDescent="0.2">
      <c r="A359" s="124"/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</row>
    <row r="360" spans="1:61" ht="12.75" customHeight="1" x14ac:dyDescent="0.2">
      <c r="A360" s="124"/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</row>
    <row r="361" spans="1:61" ht="12.75" customHeight="1" x14ac:dyDescent="0.2">
      <c r="A361" s="124"/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</row>
    <row r="362" spans="1:61" ht="12.75" customHeight="1" x14ac:dyDescent="0.2">
      <c r="A362" s="124"/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</row>
    <row r="363" spans="1:61" ht="12.75" customHeight="1" x14ac:dyDescent="0.2">
      <c r="A363" s="124"/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</row>
    <row r="364" spans="1:61" ht="12.75" customHeight="1" x14ac:dyDescent="0.2">
      <c r="A364" s="124"/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</row>
    <row r="365" spans="1:61" ht="12.75" customHeight="1" x14ac:dyDescent="0.2">
      <c r="A365" s="124"/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</row>
    <row r="366" spans="1:61" ht="12.75" customHeight="1" x14ac:dyDescent="0.2">
      <c r="A366" s="124"/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</row>
    <row r="367" spans="1:61" ht="12.75" customHeight="1" x14ac:dyDescent="0.2">
      <c r="A367" s="124"/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</row>
    <row r="368" spans="1:61" ht="12.75" customHeight="1" x14ac:dyDescent="0.2">
      <c r="A368" s="124"/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</row>
    <row r="369" spans="1:61" ht="12.75" customHeight="1" x14ac:dyDescent="0.2">
      <c r="A369" s="124"/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</row>
    <row r="370" spans="1:61" ht="12.75" customHeight="1" x14ac:dyDescent="0.2">
      <c r="A370" s="124"/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</row>
    <row r="371" spans="1:61" ht="12.75" customHeight="1" x14ac:dyDescent="0.2">
      <c r="A371" s="124"/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</row>
    <row r="372" spans="1:61" ht="12.75" customHeight="1" x14ac:dyDescent="0.2">
      <c r="A372" s="124"/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</row>
    <row r="373" spans="1:61" ht="12.75" customHeight="1" x14ac:dyDescent="0.2">
      <c r="A373" s="124"/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</row>
    <row r="374" spans="1:61" ht="12.75" customHeight="1" x14ac:dyDescent="0.2">
      <c r="A374" s="124"/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</row>
    <row r="375" spans="1:61" ht="12.75" customHeight="1" x14ac:dyDescent="0.2">
      <c r="A375" s="124"/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</row>
    <row r="376" spans="1:61" ht="12.75" customHeight="1" x14ac:dyDescent="0.2">
      <c r="A376" s="124"/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</row>
    <row r="377" spans="1:61" ht="12.75" customHeight="1" x14ac:dyDescent="0.2">
      <c r="A377" s="124"/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</row>
    <row r="378" spans="1:61" ht="12.75" customHeight="1" x14ac:dyDescent="0.2">
      <c r="A378" s="124"/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</row>
    <row r="379" spans="1:61" ht="12.75" customHeight="1" x14ac:dyDescent="0.2">
      <c r="A379" s="124"/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</row>
    <row r="380" spans="1:61" ht="12.75" customHeight="1" x14ac:dyDescent="0.2">
      <c r="A380" s="124"/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</row>
    <row r="381" spans="1:61" ht="12.75" customHeight="1" x14ac:dyDescent="0.2">
      <c r="A381" s="124"/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</row>
    <row r="382" spans="1:61" ht="12.75" customHeight="1" x14ac:dyDescent="0.2">
      <c r="A382" s="124"/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</row>
    <row r="383" spans="1:61" ht="12.75" customHeight="1" x14ac:dyDescent="0.2">
      <c r="A383" s="124"/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</row>
    <row r="384" spans="1:61" ht="12.75" customHeight="1" x14ac:dyDescent="0.2">
      <c r="A384" s="124"/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</row>
    <row r="385" spans="1:61" ht="12.75" customHeight="1" x14ac:dyDescent="0.2">
      <c r="A385" s="124"/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</row>
    <row r="386" spans="1:61" ht="12.75" customHeight="1" x14ac:dyDescent="0.2">
      <c r="A386" s="124"/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</row>
    <row r="387" spans="1:61" ht="12.75" customHeight="1" x14ac:dyDescent="0.2">
      <c r="A387" s="124"/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</row>
    <row r="388" spans="1:61" ht="12.75" customHeight="1" x14ac:dyDescent="0.2">
      <c r="A388" s="124"/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</row>
    <row r="389" spans="1:61" ht="12.75" customHeight="1" x14ac:dyDescent="0.2">
      <c r="A389" s="124"/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</row>
    <row r="390" spans="1:61" ht="12.75" customHeight="1" x14ac:dyDescent="0.2">
      <c r="A390" s="124"/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</row>
    <row r="391" spans="1:61" ht="12.75" customHeight="1" x14ac:dyDescent="0.2">
      <c r="A391" s="124"/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</row>
    <row r="392" spans="1:61" ht="12.75" customHeight="1" x14ac:dyDescent="0.2">
      <c r="A392" s="124"/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</row>
    <row r="393" spans="1:61" ht="12.75" customHeight="1" x14ac:dyDescent="0.2">
      <c r="A393" s="124"/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</row>
    <row r="394" spans="1:61" ht="12.75" customHeight="1" x14ac:dyDescent="0.2">
      <c r="A394" s="124"/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</row>
    <row r="395" spans="1:61" ht="12.75" customHeight="1" x14ac:dyDescent="0.2">
      <c r="A395" s="124"/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</row>
    <row r="396" spans="1:61" ht="12.75" customHeight="1" x14ac:dyDescent="0.2">
      <c r="A396" s="124"/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</row>
    <row r="397" spans="1:61" ht="12.75" customHeight="1" x14ac:dyDescent="0.2">
      <c r="A397" s="124"/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</row>
    <row r="398" spans="1:61" ht="12.75" customHeight="1" x14ac:dyDescent="0.2">
      <c r="A398" s="124"/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</row>
    <row r="399" spans="1:61" ht="12.75" customHeight="1" x14ac:dyDescent="0.2">
      <c r="A399" s="124"/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</row>
    <row r="400" spans="1:61" ht="12.75" customHeight="1" x14ac:dyDescent="0.2">
      <c r="A400" s="124"/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</row>
    <row r="401" spans="1:61" ht="12.75" customHeight="1" x14ac:dyDescent="0.2">
      <c r="A401" s="124"/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</row>
    <row r="402" spans="1:61" ht="12.75" customHeight="1" x14ac:dyDescent="0.2">
      <c r="A402" s="124"/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</row>
    <row r="403" spans="1:61" ht="12.75" customHeight="1" x14ac:dyDescent="0.2">
      <c r="A403" s="124"/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</row>
    <row r="404" spans="1:61" ht="12.75" customHeight="1" x14ac:dyDescent="0.2">
      <c r="A404" s="124"/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</row>
    <row r="405" spans="1:61" ht="12.75" customHeight="1" x14ac:dyDescent="0.2">
      <c r="A405" s="124"/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</row>
    <row r="406" spans="1:61" ht="12.75" customHeight="1" x14ac:dyDescent="0.2">
      <c r="A406" s="124"/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</row>
    <row r="407" spans="1:61" ht="12.75" customHeight="1" x14ac:dyDescent="0.2">
      <c r="A407" s="124"/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</row>
    <row r="408" spans="1:61" ht="12.75" customHeight="1" x14ac:dyDescent="0.2">
      <c r="A408" s="124"/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</row>
    <row r="409" spans="1:61" ht="12.75" customHeight="1" x14ac:dyDescent="0.2">
      <c r="A409" s="124"/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</row>
    <row r="410" spans="1:61" ht="12.75" customHeight="1" x14ac:dyDescent="0.2">
      <c r="A410" s="124"/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</row>
    <row r="411" spans="1:61" ht="12.75" customHeight="1" x14ac:dyDescent="0.2">
      <c r="A411" s="124"/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</row>
    <row r="412" spans="1:61" ht="12.75" customHeight="1" x14ac:dyDescent="0.2">
      <c r="A412" s="124"/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</row>
    <row r="413" spans="1:61" ht="12.75" customHeight="1" x14ac:dyDescent="0.2">
      <c r="A413" s="124"/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</row>
    <row r="414" spans="1:61" ht="12.75" customHeight="1" x14ac:dyDescent="0.2">
      <c r="A414" s="124"/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</row>
    <row r="415" spans="1:61" ht="12.75" customHeight="1" x14ac:dyDescent="0.2">
      <c r="A415" s="124"/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</row>
    <row r="416" spans="1:61" ht="12.75" customHeight="1" x14ac:dyDescent="0.2">
      <c r="A416" s="124"/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</row>
    <row r="417" spans="1:61" ht="12.75" customHeight="1" x14ac:dyDescent="0.2">
      <c r="A417" s="124"/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</row>
    <row r="418" spans="1:61" ht="12.75" customHeight="1" x14ac:dyDescent="0.2">
      <c r="A418" s="124"/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</row>
    <row r="419" spans="1:61" ht="12.75" customHeight="1" x14ac:dyDescent="0.2">
      <c r="A419" s="124"/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</row>
    <row r="420" spans="1:61" ht="12.75" customHeight="1" x14ac:dyDescent="0.2">
      <c r="A420" s="124"/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</row>
    <row r="421" spans="1:61" ht="12.75" customHeight="1" x14ac:dyDescent="0.2">
      <c r="A421" s="124"/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</row>
    <row r="422" spans="1:61" ht="12.75" customHeight="1" x14ac:dyDescent="0.2">
      <c r="A422" s="124"/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</row>
    <row r="423" spans="1:61" ht="12.75" customHeight="1" x14ac:dyDescent="0.2">
      <c r="A423" s="124"/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</row>
    <row r="424" spans="1:61" ht="12.75" customHeight="1" x14ac:dyDescent="0.2">
      <c r="A424" s="124"/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</row>
    <row r="425" spans="1:61" ht="12.75" customHeight="1" x14ac:dyDescent="0.2">
      <c r="A425" s="124"/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</row>
    <row r="426" spans="1:61" ht="12.75" customHeight="1" x14ac:dyDescent="0.2">
      <c r="A426" s="124"/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</row>
    <row r="427" spans="1:61" ht="12.75" customHeight="1" x14ac:dyDescent="0.2">
      <c r="A427" s="124"/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</row>
    <row r="428" spans="1:61" ht="12.75" customHeight="1" x14ac:dyDescent="0.2">
      <c r="A428" s="124"/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</row>
    <row r="429" spans="1:61" ht="12.75" customHeight="1" x14ac:dyDescent="0.2">
      <c r="A429" s="124"/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</row>
    <row r="430" spans="1:61" ht="12.75" customHeight="1" x14ac:dyDescent="0.2">
      <c r="A430" s="124"/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</row>
    <row r="431" spans="1:61" ht="12.75" customHeight="1" x14ac:dyDescent="0.2">
      <c r="A431" s="124"/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</row>
    <row r="432" spans="1:61" ht="12.75" customHeight="1" x14ac:dyDescent="0.2">
      <c r="A432" s="124"/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</row>
    <row r="433" spans="1:61" ht="12.75" customHeight="1" x14ac:dyDescent="0.2">
      <c r="A433" s="124"/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</row>
    <row r="434" spans="1:61" ht="12.75" customHeight="1" x14ac:dyDescent="0.2">
      <c r="A434" s="124"/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</row>
    <row r="435" spans="1:61" ht="12.75" customHeight="1" x14ac:dyDescent="0.2">
      <c r="A435" s="124"/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</row>
    <row r="436" spans="1:61" ht="12.75" customHeight="1" x14ac:dyDescent="0.2">
      <c r="A436" s="124"/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</row>
    <row r="437" spans="1:61" ht="12.75" customHeight="1" x14ac:dyDescent="0.2">
      <c r="A437" s="124"/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</row>
    <row r="438" spans="1:61" ht="12.75" customHeight="1" x14ac:dyDescent="0.2">
      <c r="A438" s="124"/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</row>
    <row r="439" spans="1:61" ht="12.75" customHeight="1" x14ac:dyDescent="0.2">
      <c r="A439" s="124"/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</row>
    <row r="440" spans="1:61" ht="12.75" customHeight="1" x14ac:dyDescent="0.2">
      <c r="A440" s="124"/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</row>
    <row r="441" spans="1:61" ht="12.75" customHeight="1" x14ac:dyDescent="0.2">
      <c r="A441" s="124"/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</row>
    <row r="442" spans="1:61" ht="12.75" customHeight="1" x14ac:dyDescent="0.2">
      <c r="A442" s="124"/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</row>
    <row r="443" spans="1:61" ht="12.75" customHeight="1" x14ac:dyDescent="0.2">
      <c r="A443" s="124"/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</row>
    <row r="444" spans="1:61" ht="12.75" customHeight="1" x14ac:dyDescent="0.2">
      <c r="A444" s="124"/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</row>
    <row r="445" spans="1:61" ht="12.75" customHeight="1" x14ac:dyDescent="0.2">
      <c r="A445" s="124"/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</row>
    <row r="446" spans="1:61" ht="12.75" customHeight="1" x14ac:dyDescent="0.2">
      <c r="A446" s="124"/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</row>
    <row r="447" spans="1:61" ht="12.75" customHeight="1" x14ac:dyDescent="0.2">
      <c r="A447" s="124"/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</row>
    <row r="448" spans="1:61" ht="12.75" customHeight="1" x14ac:dyDescent="0.2">
      <c r="A448" s="124"/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</row>
    <row r="449" spans="1:61" ht="12.75" customHeight="1" x14ac:dyDescent="0.2">
      <c r="A449" s="124"/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</row>
    <row r="450" spans="1:61" ht="12.75" customHeight="1" x14ac:dyDescent="0.2">
      <c r="A450" s="124"/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</row>
    <row r="451" spans="1:61" ht="12.75" customHeight="1" x14ac:dyDescent="0.2">
      <c r="A451" s="124"/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</row>
    <row r="452" spans="1:61" ht="12.75" customHeight="1" x14ac:dyDescent="0.2">
      <c r="A452" s="124"/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</row>
    <row r="453" spans="1:61" ht="12.75" customHeight="1" x14ac:dyDescent="0.2">
      <c r="A453" s="124"/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</row>
    <row r="454" spans="1:61" ht="12.75" customHeight="1" x14ac:dyDescent="0.2">
      <c r="A454" s="124"/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</row>
    <row r="455" spans="1:61" ht="12.75" customHeight="1" x14ac:dyDescent="0.2">
      <c r="A455" s="124"/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</row>
    <row r="456" spans="1:61" ht="12.75" customHeight="1" x14ac:dyDescent="0.2">
      <c r="A456" s="124"/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</row>
    <row r="457" spans="1:61" ht="12.75" customHeight="1" x14ac:dyDescent="0.2">
      <c r="A457" s="124"/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</row>
    <row r="458" spans="1:61" ht="12.75" customHeight="1" x14ac:dyDescent="0.2">
      <c r="A458" s="124"/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</row>
    <row r="459" spans="1:61" ht="12.75" customHeight="1" x14ac:dyDescent="0.2">
      <c r="A459" s="124"/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</row>
    <row r="460" spans="1:61" ht="12.75" customHeight="1" x14ac:dyDescent="0.2">
      <c r="A460" s="124"/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</row>
    <row r="461" spans="1:61" ht="12.75" customHeight="1" x14ac:dyDescent="0.2">
      <c r="A461" s="124"/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</row>
    <row r="462" spans="1:61" ht="12.75" customHeight="1" x14ac:dyDescent="0.2">
      <c r="A462" s="124"/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</row>
    <row r="463" spans="1:61" ht="12.75" customHeight="1" x14ac:dyDescent="0.2">
      <c r="A463" s="124"/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</row>
    <row r="464" spans="1:61" ht="12.75" customHeight="1" x14ac:dyDescent="0.2">
      <c r="A464" s="124"/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</row>
    <row r="465" spans="1:61" ht="12.75" customHeight="1" x14ac:dyDescent="0.2">
      <c r="A465" s="124"/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</row>
    <row r="466" spans="1:61" ht="12.75" customHeight="1" x14ac:dyDescent="0.2">
      <c r="A466" s="124"/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</row>
    <row r="467" spans="1:61" ht="12.75" customHeight="1" x14ac:dyDescent="0.2">
      <c r="A467" s="124"/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</row>
    <row r="468" spans="1:61" ht="12.75" customHeight="1" x14ac:dyDescent="0.2">
      <c r="A468" s="124"/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</row>
    <row r="469" spans="1:61" ht="12.75" customHeight="1" x14ac:dyDescent="0.2">
      <c r="A469" s="124"/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</row>
    <row r="470" spans="1:61" ht="12.75" customHeight="1" x14ac:dyDescent="0.2">
      <c r="A470" s="124"/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</row>
    <row r="471" spans="1:61" ht="12.75" customHeight="1" x14ac:dyDescent="0.2">
      <c r="A471" s="124"/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</row>
    <row r="472" spans="1:61" ht="12.75" customHeight="1" x14ac:dyDescent="0.2">
      <c r="A472" s="124"/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</row>
    <row r="473" spans="1:61" ht="12.75" customHeight="1" x14ac:dyDescent="0.2">
      <c r="A473" s="124"/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</row>
    <row r="474" spans="1:61" ht="12.75" customHeight="1" x14ac:dyDescent="0.2">
      <c r="A474" s="124"/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</row>
    <row r="475" spans="1:61" ht="12.75" customHeight="1" x14ac:dyDescent="0.2">
      <c r="A475" s="124"/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</row>
    <row r="476" spans="1:61" ht="12.75" customHeight="1" x14ac:dyDescent="0.2">
      <c r="A476" s="124"/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</row>
    <row r="477" spans="1:61" ht="12.75" customHeight="1" x14ac:dyDescent="0.2">
      <c r="A477" s="124"/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</row>
    <row r="478" spans="1:61" ht="12.75" customHeight="1" x14ac:dyDescent="0.2">
      <c r="A478" s="124"/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</row>
    <row r="479" spans="1:61" ht="12.75" customHeight="1" x14ac:dyDescent="0.2">
      <c r="A479" s="124"/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</row>
    <row r="480" spans="1:61" ht="12.75" customHeight="1" x14ac:dyDescent="0.2">
      <c r="A480" s="124"/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</row>
    <row r="481" spans="1:61" ht="12.75" customHeight="1" x14ac:dyDescent="0.2">
      <c r="A481" s="124"/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</row>
    <row r="482" spans="1:61" ht="12.75" customHeight="1" x14ac:dyDescent="0.2">
      <c r="A482" s="124"/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</row>
    <row r="483" spans="1:61" ht="12.75" customHeight="1" x14ac:dyDescent="0.2">
      <c r="A483" s="124"/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</row>
    <row r="484" spans="1:61" ht="12.75" customHeight="1" x14ac:dyDescent="0.2">
      <c r="A484" s="124"/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</row>
    <row r="485" spans="1:61" ht="12.75" customHeight="1" x14ac:dyDescent="0.2">
      <c r="A485" s="124"/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</row>
    <row r="486" spans="1:61" ht="12.75" customHeight="1" x14ac:dyDescent="0.2">
      <c r="A486" s="124"/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</row>
    <row r="487" spans="1:61" ht="12.75" customHeight="1" x14ac:dyDescent="0.2">
      <c r="A487" s="124"/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</row>
    <row r="488" spans="1:61" ht="12.75" customHeight="1" x14ac:dyDescent="0.2">
      <c r="A488" s="124"/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</row>
    <row r="489" spans="1:61" ht="12.75" customHeight="1" x14ac:dyDescent="0.2">
      <c r="A489" s="124"/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</row>
    <row r="490" spans="1:61" ht="12.75" customHeight="1" x14ac:dyDescent="0.2">
      <c r="A490" s="124"/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</row>
    <row r="491" spans="1:61" ht="12.75" customHeight="1" x14ac:dyDescent="0.2">
      <c r="A491" s="124"/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</row>
    <row r="492" spans="1:61" ht="12.75" customHeight="1" x14ac:dyDescent="0.2">
      <c r="A492" s="124"/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</row>
    <row r="493" spans="1:61" ht="12.75" customHeight="1" x14ac:dyDescent="0.2">
      <c r="A493" s="124"/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</row>
    <row r="494" spans="1:61" ht="12.75" customHeight="1" x14ac:dyDescent="0.2">
      <c r="A494" s="124"/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</row>
    <row r="495" spans="1:61" ht="12.75" customHeight="1" x14ac:dyDescent="0.2">
      <c r="A495" s="124"/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</row>
    <row r="496" spans="1:61" ht="12.75" customHeight="1" x14ac:dyDescent="0.2">
      <c r="A496" s="124"/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</row>
    <row r="497" spans="1:61" ht="12.75" customHeight="1" x14ac:dyDescent="0.2">
      <c r="A497" s="124"/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</row>
    <row r="498" spans="1:61" ht="12.75" customHeight="1" x14ac:dyDescent="0.2">
      <c r="A498" s="124"/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</row>
    <row r="499" spans="1:61" ht="12.75" customHeight="1" x14ac:dyDescent="0.2">
      <c r="A499" s="124"/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</row>
    <row r="500" spans="1:61" ht="12.75" customHeight="1" x14ac:dyDescent="0.2">
      <c r="A500" s="124"/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</row>
    <row r="501" spans="1:61" ht="12.75" customHeight="1" x14ac:dyDescent="0.2">
      <c r="A501" s="124"/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</row>
    <row r="502" spans="1:61" ht="12.75" customHeight="1" x14ac:dyDescent="0.2">
      <c r="A502" s="124"/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</row>
    <row r="503" spans="1:61" ht="12.75" customHeight="1" x14ac:dyDescent="0.2">
      <c r="A503" s="124"/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</row>
    <row r="504" spans="1:61" ht="12.75" customHeight="1" x14ac:dyDescent="0.2">
      <c r="A504" s="124"/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</row>
    <row r="505" spans="1:61" ht="12.75" customHeight="1" x14ac:dyDescent="0.2">
      <c r="A505" s="124"/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</row>
    <row r="506" spans="1:61" ht="12.75" customHeight="1" x14ac:dyDescent="0.2">
      <c r="A506" s="124"/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</row>
    <row r="507" spans="1:61" ht="12.75" customHeight="1" x14ac:dyDescent="0.2">
      <c r="A507" s="124"/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</row>
    <row r="508" spans="1:61" ht="12.75" customHeight="1" x14ac:dyDescent="0.2">
      <c r="A508" s="124"/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</row>
    <row r="509" spans="1:61" ht="12.75" customHeight="1" x14ac:dyDescent="0.2">
      <c r="A509" s="124"/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</row>
    <row r="510" spans="1:61" ht="12.75" customHeight="1" x14ac:dyDescent="0.2">
      <c r="A510" s="124"/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</row>
    <row r="511" spans="1:61" ht="12.75" customHeight="1" x14ac:dyDescent="0.2">
      <c r="A511" s="124"/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</row>
    <row r="512" spans="1:61" ht="12.75" customHeight="1" x14ac:dyDescent="0.2">
      <c r="A512" s="124"/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</row>
    <row r="513" spans="1:61" ht="12.75" customHeight="1" x14ac:dyDescent="0.2">
      <c r="A513" s="124"/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</row>
    <row r="514" spans="1:61" ht="12.75" customHeight="1" x14ac:dyDescent="0.2">
      <c r="A514" s="124"/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</row>
    <row r="515" spans="1:61" ht="12.75" customHeight="1" x14ac:dyDescent="0.2">
      <c r="A515" s="124"/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</row>
    <row r="516" spans="1:61" ht="12.75" customHeight="1" x14ac:dyDescent="0.2">
      <c r="A516" s="124"/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</row>
    <row r="517" spans="1:61" ht="12.75" customHeight="1" x14ac:dyDescent="0.2">
      <c r="A517" s="124"/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</row>
    <row r="518" spans="1:61" ht="12.75" customHeight="1" x14ac:dyDescent="0.2">
      <c r="A518" s="124"/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</row>
    <row r="519" spans="1:61" ht="12.75" customHeight="1" x14ac:dyDescent="0.2">
      <c r="A519" s="124"/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</row>
    <row r="520" spans="1:61" ht="12.75" customHeight="1" x14ac:dyDescent="0.2">
      <c r="A520" s="124"/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</row>
    <row r="521" spans="1:61" ht="12.75" customHeight="1" x14ac:dyDescent="0.2">
      <c r="A521" s="124"/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</row>
    <row r="522" spans="1:61" ht="12.75" customHeight="1" x14ac:dyDescent="0.2">
      <c r="A522" s="124"/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</row>
    <row r="523" spans="1:61" ht="12.75" customHeight="1" x14ac:dyDescent="0.2">
      <c r="A523" s="124"/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</row>
    <row r="524" spans="1:61" ht="12.75" customHeight="1" x14ac:dyDescent="0.2">
      <c r="A524" s="124"/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</row>
    <row r="525" spans="1:61" ht="12.75" customHeight="1" x14ac:dyDescent="0.2">
      <c r="A525" s="124"/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</row>
    <row r="526" spans="1:61" ht="12.75" customHeight="1" x14ac:dyDescent="0.2">
      <c r="A526" s="124"/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</row>
    <row r="527" spans="1:61" ht="12.75" customHeight="1" x14ac:dyDescent="0.2">
      <c r="A527" s="124"/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</row>
    <row r="528" spans="1:61" ht="12.75" customHeight="1" x14ac:dyDescent="0.2">
      <c r="A528" s="124"/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</row>
    <row r="529" spans="1:61" ht="12.75" customHeight="1" x14ac:dyDescent="0.2">
      <c r="A529" s="124"/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</row>
    <row r="530" spans="1:61" ht="12.75" customHeight="1" x14ac:dyDescent="0.2">
      <c r="A530" s="124"/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</row>
    <row r="531" spans="1:61" ht="12.75" customHeight="1" x14ac:dyDescent="0.2">
      <c r="A531" s="124"/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</row>
    <row r="532" spans="1:61" ht="12.75" customHeight="1" x14ac:dyDescent="0.2">
      <c r="A532" s="124"/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</row>
    <row r="533" spans="1:61" ht="12.75" customHeight="1" x14ac:dyDescent="0.2">
      <c r="A533" s="124"/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</row>
    <row r="534" spans="1:61" ht="12.75" customHeight="1" x14ac:dyDescent="0.2">
      <c r="A534" s="124"/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  <c r="AX534" s="124"/>
      <c r="AY534" s="124"/>
      <c r="AZ534" s="124"/>
      <c r="BA534" s="124"/>
      <c r="BB534" s="124"/>
      <c r="BC534" s="124"/>
      <c r="BD534" s="124"/>
      <c r="BE534" s="124"/>
      <c r="BF534" s="124"/>
      <c r="BG534" s="124"/>
      <c r="BH534" s="124"/>
      <c r="BI534" s="124"/>
    </row>
    <row r="535" spans="1:61" ht="12.75" customHeight="1" x14ac:dyDescent="0.2">
      <c r="A535" s="124"/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  <c r="AX535" s="124"/>
      <c r="AY535" s="124"/>
      <c r="AZ535" s="124"/>
      <c r="BA535" s="124"/>
      <c r="BB535" s="124"/>
      <c r="BC535" s="124"/>
      <c r="BD535" s="124"/>
      <c r="BE535" s="124"/>
      <c r="BF535" s="124"/>
      <c r="BG535" s="124"/>
      <c r="BH535" s="124"/>
      <c r="BI535" s="124"/>
    </row>
    <row r="536" spans="1:61" ht="12.75" customHeight="1" x14ac:dyDescent="0.2">
      <c r="A536" s="124"/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24"/>
      <c r="BC536" s="124"/>
      <c r="BD536" s="124"/>
      <c r="BE536" s="124"/>
      <c r="BF536" s="124"/>
      <c r="BG536" s="124"/>
      <c r="BH536" s="124"/>
      <c r="BI536" s="124"/>
    </row>
    <row r="537" spans="1:61" ht="12.75" customHeight="1" x14ac:dyDescent="0.2">
      <c r="A537" s="124"/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24"/>
      <c r="BC537" s="124"/>
      <c r="BD537" s="124"/>
      <c r="BE537" s="124"/>
      <c r="BF537" s="124"/>
      <c r="BG537" s="124"/>
      <c r="BH537" s="124"/>
      <c r="BI537" s="124"/>
    </row>
    <row r="538" spans="1:61" ht="12.75" customHeight="1" x14ac:dyDescent="0.2">
      <c r="A538" s="124"/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24"/>
      <c r="BC538" s="124"/>
      <c r="BD538" s="124"/>
      <c r="BE538" s="124"/>
      <c r="BF538" s="124"/>
      <c r="BG538" s="124"/>
      <c r="BH538" s="124"/>
      <c r="BI538" s="124"/>
    </row>
    <row r="539" spans="1:61" ht="12.75" customHeight="1" x14ac:dyDescent="0.2">
      <c r="A539" s="124"/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24"/>
      <c r="BC539" s="124"/>
      <c r="BD539" s="124"/>
      <c r="BE539" s="124"/>
      <c r="BF539" s="124"/>
      <c r="BG539" s="124"/>
      <c r="BH539" s="124"/>
      <c r="BI539" s="124"/>
    </row>
    <row r="540" spans="1:61" ht="12.75" customHeight="1" x14ac:dyDescent="0.2">
      <c r="A540" s="124"/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24"/>
      <c r="BC540" s="124"/>
      <c r="BD540" s="124"/>
      <c r="BE540" s="124"/>
      <c r="BF540" s="124"/>
      <c r="BG540" s="124"/>
      <c r="BH540" s="124"/>
      <c r="BI540" s="124"/>
    </row>
    <row r="541" spans="1:61" ht="12.75" customHeight="1" x14ac:dyDescent="0.2">
      <c r="A541" s="124"/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24"/>
      <c r="BC541" s="124"/>
      <c r="BD541" s="124"/>
      <c r="BE541" s="124"/>
      <c r="BF541" s="124"/>
      <c r="BG541" s="124"/>
      <c r="BH541" s="124"/>
      <c r="BI541" s="124"/>
    </row>
    <row r="542" spans="1:61" ht="12.75" customHeight="1" x14ac:dyDescent="0.2">
      <c r="A542" s="124"/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24"/>
      <c r="BC542" s="124"/>
      <c r="BD542" s="124"/>
      <c r="BE542" s="124"/>
      <c r="BF542" s="124"/>
      <c r="BG542" s="124"/>
      <c r="BH542" s="124"/>
      <c r="BI542" s="124"/>
    </row>
    <row r="543" spans="1:61" ht="12.75" customHeight="1" x14ac:dyDescent="0.2">
      <c r="A543" s="124"/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24"/>
      <c r="BC543" s="124"/>
      <c r="BD543" s="124"/>
      <c r="BE543" s="124"/>
      <c r="BF543" s="124"/>
      <c r="BG543" s="124"/>
      <c r="BH543" s="124"/>
      <c r="BI543" s="124"/>
    </row>
    <row r="544" spans="1:61" ht="12.75" customHeight="1" x14ac:dyDescent="0.2">
      <c r="A544" s="124"/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  <c r="AX544" s="124"/>
      <c r="AY544" s="124"/>
      <c r="AZ544" s="124"/>
      <c r="BA544" s="124"/>
      <c r="BB544" s="124"/>
      <c r="BC544" s="124"/>
      <c r="BD544" s="124"/>
      <c r="BE544" s="124"/>
      <c r="BF544" s="124"/>
      <c r="BG544" s="124"/>
      <c r="BH544" s="124"/>
      <c r="BI544" s="124"/>
    </row>
    <row r="545" spans="1:61" ht="12.75" customHeight="1" x14ac:dyDescent="0.2">
      <c r="A545" s="124"/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  <c r="AV545" s="124"/>
      <c r="AW545" s="124"/>
      <c r="AX545" s="124"/>
      <c r="AY545" s="124"/>
      <c r="AZ545" s="124"/>
      <c r="BA545" s="124"/>
      <c r="BB545" s="124"/>
      <c r="BC545" s="124"/>
      <c r="BD545" s="124"/>
      <c r="BE545" s="124"/>
      <c r="BF545" s="124"/>
      <c r="BG545" s="124"/>
      <c r="BH545" s="124"/>
      <c r="BI545" s="124"/>
    </row>
    <row r="546" spans="1:61" ht="12.75" customHeight="1" x14ac:dyDescent="0.2">
      <c r="A546" s="124"/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  <c r="AV546" s="124"/>
      <c r="AW546" s="124"/>
      <c r="AX546" s="124"/>
      <c r="AY546" s="124"/>
      <c r="AZ546" s="124"/>
      <c r="BA546" s="124"/>
      <c r="BB546" s="124"/>
      <c r="BC546" s="124"/>
      <c r="BD546" s="124"/>
      <c r="BE546" s="124"/>
      <c r="BF546" s="124"/>
      <c r="BG546" s="124"/>
      <c r="BH546" s="124"/>
      <c r="BI546" s="124"/>
    </row>
    <row r="547" spans="1:61" ht="12.75" customHeight="1" x14ac:dyDescent="0.2">
      <c r="A547" s="124"/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  <c r="AV547" s="124"/>
      <c r="AW547" s="124"/>
      <c r="AX547" s="124"/>
      <c r="AY547" s="124"/>
      <c r="AZ547" s="124"/>
      <c r="BA547" s="124"/>
      <c r="BB547" s="124"/>
      <c r="BC547" s="124"/>
      <c r="BD547" s="124"/>
      <c r="BE547" s="124"/>
      <c r="BF547" s="124"/>
      <c r="BG547" s="124"/>
      <c r="BH547" s="124"/>
      <c r="BI547" s="124"/>
    </row>
    <row r="548" spans="1:61" ht="12.75" customHeight="1" x14ac:dyDescent="0.2">
      <c r="A548" s="124"/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  <c r="AV548" s="124"/>
      <c r="AW548" s="124"/>
      <c r="AX548" s="124"/>
      <c r="AY548" s="124"/>
      <c r="AZ548" s="124"/>
      <c r="BA548" s="124"/>
      <c r="BB548" s="124"/>
      <c r="BC548" s="124"/>
      <c r="BD548" s="124"/>
      <c r="BE548" s="124"/>
      <c r="BF548" s="124"/>
      <c r="BG548" s="124"/>
      <c r="BH548" s="124"/>
      <c r="BI548" s="124"/>
    </row>
    <row r="549" spans="1:61" ht="12.75" customHeight="1" x14ac:dyDescent="0.2">
      <c r="A549" s="124"/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  <c r="AV549" s="124"/>
      <c r="AW549" s="124"/>
      <c r="AX549" s="124"/>
      <c r="AY549" s="124"/>
      <c r="AZ549" s="124"/>
      <c r="BA549" s="124"/>
      <c r="BB549" s="124"/>
      <c r="BC549" s="124"/>
      <c r="BD549" s="124"/>
      <c r="BE549" s="124"/>
      <c r="BF549" s="124"/>
      <c r="BG549" s="124"/>
      <c r="BH549" s="124"/>
      <c r="BI549" s="124"/>
    </row>
    <row r="550" spans="1:61" ht="12.75" customHeight="1" x14ac:dyDescent="0.2">
      <c r="A550" s="124"/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  <c r="AV550" s="124"/>
      <c r="AW550" s="124"/>
      <c r="AX550" s="124"/>
      <c r="AY550" s="124"/>
      <c r="AZ550" s="124"/>
      <c r="BA550" s="124"/>
      <c r="BB550" s="124"/>
      <c r="BC550" s="124"/>
      <c r="BD550" s="124"/>
      <c r="BE550" s="124"/>
      <c r="BF550" s="124"/>
      <c r="BG550" s="124"/>
      <c r="BH550" s="124"/>
      <c r="BI550" s="124"/>
    </row>
    <row r="551" spans="1:61" ht="12.75" customHeight="1" x14ac:dyDescent="0.2">
      <c r="A551" s="124"/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  <c r="AV551" s="124"/>
      <c r="AW551" s="124"/>
      <c r="AX551" s="124"/>
      <c r="AY551" s="124"/>
      <c r="AZ551" s="124"/>
      <c r="BA551" s="124"/>
      <c r="BB551" s="124"/>
      <c r="BC551" s="124"/>
      <c r="BD551" s="124"/>
      <c r="BE551" s="124"/>
      <c r="BF551" s="124"/>
      <c r="BG551" s="124"/>
      <c r="BH551" s="124"/>
      <c r="BI551" s="124"/>
    </row>
    <row r="552" spans="1:61" ht="12.75" customHeight="1" x14ac:dyDescent="0.2">
      <c r="A552" s="124"/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  <c r="AV552" s="124"/>
      <c r="AW552" s="124"/>
      <c r="AX552" s="124"/>
      <c r="AY552" s="124"/>
      <c r="AZ552" s="124"/>
      <c r="BA552" s="124"/>
      <c r="BB552" s="124"/>
      <c r="BC552" s="124"/>
      <c r="BD552" s="124"/>
      <c r="BE552" s="124"/>
      <c r="BF552" s="124"/>
      <c r="BG552" s="124"/>
      <c r="BH552" s="124"/>
      <c r="BI552" s="124"/>
    </row>
    <row r="553" spans="1:61" ht="12.75" customHeight="1" x14ac:dyDescent="0.2">
      <c r="A553" s="124"/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  <c r="AV553" s="124"/>
      <c r="AW553" s="124"/>
      <c r="AX553" s="124"/>
      <c r="AY553" s="124"/>
      <c r="AZ553" s="124"/>
      <c r="BA553" s="124"/>
      <c r="BB553" s="124"/>
      <c r="BC553" s="124"/>
      <c r="BD553" s="124"/>
      <c r="BE553" s="124"/>
      <c r="BF553" s="124"/>
      <c r="BG553" s="124"/>
      <c r="BH553" s="124"/>
      <c r="BI553" s="124"/>
    </row>
    <row r="554" spans="1:61" ht="12.75" customHeight="1" x14ac:dyDescent="0.2">
      <c r="A554" s="124"/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  <c r="AV554" s="124"/>
      <c r="AW554" s="124"/>
      <c r="AX554" s="124"/>
      <c r="AY554" s="124"/>
      <c r="AZ554" s="124"/>
      <c r="BA554" s="124"/>
      <c r="BB554" s="124"/>
      <c r="BC554" s="124"/>
      <c r="BD554" s="124"/>
      <c r="BE554" s="124"/>
      <c r="BF554" s="124"/>
      <c r="BG554" s="124"/>
      <c r="BH554" s="124"/>
      <c r="BI554" s="124"/>
    </row>
    <row r="555" spans="1:61" ht="12.75" customHeight="1" x14ac:dyDescent="0.2">
      <c r="A555" s="124"/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  <c r="AV555" s="124"/>
      <c r="AW555" s="124"/>
      <c r="AX555" s="124"/>
      <c r="AY555" s="124"/>
      <c r="AZ555" s="124"/>
      <c r="BA555" s="124"/>
      <c r="BB555" s="124"/>
      <c r="BC555" s="124"/>
      <c r="BD555" s="124"/>
      <c r="BE555" s="124"/>
      <c r="BF555" s="124"/>
      <c r="BG555" s="124"/>
      <c r="BH555" s="124"/>
      <c r="BI555" s="124"/>
    </row>
    <row r="556" spans="1:61" ht="12.75" customHeight="1" x14ac:dyDescent="0.2">
      <c r="A556" s="124"/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  <c r="AV556" s="124"/>
      <c r="AW556" s="124"/>
      <c r="AX556" s="124"/>
      <c r="AY556" s="124"/>
      <c r="AZ556" s="124"/>
      <c r="BA556" s="124"/>
      <c r="BB556" s="124"/>
      <c r="BC556" s="124"/>
      <c r="BD556" s="124"/>
      <c r="BE556" s="124"/>
      <c r="BF556" s="124"/>
      <c r="BG556" s="124"/>
      <c r="BH556" s="124"/>
      <c r="BI556" s="124"/>
    </row>
    <row r="557" spans="1:61" ht="12.75" customHeight="1" x14ac:dyDescent="0.2">
      <c r="A557" s="124"/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  <c r="AV557" s="124"/>
      <c r="AW557" s="124"/>
      <c r="AX557" s="124"/>
      <c r="AY557" s="124"/>
      <c r="AZ557" s="124"/>
      <c r="BA557" s="124"/>
      <c r="BB557" s="124"/>
      <c r="BC557" s="124"/>
      <c r="BD557" s="124"/>
      <c r="BE557" s="124"/>
      <c r="BF557" s="124"/>
      <c r="BG557" s="124"/>
      <c r="BH557" s="124"/>
      <c r="BI557" s="124"/>
    </row>
    <row r="558" spans="1:61" ht="12.75" customHeight="1" x14ac:dyDescent="0.2">
      <c r="A558" s="124"/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  <c r="AV558" s="124"/>
      <c r="AW558" s="124"/>
      <c r="AX558" s="124"/>
      <c r="AY558" s="124"/>
      <c r="AZ558" s="124"/>
      <c r="BA558" s="124"/>
      <c r="BB558" s="124"/>
      <c r="BC558" s="124"/>
      <c r="BD558" s="124"/>
      <c r="BE558" s="124"/>
      <c r="BF558" s="124"/>
      <c r="BG558" s="124"/>
      <c r="BH558" s="124"/>
      <c r="BI558" s="124"/>
    </row>
    <row r="559" spans="1:61" ht="12.75" customHeight="1" x14ac:dyDescent="0.2">
      <c r="A559" s="124"/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  <c r="AV559" s="124"/>
      <c r="AW559" s="124"/>
      <c r="AX559" s="124"/>
      <c r="AY559" s="124"/>
      <c r="AZ559" s="124"/>
      <c r="BA559" s="124"/>
      <c r="BB559" s="124"/>
      <c r="BC559" s="124"/>
      <c r="BD559" s="124"/>
      <c r="BE559" s="124"/>
      <c r="BF559" s="124"/>
      <c r="BG559" s="124"/>
      <c r="BH559" s="124"/>
      <c r="BI559" s="124"/>
    </row>
    <row r="560" spans="1:61" ht="12.75" customHeight="1" x14ac:dyDescent="0.2">
      <c r="A560" s="124"/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  <c r="AV560" s="124"/>
      <c r="AW560" s="124"/>
      <c r="AX560" s="124"/>
      <c r="AY560" s="124"/>
      <c r="AZ560" s="124"/>
      <c r="BA560" s="124"/>
      <c r="BB560" s="124"/>
      <c r="BC560" s="124"/>
      <c r="BD560" s="124"/>
      <c r="BE560" s="124"/>
      <c r="BF560" s="124"/>
      <c r="BG560" s="124"/>
      <c r="BH560" s="124"/>
      <c r="BI560" s="124"/>
    </row>
    <row r="561" spans="1:61" ht="12.75" customHeight="1" x14ac:dyDescent="0.2">
      <c r="A561" s="124"/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  <c r="AV561" s="124"/>
      <c r="AW561" s="124"/>
      <c r="AX561" s="124"/>
      <c r="AY561" s="124"/>
      <c r="AZ561" s="124"/>
      <c r="BA561" s="124"/>
      <c r="BB561" s="124"/>
      <c r="BC561" s="124"/>
      <c r="BD561" s="124"/>
      <c r="BE561" s="124"/>
      <c r="BF561" s="124"/>
      <c r="BG561" s="124"/>
      <c r="BH561" s="124"/>
      <c r="BI561" s="124"/>
    </row>
    <row r="562" spans="1:61" ht="12.75" customHeight="1" x14ac:dyDescent="0.2">
      <c r="A562" s="124"/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  <c r="AV562" s="124"/>
      <c r="AW562" s="124"/>
      <c r="AX562" s="124"/>
      <c r="AY562" s="124"/>
      <c r="AZ562" s="124"/>
      <c r="BA562" s="124"/>
      <c r="BB562" s="124"/>
      <c r="BC562" s="124"/>
      <c r="BD562" s="124"/>
      <c r="BE562" s="124"/>
      <c r="BF562" s="124"/>
      <c r="BG562" s="124"/>
      <c r="BH562" s="124"/>
      <c r="BI562" s="124"/>
    </row>
    <row r="563" spans="1:61" ht="12.75" customHeight="1" x14ac:dyDescent="0.2">
      <c r="A563" s="124"/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  <c r="AV563" s="124"/>
      <c r="AW563" s="124"/>
      <c r="AX563" s="124"/>
      <c r="AY563" s="124"/>
      <c r="AZ563" s="124"/>
      <c r="BA563" s="124"/>
      <c r="BB563" s="124"/>
      <c r="BC563" s="124"/>
      <c r="BD563" s="124"/>
      <c r="BE563" s="124"/>
      <c r="BF563" s="124"/>
      <c r="BG563" s="124"/>
      <c r="BH563" s="124"/>
      <c r="BI563" s="124"/>
    </row>
    <row r="564" spans="1:61" ht="12.75" customHeight="1" x14ac:dyDescent="0.2">
      <c r="A564" s="124"/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  <c r="AV564" s="124"/>
      <c r="AW564" s="124"/>
      <c r="AX564" s="124"/>
      <c r="AY564" s="124"/>
      <c r="AZ564" s="124"/>
      <c r="BA564" s="124"/>
      <c r="BB564" s="124"/>
      <c r="BC564" s="124"/>
      <c r="BD564" s="124"/>
      <c r="BE564" s="124"/>
      <c r="BF564" s="124"/>
      <c r="BG564" s="124"/>
      <c r="BH564" s="124"/>
      <c r="BI564" s="124"/>
    </row>
    <row r="565" spans="1:61" ht="12.75" customHeight="1" x14ac:dyDescent="0.2">
      <c r="A565" s="124"/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  <c r="AV565" s="124"/>
      <c r="AW565" s="124"/>
      <c r="AX565" s="124"/>
      <c r="AY565" s="124"/>
      <c r="AZ565" s="124"/>
      <c r="BA565" s="124"/>
      <c r="BB565" s="124"/>
      <c r="BC565" s="124"/>
      <c r="BD565" s="124"/>
      <c r="BE565" s="124"/>
      <c r="BF565" s="124"/>
      <c r="BG565" s="124"/>
      <c r="BH565" s="124"/>
      <c r="BI565" s="124"/>
    </row>
    <row r="566" spans="1:61" ht="12.75" customHeight="1" x14ac:dyDescent="0.2">
      <c r="A566" s="124"/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  <c r="AV566" s="124"/>
      <c r="AW566" s="124"/>
      <c r="AX566" s="124"/>
      <c r="AY566" s="124"/>
      <c r="AZ566" s="124"/>
      <c r="BA566" s="124"/>
      <c r="BB566" s="124"/>
      <c r="BC566" s="124"/>
      <c r="BD566" s="124"/>
      <c r="BE566" s="124"/>
      <c r="BF566" s="124"/>
      <c r="BG566" s="124"/>
      <c r="BH566" s="124"/>
      <c r="BI566" s="124"/>
    </row>
    <row r="567" spans="1:61" ht="12.75" customHeight="1" x14ac:dyDescent="0.2">
      <c r="A567" s="124"/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  <c r="AV567" s="124"/>
      <c r="AW567" s="124"/>
      <c r="AX567" s="124"/>
      <c r="AY567" s="124"/>
      <c r="AZ567" s="124"/>
      <c r="BA567" s="124"/>
      <c r="BB567" s="124"/>
      <c r="BC567" s="124"/>
      <c r="BD567" s="124"/>
      <c r="BE567" s="124"/>
      <c r="BF567" s="124"/>
      <c r="BG567" s="124"/>
      <c r="BH567" s="124"/>
      <c r="BI567" s="124"/>
    </row>
    <row r="568" spans="1:61" ht="12.75" customHeight="1" x14ac:dyDescent="0.2">
      <c r="A568" s="124"/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  <c r="AV568" s="124"/>
      <c r="AW568" s="124"/>
      <c r="AX568" s="124"/>
      <c r="AY568" s="124"/>
      <c r="AZ568" s="124"/>
      <c r="BA568" s="124"/>
      <c r="BB568" s="124"/>
      <c r="BC568" s="124"/>
      <c r="BD568" s="124"/>
      <c r="BE568" s="124"/>
      <c r="BF568" s="124"/>
      <c r="BG568" s="124"/>
      <c r="BH568" s="124"/>
      <c r="BI568" s="124"/>
    </row>
    <row r="569" spans="1:61" ht="12.75" customHeight="1" x14ac:dyDescent="0.2">
      <c r="A569" s="124"/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  <c r="AV569" s="124"/>
      <c r="AW569" s="124"/>
      <c r="AX569" s="124"/>
      <c r="AY569" s="124"/>
      <c r="AZ569" s="124"/>
      <c r="BA569" s="124"/>
      <c r="BB569" s="124"/>
      <c r="BC569" s="124"/>
      <c r="BD569" s="124"/>
      <c r="BE569" s="124"/>
      <c r="BF569" s="124"/>
      <c r="BG569" s="124"/>
      <c r="BH569" s="124"/>
      <c r="BI569" s="124"/>
    </row>
    <row r="570" spans="1:61" ht="12.75" customHeight="1" x14ac:dyDescent="0.2">
      <c r="A570" s="124"/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  <c r="AV570" s="124"/>
      <c r="AW570" s="124"/>
      <c r="AX570" s="124"/>
      <c r="AY570" s="124"/>
      <c r="AZ570" s="124"/>
      <c r="BA570" s="124"/>
      <c r="BB570" s="124"/>
      <c r="BC570" s="124"/>
      <c r="BD570" s="124"/>
      <c r="BE570" s="124"/>
      <c r="BF570" s="124"/>
      <c r="BG570" s="124"/>
      <c r="BH570" s="124"/>
      <c r="BI570" s="124"/>
    </row>
    <row r="571" spans="1:61" ht="12.75" customHeight="1" x14ac:dyDescent="0.2">
      <c r="A571" s="124"/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  <c r="AV571" s="124"/>
      <c r="AW571" s="124"/>
      <c r="AX571" s="124"/>
      <c r="AY571" s="124"/>
      <c r="AZ571" s="124"/>
      <c r="BA571" s="124"/>
      <c r="BB571" s="124"/>
      <c r="BC571" s="124"/>
      <c r="BD571" s="124"/>
      <c r="BE571" s="124"/>
      <c r="BF571" s="124"/>
      <c r="BG571" s="124"/>
      <c r="BH571" s="124"/>
      <c r="BI571" s="124"/>
    </row>
    <row r="572" spans="1:61" ht="12.75" customHeight="1" x14ac:dyDescent="0.2">
      <c r="A572" s="124"/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  <c r="AV572" s="124"/>
      <c r="AW572" s="124"/>
      <c r="AX572" s="124"/>
      <c r="AY572" s="124"/>
      <c r="AZ572" s="124"/>
      <c r="BA572" s="124"/>
      <c r="BB572" s="124"/>
      <c r="BC572" s="124"/>
      <c r="BD572" s="124"/>
      <c r="BE572" s="124"/>
      <c r="BF572" s="124"/>
      <c r="BG572" s="124"/>
      <c r="BH572" s="124"/>
      <c r="BI572" s="124"/>
    </row>
    <row r="573" spans="1:61" ht="12.75" customHeight="1" x14ac:dyDescent="0.2">
      <c r="A573" s="124"/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  <c r="AV573" s="124"/>
      <c r="AW573" s="124"/>
      <c r="AX573" s="124"/>
      <c r="AY573" s="124"/>
      <c r="AZ573" s="124"/>
      <c r="BA573" s="124"/>
      <c r="BB573" s="124"/>
      <c r="BC573" s="124"/>
      <c r="BD573" s="124"/>
      <c r="BE573" s="124"/>
      <c r="BF573" s="124"/>
      <c r="BG573" s="124"/>
      <c r="BH573" s="124"/>
      <c r="BI573" s="124"/>
    </row>
    <row r="574" spans="1:61" ht="12.75" customHeight="1" x14ac:dyDescent="0.2">
      <c r="A574" s="124"/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  <c r="AV574" s="124"/>
      <c r="AW574" s="124"/>
      <c r="AX574" s="124"/>
      <c r="AY574" s="124"/>
      <c r="AZ574" s="124"/>
      <c r="BA574" s="124"/>
      <c r="BB574" s="124"/>
      <c r="BC574" s="124"/>
      <c r="BD574" s="124"/>
      <c r="BE574" s="124"/>
      <c r="BF574" s="124"/>
      <c r="BG574" s="124"/>
      <c r="BH574" s="124"/>
      <c r="BI574" s="124"/>
    </row>
    <row r="575" spans="1:61" ht="12.75" customHeight="1" x14ac:dyDescent="0.2">
      <c r="A575" s="124"/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  <c r="AV575" s="124"/>
      <c r="AW575" s="124"/>
      <c r="AX575" s="124"/>
      <c r="AY575" s="124"/>
      <c r="AZ575" s="124"/>
      <c r="BA575" s="124"/>
      <c r="BB575" s="124"/>
      <c r="BC575" s="124"/>
      <c r="BD575" s="124"/>
      <c r="BE575" s="124"/>
      <c r="BF575" s="124"/>
      <c r="BG575" s="124"/>
      <c r="BH575" s="124"/>
      <c r="BI575" s="124"/>
    </row>
    <row r="576" spans="1:61" ht="12.75" customHeight="1" x14ac:dyDescent="0.2">
      <c r="A576" s="124"/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  <c r="AV576" s="124"/>
      <c r="AW576" s="124"/>
      <c r="AX576" s="124"/>
      <c r="AY576" s="124"/>
      <c r="AZ576" s="124"/>
      <c r="BA576" s="124"/>
      <c r="BB576" s="124"/>
      <c r="BC576" s="124"/>
      <c r="BD576" s="124"/>
      <c r="BE576" s="124"/>
      <c r="BF576" s="124"/>
      <c r="BG576" s="124"/>
      <c r="BH576" s="124"/>
      <c r="BI576" s="124"/>
    </row>
    <row r="577" spans="1:61" ht="12.75" customHeight="1" x14ac:dyDescent="0.2">
      <c r="A577" s="124"/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  <c r="AV577" s="124"/>
      <c r="AW577" s="124"/>
      <c r="AX577" s="124"/>
      <c r="AY577" s="124"/>
      <c r="AZ577" s="124"/>
      <c r="BA577" s="124"/>
      <c r="BB577" s="124"/>
      <c r="BC577" s="124"/>
      <c r="BD577" s="124"/>
      <c r="BE577" s="124"/>
      <c r="BF577" s="124"/>
      <c r="BG577" s="124"/>
      <c r="BH577" s="124"/>
      <c r="BI577" s="124"/>
    </row>
    <row r="578" spans="1:61" ht="12.75" customHeight="1" x14ac:dyDescent="0.2">
      <c r="A578" s="124"/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  <c r="AV578" s="124"/>
      <c r="AW578" s="124"/>
      <c r="AX578" s="124"/>
      <c r="AY578" s="124"/>
      <c r="AZ578" s="124"/>
      <c r="BA578" s="124"/>
      <c r="BB578" s="124"/>
      <c r="BC578" s="124"/>
      <c r="BD578" s="124"/>
      <c r="BE578" s="124"/>
      <c r="BF578" s="124"/>
      <c r="BG578" s="124"/>
      <c r="BH578" s="124"/>
      <c r="BI578" s="124"/>
    </row>
    <row r="579" spans="1:61" ht="12.75" customHeight="1" x14ac:dyDescent="0.2">
      <c r="A579" s="124"/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  <c r="AV579" s="124"/>
      <c r="AW579" s="124"/>
      <c r="AX579" s="124"/>
      <c r="AY579" s="124"/>
      <c r="AZ579" s="124"/>
      <c r="BA579" s="124"/>
      <c r="BB579" s="124"/>
      <c r="BC579" s="124"/>
      <c r="BD579" s="124"/>
      <c r="BE579" s="124"/>
      <c r="BF579" s="124"/>
      <c r="BG579" s="124"/>
      <c r="BH579" s="124"/>
      <c r="BI579" s="124"/>
    </row>
    <row r="580" spans="1:61" ht="12.75" customHeight="1" x14ac:dyDescent="0.2">
      <c r="A580" s="124"/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  <c r="AV580" s="124"/>
      <c r="AW580" s="124"/>
      <c r="AX580" s="124"/>
      <c r="AY580" s="124"/>
      <c r="AZ580" s="124"/>
      <c r="BA580" s="124"/>
      <c r="BB580" s="124"/>
      <c r="BC580" s="124"/>
      <c r="BD580" s="124"/>
      <c r="BE580" s="124"/>
      <c r="BF580" s="124"/>
      <c r="BG580" s="124"/>
      <c r="BH580" s="124"/>
      <c r="BI580" s="124"/>
    </row>
    <row r="581" spans="1:61" ht="12.75" customHeight="1" x14ac:dyDescent="0.2">
      <c r="A581" s="124"/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  <c r="AV581" s="124"/>
      <c r="AW581" s="124"/>
      <c r="AX581" s="124"/>
      <c r="AY581" s="124"/>
      <c r="AZ581" s="124"/>
      <c r="BA581" s="124"/>
      <c r="BB581" s="124"/>
      <c r="BC581" s="124"/>
      <c r="BD581" s="124"/>
      <c r="BE581" s="124"/>
      <c r="BF581" s="124"/>
      <c r="BG581" s="124"/>
      <c r="BH581" s="124"/>
      <c r="BI581" s="124"/>
    </row>
    <row r="582" spans="1:61" ht="12.75" customHeight="1" x14ac:dyDescent="0.2">
      <c r="A582" s="124"/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  <c r="AV582" s="124"/>
      <c r="AW582" s="124"/>
      <c r="AX582" s="124"/>
      <c r="AY582" s="124"/>
      <c r="AZ582" s="124"/>
      <c r="BA582" s="124"/>
      <c r="BB582" s="124"/>
      <c r="BC582" s="124"/>
      <c r="BD582" s="124"/>
      <c r="BE582" s="124"/>
      <c r="BF582" s="124"/>
      <c r="BG582" s="124"/>
      <c r="BH582" s="124"/>
      <c r="BI582" s="124"/>
    </row>
    <row r="583" spans="1:61" ht="12.75" customHeight="1" x14ac:dyDescent="0.2">
      <c r="A583" s="124"/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  <c r="AV583" s="124"/>
      <c r="AW583" s="124"/>
      <c r="AX583" s="124"/>
      <c r="AY583" s="124"/>
      <c r="AZ583" s="124"/>
      <c r="BA583" s="124"/>
      <c r="BB583" s="124"/>
      <c r="BC583" s="124"/>
      <c r="BD583" s="124"/>
      <c r="BE583" s="124"/>
      <c r="BF583" s="124"/>
      <c r="BG583" s="124"/>
      <c r="BH583" s="124"/>
      <c r="BI583" s="124"/>
    </row>
    <row r="584" spans="1:61" ht="12.75" customHeight="1" x14ac:dyDescent="0.2">
      <c r="A584" s="124"/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  <c r="AV584" s="124"/>
      <c r="AW584" s="124"/>
      <c r="AX584" s="124"/>
      <c r="AY584" s="124"/>
      <c r="AZ584" s="124"/>
      <c r="BA584" s="124"/>
      <c r="BB584" s="124"/>
      <c r="BC584" s="124"/>
      <c r="BD584" s="124"/>
      <c r="BE584" s="124"/>
      <c r="BF584" s="124"/>
      <c r="BG584" s="124"/>
      <c r="BH584" s="124"/>
      <c r="BI584" s="124"/>
    </row>
    <row r="585" spans="1:61" ht="12.75" customHeight="1" x14ac:dyDescent="0.2">
      <c r="A585" s="124"/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  <c r="AV585" s="124"/>
      <c r="AW585" s="124"/>
      <c r="AX585" s="124"/>
      <c r="AY585" s="124"/>
      <c r="AZ585" s="124"/>
      <c r="BA585" s="124"/>
      <c r="BB585" s="124"/>
      <c r="BC585" s="124"/>
      <c r="BD585" s="124"/>
      <c r="BE585" s="124"/>
      <c r="BF585" s="124"/>
      <c r="BG585" s="124"/>
      <c r="BH585" s="124"/>
      <c r="BI585" s="124"/>
    </row>
    <row r="586" spans="1:61" ht="12.75" customHeight="1" x14ac:dyDescent="0.2">
      <c r="A586" s="124"/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  <c r="AV586" s="124"/>
      <c r="AW586" s="124"/>
      <c r="AX586" s="124"/>
      <c r="AY586" s="124"/>
      <c r="AZ586" s="124"/>
      <c r="BA586" s="124"/>
      <c r="BB586" s="124"/>
      <c r="BC586" s="124"/>
      <c r="BD586" s="124"/>
      <c r="BE586" s="124"/>
      <c r="BF586" s="124"/>
      <c r="BG586" s="124"/>
      <c r="BH586" s="124"/>
      <c r="BI586" s="124"/>
    </row>
    <row r="587" spans="1:61" ht="12.75" customHeight="1" x14ac:dyDescent="0.2">
      <c r="A587" s="124"/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  <c r="AV587" s="124"/>
      <c r="AW587" s="124"/>
      <c r="AX587" s="124"/>
      <c r="AY587" s="124"/>
      <c r="AZ587" s="124"/>
      <c r="BA587" s="124"/>
      <c r="BB587" s="124"/>
      <c r="BC587" s="124"/>
      <c r="BD587" s="124"/>
      <c r="BE587" s="124"/>
      <c r="BF587" s="124"/>
      <c r="BG587" s="124"/>
      <c r="BH587" s="124"/>
      <c r="BI587" s="124"/>
    </row>
    <row r="588" spans="1:61" ht="12.75" customHeight="1" x14ac:dyDescent="0.2">
      <c r="A588" s="124"/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  <c r="AV588" s="124"/>
      <c r="AW588" s="124"/>
      <c r="AX588" s="124"/>
      <c r="AY588" s="124"/>
      <c r="AZ588" s="124"/>
      <c r="BA588" s="124"/>
      <c r="BB588" s="124"/>
      <c r="BC588" s="124"/>
      <c r="BD588" s="124"/>
      <c r="BE588" s="124"/>
      <c r="BF588" s="124"/>
      <c r="BG588" s="124"/>
      <c r="BH588" s="124"/>
      <c r="BI588" s="124"/>
    </row>
    <row r="589" spans="1:61" ht="12.75" customHeight="1" x14ac:dyDescent="0.2">
      <c r="A589" s="124"/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  <c r="AV589" s="124"/>
      <c r="AW589" s="124"/>
      <c r="AX589" s="124"/>
      <c r="AY589" s="124"/>
      <c r="AZ589" s="124"/>
      <c r="BA589" s="124"/>
      <c r="BB589" s="124"/>
      <c r="BC589" s="124"/>
      <c r="BD589" s="124"/>
      <c r="BE589" s="124"/>
      <c r="BF589" s="124"/>
      <c r="BG589" s="124"/>
      <c r="BH589" s="124"/>
      <c r="BI589" s="124"/>
    </row>
    <row r="590" spans="1:61" ht="12.75" customHeight="1" x14ac:dyDescent="0.2">
      <c r="A590" s="124"/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  <c r="AV590" s="124"/>
      <c r="AW590" s="124"/>
      <c r="AX590" s="124"/>
      <c r="AY590" s="124"/>
      <c r="AZ590" s="124"/>
      <c r="BA590" s="124"/>
      <c r="BB590" s="124"/>
      <c r="BC590" s="124"/>
      <c r="BD590" s="124"/>
      <c r="BE590" s="124"/>
      <c r="BF590" s="124"/>
      <c r="BG590" s="124"/>
      <c r="BH590" s="124"/>
      <c r="BI590" s="124"/>
    </row>
    <row r="591" spans="1:61" ht="12.75" customHeight="1" x14ac:dyDescent="0.2">
      <c r="A591" s="124"/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  <c r="AV591" s="124"/>
      <c r="AW591" s="124"/>
      <c r="AX591" s="124"/>
      <c r="AY591" s="124"/>
      <c r="AZ591" s="124"/>
      <c r="BA591" s="124"/>
      <c r="BB591" s="124"/>
      <c r="BC591" s="124"/>
      <c r="BD591" s="124"/>
      <c r="BE591" s="124"/>
      <c r="BF591" s="124"/>
      <c r="BG591" s="124"/>
      <c r="BH591" s="124"/>
      <c r="BI591" s="124"/>
    </row>
    <row r="592" spans="1:61" ht="12.75" customHeight="1" x14ac:dyDescent="0.2">
      <c r="A592" s="124"/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  <c r="AV592" s="124"/>
      <c r="AW592" s="124"/>
      <c r="AX592" s="124"/>
      <c r="AY592" s="124"/>
      <c r="AZ592" s="124"/>
      <c r="BA592" s="124"/>
      <c r="BB592" s="124"/>
      <c r="BC592" s="124"/>
      <c r="BD592" s="124"/>
      <c r="BE592" s="124"/>
      <c r="BF592" s="124"/>
      <c r="BG592" s="124"/>
      <c r="BH592" s="124"/>
      <c r="BI592" s="124"/>
    </row>
    <row r="593" spans="1:61" ht="12.75" customHeight="1" x14ac:dyDescent="0.2">
      <c r="A593" s="124"/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  <c r="AV593" s="124"/>
      <c r="AW593" s="124"/>
      <c r="AX593" s="124"/>
      <c r="AY593" s="124"/>
      <c r="AZ593" s="124"/>
      <c r="BA593" s="124"/>
      <c r="BB593" s="124"/>
      <c r="BC593" s="124"/>
      <c r="BD593" s="124"/>
      <c r="BE593" s="124"/>
      <c r="BF593" s="124"/>
      <c r="BG593" s="124"/>
      <c r="BH593" s="124"/>
      <c r="BI593" s="124"/>
    </row>
    <row r="594" spans="1:61" ht="12.75" customHeight="1" x14ac:dyDescent="0.2">
      <c r="A594" s="124"/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  <c r="AV594" s="124"/>
      <c r="AW594" s="124"/>
      <c r="AX594" s="124"/>
      <c r="AY594" s="124"/>
      <c r="AZ594" s="124"/>
      <c r="BA594" s="124"/>
      <c r="BB594" s="124"/>
      <c r="BC594" s="124"/>
      <c r="BD594" s="124"/>
      <c r="BE594" s="124"/>
      <c r="BF594" s="124"/>
      <c r="BG594" s="124"/>
      <c r="BH594" s="124"/>
      <c r="BI594" s="124"/>
    </row>
    <row r="595" spans="1:61" ht="12.75" customHeight="1" x14ac:dyDescent="0.2">
      <c r="A595" s="124"/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  <c r="AV595" s="124"/>
      <c r="AW595" s="124"/>
      <c r="AX595" s="124"/>
      <c r="AY595" s="124"/>
      <c r="AZ595" s="124"/>
      <c r="BA595" s="124"/>
      <c r="BB595" s="124"/>
      <c r="BC595" s="124"/>
      <c r="BD595" s="124"/>
      <c r="BE595" s="124"/>
      <c r="BF595" s="124"/>
      <c r="BG595" s="124"/>
      <c r="BH595" s="124"/>
      <c r="BI595" s="124"/>
    </row>
    <row r="596" spans="1:61" ht="12.75" customHeight="1" x14ac:dyDescent="0.2">
      <c r="A596" s="124"/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  <c r="AV596" s="124"/>
      <c r="AW596" s="124"/>
      <c r="AX596" s="124"/>
      <c r="AY596" s="124"/>
      <c r="AZ596" s="124"/>
      <c r="BA596" s="124"/>
      <c r="BB596" s="124"/>
      <c r="BC596" s="124"/>
      <c r="BD596" s="124"/>
      <c r="BE596" s="124"/>
      <c r="BF596" s="124"/>
      <c r="BG596" s="124"/>
      <c r="BH596" s="124"/>
      <c r="BI596" s="124"/>
    </row>
    <row r="597" spans="1:61" ht="12.75" customHeight="1" x14ac:dyDescent="0.2">
      <c r="A597" s="124"/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  <c r="AV597" s="124"/>
      <c r="AW597" s="124"/>
      <c r="AX597" s="124"/>
      <c r="AY597" s="124"/>
      <c r="AZ597" s="124"/>
      <c r="BA597" s="124"/>
      <c r="BB597" s="124"/>
      <c r="BC597" s="124"/>
      <c r="BD597" s="124"/>
      <c r="BE597" s="124"/>
      <c r="BF597" s="124"/>
      <c r="BG597" s="124"/>
      <c r="BH597" s="124"/>
      <c r="BI597" s="124"/>
    </row>
    <row r="598" spans="1:61" ht="12.75" customHeight="1" x14ac:dyDescent="0.2">
      <c r="A598" s="124"/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  <c r="AV598" s="124"/>
      <c r="AW598" s="124"/>
      <c r="AX598" s="124"/>
      <c r="AY598" s="124"/>
      <c r="AZ598" s="124"/>
      <c r="BA598" s="124"/>
      <c r="BB598" s="124"/>
      <c r="BC598" s="124"/>
      <c r="BD598" s="124"/>
      <c r="BE598" s="124"/>
      <c r="BF598" s="124"/>
      <c r="BG598" s="124"/>
      <c r="BH598" s="124"/>
      <c r="BI598" s="124"/>
    </row>
    <row r="599" spans="1:61" ht="12.75" customHeight="1" x14ac:dyDescent="0.2">
      <c r="A599" s="124"/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  <c r="AV599" s="124"/>
      <c r="AW599" s="124"/>
      <c r="AX599" s="124"/>
      <c r="AY599" s="124"/>
      <c r="AZ599" s="124"/>
      <c r="BA599" s="124"/>
      <c r="BB599" s="124"/>
      <c r="BC599" s="124"/>
      <c r="BD599" s="124"/>
      <c r="BE599" s="124"/>
      <c r="BF599" s="124"/>
      <c r="BG599" s="124"/>
      <c r="BH599" s="124"/>
      <c r="BI599" s="124"/>
    </row>
    <row r="600" spans="1:61" ht="12.75" customHeight="1" x14ac:dyDescent="0.2">
      <c r="A600" s="124"/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  <c r="AV600" s="124"/>
      <c r="AW600" s="124"/>
      <c r="AX600" s="124"/>
      <c r="AY600" s="124"/>
      <c r="AZ600" s="124"/>
      <c r="BA600" s="124"/>
      <c r="BB600" s="124"/>
      <c r="BC600" s="124"/>
      <c r="BD600" s="124"/>
      <c r="BE600" s="124"/>
      <c r="BF600" s="124"/>
      <c r="BG600" s="124"/>
      <c r="BH600" s="124"/>
      <c r="BI600" s="124"/>
    </row>
    <row r="601" spans="1:61" ht="12.75" customHeight="1" x14ac:dyDescent="0.2">
      <c r="A601" s="124"/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  <c r="AV601" s="124"/>
      <c r="AW601" s="124"/>
      <c r="AX601" s="124"/>
      <c r="AY601" s="124"/>
      <c r="AZ601" s="124"/>
      <c r="BA601" s="124"/>
      <c r="BB601" s="124"/>
      <c r="BC601" s="124"/>
      <c r="BD601" s="124"/>
      <c r="BE601" s="124"/>
      <c r="BF601" s="124"/>
      <c r="BG601" s="124"/>
      <c r="BH601" s="124"/>
      <c r="BI601" s="124"/>
    </row>
    <row r="602" spans="1:61" ht="12.75" customHeight="1" x14ac:dyDescent="0.2">
      <c r="A602" s="124"/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  <c r="AV602" s="124"/>
      <c r="AW602" s="124"/>
      <c r="AX602" s="124"/>
      <c r="AY602" s="124"/>
      <c r="AZ602" s="124"/>
      <c r="BA602" s="124"/>
      <c r="BB602" s="124"/>
      <c r="BC602" s="124"/>
      <c r="BD602" s="124"/>
      <c r="BE602" s="124"/>
      <c r="BF602" s="124"/>
      <c r="BG602" s="124"/>
      <c r="BH602" s="124"/>
      <c r="BI602" s="124"/>
    </row>
    <row r="603" spans="1:61" ht="12.75" customHeight="1" x14ac:dyDescent="0.2">
      <c r="A603" s="124"/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  <c r="AV603" s="124"/>
      <c r="AW603" s="124"/>
      <c r="AX603" s="124"/>
      <c r="AY603" s="124"/>
      <c r="AZ603" s="124"/>
      <c r="BA603" s="124"/>
      <c r="BB603" s="124"/>
      <c r="BC603" s="124"/>
      <c r="BD603" s="124"/>
      <c r="BE603" s="124"/>
      <c r="BF603" s="124"/>
      <c r="BG603" s="124"/>
      <c r="BH603" s="124"/>
      <c r="BI603" s="124"/>
    </row>
    <row r="604" spans="1:61" ht="12.75" customHeight="1" x14ac:dyDescent="0.2">
      <c r="A604" s="124"/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  <c r="AV604" s="124"/>
      <c r="AW604" s="124"/>
      <c r="AX604" s="124"/>
      <c r="AY604" s="124"/>
      <c r="AZ604" s="124"/>
      <c r="BA604" s="124"/>
      <c r="BB604" s="124"/>
      <c r="BC604" s="124"/>
      <c r="BD604" s="124"/>
      <c r="BE604" s="124"/>
      <c r="BF604" s="124"/>
      <c r="BG604" s="124"/>
      <c r="BH604" s="124"/>
      <c r="BI604" s="124"/>
    </row>
    <row r="605" spans="1:61" ht="12.75" customHeight="1" x14ac:dyDescent="0.2">
      <c r="A605" s="124"/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  <c r="AV605" s="124"/>
      <c r="AW605" s="124"/>
      <c r="AX605" s="124"/>
      <c r="AY605" s="124"/>
      <c r="AZ605" s="124"/>
      <c r="BA605" s="124"/>
      <c r="BB605" s="124"/>
      <c r="BC605" s="124"/>
      <c r="BD605" s="124"/>
      <c r="BE605" s="124"/>
      <c r="BF605" s="124"/>
      <c r="BG605" s="124"/>
      <c r="BH605" s="124"/>
      <c r="BI605" s="124"/>
    </row>
    <row r="606" spans="1:61" ht="12.75" customHeight="1" x14ac:dyDescent="0.2">
      <c r="A606" s="124"/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  <c r="AV606" s="124"/>
      <c r="AW606" s="124"/>
      <c r="AX606" s="124"/>
      <c r="AY606" s="124"/>
      <c r="AZ606" s="124"/>
      <c r="BA606" s="124"/>
      <c r="BB606" s="124"/>
      <c r="BC606" s="124"/>
      <c r="BD606" s="124"/>
      <c r="BE606" s="124"/>
      <c r="BF606" s="124"/>
      <c r="BG606" s="124"/>
      <c r="BH606" s="124"/>
      <c r="BI606" s="124"/>
    </row>
    <row r="607" spans="1:61" ht="12.75" customHeight="1" x14ac:dyDescent="0.2">
      <c r="A607" s="124"/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  <c r="AV607" s="124"/>
      <c r="AW607" s="124"/>
      <c r="AX607" s="124"/>
      <c r="AY607" s="124"/>
      <c r="AZ607" s="124"/>
      <c r="BA607" s="124"/>
      <c r="BB607" s="124"/>
      <c r="BC607" s="124"/>
      <c r="BD607" s="124"/>
      <c r="BE607" s="124"/>
      <c r="BF607" s="124"/>
      <c r="BG607" s="124"/>
      <c r="BH607" s="124"/>
      <c r="BI607" s="124"/>
    </row>
    <row r="608" spans="1:61" ht="12.75" customHeight="1" x14ac:dyDescent="0.2">
      <c r="A608" s="124"/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  <c r="AV608" s="124"/>
      <c r="AW608" s="124"/>
      <c r="AX608" s="124"/>
      <c r="AY608" s="124"/>
      <c r="AZ608" s="124"/>
      <c r="BA608" s="124"/>
      <c r="BB608" s="124"/>
      <c r="BC608" s="124"/>
      <c r="BD608" s="124"/>
      <c r="BE608" s="124"/>
      <c r="BF608" s="124"/>
      <c r="BG608" s="124"/>
      <c r="BH608" s="124"/>
      <c r="BI608" s="124"/>
    </row>
    <row r="609" spans="1:61" ht="12.75" customHeight="1" x14ac:dyDescent="0.2">
      <c r="A609" s="124"/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  <c r="AV609" s="124"/>
      <c r="AW609" s="124"/>
      <c r="AX609" s="124"/>
      <c r="AY609" s="124"/>
      <c r="AZ609" s="124"/>
      <c r="BA609" s="124"/>
      <c r="BB609" s="124"/>
      <c r="BC609" s="124"/>
      <c r="BD609" s="124"/>
      <c r="BE609" s="124"/>
      <c r="BF609" s="124"/>
      <c r="BG609" s="124"/>
      <c r="BH609" s="124"/>
      <c r="BI609" s="124"/>
    </row>
    <row r="610" spans="1:61" ht="12.75" customHeight="1" x14ac:dyDescent="0.2">
      <c r="A610" s="124"/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  <c r="AV610" s="124"/>
      <c r="AW610" s="124"/>
      <c r="AX610" s="124"/>
      <c r="AY610" s="124"/>
      <c r="AZ610" s="124"/>
      <c r="BA610" s="124"/>
      <c r="BB610" s="124"/>
      <c r="BC610" s="124"/>
      <c r="BD610" s="124"/>
      <c r="BE610" s="124"/>
      <c r="BF610" s="124"/>
      <c r="BG610" s="124"/>
      <c r="BH610" s="124"/>
      <c r="BI610" s="124"/>
    </row>
    <row r="611" spans="1:61" ht="12.75" customHeight="1" x14ac:dyDescent="0.2">
      <c r="A611" s="124"/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  <c r="AV611" s="124"/>
      <c r="AW611" s="124"/>
      <c r="AX611" s="124"/>
      <c r="AY611" s="124"/>
      <c r="AZ611" s="124"/>
      <c r="BA611" s="124"/>
      <c r="BB611" s="124"/>
      <c r="BC611" s="124"/>
      <c r="BD611" s="124"/>
      <c r="BE611" s="124"/>
      <c r="BF611" s="124"/>
      <c r="BG611" s="124"/>
      <c r="BH611" s="124"/>
      <c r="BI611" s="124"/>
    </row>
    <row r="612" spans="1:61" ht="12.75" customHeight="1" x14ac:dyDescent="0.2">
      <c r="A612" s="124"/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  <c r="AV612" s="124"/>
      <c r="AW612" s="124"/>
      <c r="AX612" s="124"/>
      <c r="AY612" s="124"/>
      <c r="AZ612" s="124"/>
      <c r="BA612" s="124"/>
      <c r="BB612" s="124"/>
      <c r="BC612" s="124"/>
      <c r="BD612" s="124"/>
      <c r="BE612" s="124"/>
      <c r="BF612" s="124"/>
      <c r="BG612" s="124"/>
      <c r="BH612" s="124"/>
      <c r="BI612" s="124"/>
    </row>
    <row r="613" spans="1:61" ht="12.75" customHeight="1" x14ac:dyDescent="0.2">
      <c r="A613" s="124"/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  <c r="AV613" s="124"/>
      <c r="AW613" s="124"/>
      <c r="AX613" s="124"/>
      <c r="AY613" s="124"/>
      <c r="AZ613" s="124"/>
      <c r="BA613" s="124"/>
      <c r="BB613" s="124"/>
      <c r="BC613" s="124"/>
      <c r="BD613" s="124"/>
      <c r="BE613" s="124"/>
      <c r="BF613" s="124"/>
      <c r="BG613" s="124"/>
      <c r="BH613" s="124"/>
      <c r="BI613" s="124"/>
    </row>
    <row r="614" spans="1:61" ht="12.75" customHeight="1" x14ac:dyDescent="0.2">
      <c r="A614" s="124"/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  <c r="AV614" s="124"/>
      <c r="AW614" s="124"/>
      <c r="AX614" s="124"/>
      <c r="AY614" s="124"/>
      <c r="AZ614" s="124"/>
      <c r="BA614" s="124"/>
      <c r="BB614" s="124"/>
      <c r="BC614" s="124"/>
      <c r="BD614" s="124"/>
      <c r="BE614" s="124"/>
      <c r="BF614" s="124"/>
      <c r="BG614" s="124"/>
      <c r="BH614" s="124"/>
      <c r="BI614" s="124"/>
    </row>
    <row r="615" spans="1:61" ht="12.75" customHeight="1" x14ac:dyDescent="0.2">
      <c r="A615" s="124"/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  <c r="AV615" s="124"/>
      <c r="AW615" s="124"/>
      <c r="AX615" s="124"/>
      <c r="AY615" s="124"/>
      <c r="AZ615" s="124"/>
      <c r="BA615" s="124"/>
      <c r="BB615" s="124"/>
      <c r="BC615" s="124"/>
      <c r="BD615" s="124"/>
      <c r="BE615" s="124"/>
      <c r="BF615" s="124"/>
      <c r="BG615" s="124"/>
      <c r="BH615" s="124"/>
      <c r="BI615" s="124"/>
    </row>
    <row r="616" spans="1:61" ht="12.75" customHeight="1" x14ac:dyDescent="0.2">
      <c r="A616" s="124"/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  <c r="AV616" s="124"/>
      <c r="AW616" s="124"/>
      <c r="AX616" s="124"/>
      <c r="AY616" s="124"/>
      <c r="AZ616" s="124"/>
      <c r="BA616" s="124"/>
      <c r="BB616" s="124"/>
      <c r="BC616" s="124"/>
      <c r="BD616" s="124"/>
      <c r="BE616" s="124"/>
      <c r="BF616" s="124"/>
      <c r="BG616" s="124"/>
      <c r="BH616" s="124"/>
      <c r="BI616" s="124"/>
    </row>
    <row r="617" spans="1:61" ht="12.75" customHeight="1" x14ac:dyDescent="0.2">
      <c r="A617" s="124"/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  <c r="AV617" s="124"/>
      <c r="AW617" s="124"/>
      <c r="AX617" s="124"/>
      <c r="AY617" s="124"/>
      <c r="AZ617" s="124"/>
      <c r="BA617" s="124"/>
      <c r="BB617" s="124"/>
      <c r="BC617" s="124"/>
      <c r="BD617" s="124"/>
      <c r="BE617" s="124"/>
      <c r="BF617" s="124"/>
      <c r="BG617" s="124"/>
      <c r="BH617" s="124"/>
      <c r="BI617" s="124"/>
    </row>
    <row r="618" spans="1:61" ht="12.75" customHeight="1" x14ac:dyDescent="0.2">
      <c r="A618" s="124"/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  <c r="AV618" s="124"/>
      <c r="AW618" s="124"/>
      <c r="AX618" s="124"/>
      <c r="AY618" s="124"/>
      <c r="AZ618" s="124"/>
      <c r="BA618" s="124"/>
      <c r="BB618" s="124"/>
      <c r="BC618" s="124"/>
      <c r="BD618" s="124"/>
      <c r="BE618" s="124"/>
      <c r="BF618" s="124"/>
      <c r="BG618" s="124"/>
      <c r="BH618" s="124"/>
      <c r="BI618" s="124"/>
    </row>
    <row r="619" spans="1:61" ht="12.75" customHeight="1" x14ac:dyDescent="0.2">
      <c r="A619" s="124"/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  <c r="AV619" s="124"/>
      <c r="AW619" s="124"/>
      <c r="AX619" s="124"/>
      <c r="AY619" s="124"/>
      <c r="AZ619" s="124"/>
      <c r="BA619" s="124"/>
      <c r="BB619" s="124"/>
      <c r="BC619" s="124"/>
      <c r="BD619" s="124"/>
      <c r="BE619" s="124"/>
      <c r="BF619" s="124"/>
      <c r="BG619" s="124"/>
      <c r="BH619" s="124"/>
      <c r="BI619" s="124"/>
    </row>
    <row r="620" spans="1:61" ht="12.75" customHeight="1" x14ac:dyDescent="0.2">
      <c r="A620" s="124"/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  <c r="AV620" s="124"/>
      <c r="AW620" s="124"/>
      <c r="AX620" s="124"/>
      <c r="AY620" s="124"/>
      <c r="AZ620" s="124"/>
      <c r="BA620" s="124"/>
      <c r="BB620" s="124"/>
      <c r="BC620" s="124"/>
      <c r="BD620" s="124"/>
      <c r="BE620" s="124"/>
      <c r="BF620" s="124"/>
      <c r="BG620" s="124"/>
      <c r="BH620" s="124"/>
      <c r="BI620" s="124"/>
    </row>
    <row r="621" spans="1:61" ht="12.75" customHeight="1" x14ac:dyDescent="0.2">
      <c r="A621" s="124"/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  <c r="AV621" s="124"/>
      <c r="AW621" s="124"/>
      <c r="AX621" s="124"/>
      <c r="AY621" s="124"/>
      <c r="AZ621" s="124"/>
      <c r="BA621" s="124"/>
      <c r="BB621" s="124"/>
      <c r="BC621" s="124"/>
      <c r="BD621" s="124"/>
      <c r="BE621" s="124"/>
      <c r="BF621" s="124"/>
      <c r="BG621" s="124"/>
      <c r="BH621" s="124"/>
      <c r="BI621" s="124"/>
    </row>
    <row r="622" spans="1:61" ht="12.75" customHeight="1" x14ac:dyDescent="0.2">
      <c r="A622" s="124"/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  <c r="AV622" s="124"/>
      <c r="AW622" s="124"/>
      <c r="AX622" s="124"/>
      <c r="AY622" s="124"/>
      <c r="AZ622" s="124"/>
      <c r="BA622" s="124"/>
      <c r="BB622" s="124"/>
      <c r="BC622" s="124"/>
      <c r="BD622" s="124"/>
      <c r="BE622" s="124"/>
      <c r="BF622" s="124"/>
      <c r="BG622" s="124"/>
      <c r="BH622" s="124"/>
      <c r="BI622" s="124"/>
    </row>
    <row r="623" spans="1:61" ht="12.75" customHeight="1" x14ac:dyDescent="0.2">
      <c r="A623" s="124"/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  <c r="AV623" s="124"/>
      <c r="AW623" s="124"/>
      <c r="AX623" s="124"/>
      <c r="AY623" s="124"/>
      <c r="AZ623" s="124"/>
      <c r="BA623" s="124"/>
      <c r="BB623" s="124"/>
      <c r="BC623" s="124"/>
      <c r="BD623" s="124"/>
      <c r="BE623" s="124"/>
      <c r="BF623" s="124"/>
      <c r="BG623" s="124"/>
      <c r="BH623" s="124"/>
      <c r="BI623" s="124"/>
    </row>
    <row r="624" spans="1:61" ht="12.75" customHeight="1" x14ac:dyDescent="0.2">
      <c r="A624" s="124"/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  <c r="AV624" s="124"/>
      <c r="AW624" s="124"/>
      <c r="AX624" s="124"/>
      <c r="AY624" s="124"/>
      <c r="AZ624" s="124"/>
      <c r="BA624" s="124"/>
      <c r="BB624" s="124"/>
      <c r="BC624" s="124"/>
      <c r="BD624" s="124"/>
      <c r="BE624" s="124"/>
      <c r="BF624" s="124"/>
      <c r="BG624" s="124"/>
      <c r="BH624" s="124"/>
      <c r="BI624" s="124"/>
    </row>
    <row r="625" spans="1:61" ht="12.75" customHeight="1" x14ac:dyDescent="0.2">
      <c r="A625" s="124"/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  <c r="AV625" s="124"/>
      <c r="AW625" s="124"/>
      <c r="AX625" s="124"/>
      <c r="AY625" s="124"/>
      <c r="AZ625" s="124"/>
      <c r="BA625" s="124"/>
      <c r="BB625" s="124"/>
      <c r="BC625" s="124"/>
      <c r="BD625" s="124"/>
      <c r="BE625" s="124"/>
      <c r="BF625" s="124"/>
      <c r="BG625" s="124"/>
      <c r="BH625" s="124"/>
      <c r="BI625" s="124"/>
    </row>
    <row r="626" spans="1:61" ht="12.75" customHeight="1" x14ac:dyDescent="0.2">
      <c r="A626" s="124"/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  <c r="AV626" s="124"/>
      <c r="AW626" s="124"/>
      <c r="AX626" s="124"/>
      <c r="AY626" s="124"/>
      <c r="AZ626" s="124"/>
      <c r="BA626" s="124"/>
      <c r="BB626" s="124"/>
      <c r="BC626" s="124"/>
      <c r="BD626" s="124"/>
      <c r="BE626" s="124"/>
      <c r="BF626" s="124"/>
      <c r="BG626" s="124"/>
      <c r="BH626" s="124"/>
      <c r="BI626" s="124"/>
    </row>
    <row r="627" spans="1:61" ht="12.75" customHeight="1" x14ac:dyDescent="0.2">
      <c r="A627" s="124"/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  <c r="AV627" s="124"/>
      <c r="AW627" s="124"/>
      <c r="AX627" s="124"/>
      <c r="AY627" s="124"/>
      <c r="AZ627" s="124"/>
      <c r="BA627" s="124"/>
      <c r="BB627" s="124"/>
      <c r="BC627" s="124"/>
      <c r="BD627" s="124"/>
      <c r="BE627" s="124"/>
      <c r="BF627" s="124"/>
      <c r="BG627" s="124"/>
      <c r="BH627" s="124"/>
      <c r="BI627" s="124"/>
    </row>
    <row r="628" spans="1:61" ht="12.75" customHeight="1" x14ac:dyDescent="0.2">
      <c r="A628" s="124"/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  <c r="AV628" s="124"/>
      <c r="AW628" s="124"/>
      <c r="AX628" s="124"/>
      <c r="AY628" s="124"/>
      <c r="AZ628" s="124"/>
      <c r="BA628" s="124"/>
      <c r="BB628" s="124"/>
      <c r="BC628" s="124"/>
      <c r="BD628" s="124"/>
      <c r="BE628" s="124"/>
      <c r="BF628" s="124"/>
      <c r="BG628" s="124"/>
      <c r="BH628" s="124"/>
      <c r="BI628" s="124"/>
    </row>
    <row r="629" spans="1:61" ht="12.75" customHeight="1" x14ac:dyDescent="0.2">
      <c r="A629" s="124"/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  <c r="AV629" s="124"/>
      <c r="AW629" s="124"/>
      <c r="AX629" s="124"/>
      <c r="AY629" s="124"/>
      <c r="AZ629" s="124"/>
      <c r="BA629" s="124"/>
      <c r="BB629" s="124"/>
      <c r="BC629" s="124"/>
      <c r="BD629" s="124"/>
      <c r="BE629" s="124"/>
      <c r="BF629" s="124"/>
      <c r="BG629" s="124"/>
      <c r="BH629" s="124"/>
      <c r="BI629" s="124"/>
    </row>
    <row r="630" spans="1:61" ht="12.75" customHeight="1" x14ac:dyDescent="0.2">
      <c r="A630" s="124"/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  <c r="AV630" s="124"/>
      <c r="AW630" s="124"/>
      <c r="AX630" s="124"/>
      <c r="AY630" s="124"/>
      <c r="AZ630" s="124"/>
      <c r="BA630" s="124"/>
      <c r="BB630" s="124"/>
      <c r="BC630" s="124"/>
      <c r="BD630" s="124"/>
      <c r="BE630" s="124"/>
      <c r="BF630" s="124"/>
      <c r="BG630" s="124"/>
      <c r="BH630" s="124"/>
      <c r="BI630" s="124"/>
    </row>
    <row r="631" spans="1:61" ht="12.75" customHeight="1" x14ac:dyDescent="0.2">
      <c r="A631" s="124"/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  <c r="AV631" s="124"/>
      <c r="AW631" s="124"/>
      <c r="AX631" s="124"/>
      <c r="AY631" s="124"/>
      <c r="AZ631" s="124"/>
      <c r="BA631" s="124"/>
      <c r="BB631" s="124"/>
      <c r="BC631" s="124"/>
      <c r="BD631" s="124"/>
      <c r="BE631" s="124"/>
      <c r="BF631" s="124"/>
      <c r="BG631" s="124"/>
      <c r="BH631" s="124"/>
      <c r="BI631" s="124"/>
    </row>
    <row r="632" spans="1:61" ht="12.75" customHeight="1" x14ac:dyDescent="0.2">
      <c r="A632" s="124"/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  <c r="AV632" s="124"/>
      <c r="AW632" s="124"/>
      <c r="AX632" s="124"/>
      <c r="AY632" s="124"/>
      <c r="AZ632" s="124"/>
      <c r="BA632" s="124"/>
      <c r="BB632" s="124"/>
      <c r="BC632" s="124"/>
      <c r="BD632" s="124"/>
      <c r="BE632" s="124"/>
      <c r="BF632" s="124"/>
      <c r="BG632" s="124"/>
      <c r="BH632" s="124"/>
      <c r="BI632" s="124"/>
    </row>
    <row r="633" spans="1:61" ht="12.75" customHeight="1" x14ac:dyDescent="0.2">
      <c r="A633" s="124"/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  <c r="AV633" s="124"/>
      <c r="AW633" s="124"/>
      <c r="AX633" s="124"/>
      <c r="AY633" s="124"/>
      <c r="AZ633" s="124"/>
      <c r="BA633" s="124"/>
      <c r="BB633" s="124"/>
      <c r="BC633" s="124"/>
      <c r="BD633" s="124"/>
      <c r="BE633" s="124"/>
      <c r="BF633" s="124"/>
      <c r="BG633" s="124"/>
      <c r="BH633" s="124"/>
      <c r="BI633" s="124"/>
    </row>
    <row r="634" spans="1:61" ht="12.75" customHeight="1" x14ac:dyDescent="0.2">
      <c r="A634" s="124"/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  <c r="AV634" s="124"/>
      <c r="AW634" s="124"/>
      <c r="AX634" s="124"/>
      <c r="AY634" s="124"/>
      <c r="AZ634" s="124"/>
      <c r="BA634" s="124"/>
      <c r="BB634" s="124"/>
      <c r="BC634" s="124"/>
      <c r="BD634" s="124"/>
      <c r="BE634" s="124"/>
      <c r="BF634" s="124"/>
      <c r="BG634" s="124"/>
      <c r="BH634" s="124"/>
      <c r="BI634" s="124"/>
    </row>
    <row r="635" spans="1:61" ht="12.75" customHeight="1" x14ac:dyDescent="0.2">
      <c r="A635" s="124"/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  <c r="AV635" s="124"/>
      <c r="AW635" s="124"/>
      <c r="AX635" s="124"/>
      <c r="AY635" s="124"/>
      <c r="AZ635" s="124"/>
      <c r="BA635" s="124"/>
      <c r="BB635" s="124"/>
      <c r="BC635" s="124"/>
      <c r="BD635" s="124"/>
      <c r="BE635" s="124"/>
      <c r="BF635" s="124"/>
      <c r="BG635" s="124"/>
      <c r="BH635" s="124"/>
      <c r="BI635" s="124"/>
    </row>
    <row r="636" spans="1:61" ht="12.75" customHeight="1" x14ac:dyDescent="0.2">
      <c r="A636" s="124"/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  <c r="AV636" s="124"/>
      <c r="AW636" s="124"/>
      <c r="AX636" s="124"/>
      <c r="AY636" s="124"/>
      <c r="AZ636" s="124"/>
      <c r="BA636" s="124"/>
      <c r="BB636" s="124"/>
      <c r="BC636" s="124"/>
      <c r="BD636" s="124"/>
      <c r="BE636" s="124"/>
      <c r="BF636" s="124"/>
      <c r="BG636" s="124"/>
      <c r="BH636" s="124"/>
      <c r="BI636" s="124"/>
    </row>
    <row r="637" spans="1:61" ht="12.75" customHeight="1" x14ac:dyDescent="0.2">
      <c r="A637" s="124"/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  <c r="AV637" s="124"/>
      <c r="AW637" s="124"/>
      <c r="AX637" s="124"/>
      <c r="AY637" s="124"/>
      <c r="AZ637" s="124"/>
      <c r="BA637" s="124"/>
      <c r="BB637" s="124"/>
      <c r="BC637" s="124"/>
      <c r="BD637" s="124"/>
      <c r="BE637" s="124"/>
      <c r="BF637" s="124"/>
      <c r="BG637" s="124"/>
      <c r="BH637" s="124"/>
      <c r="BI637" s="124"/>
    </row>
    <row r="638" spans="1:61" ht="12.75" customHeight="1" x14ac:dyDescent="0.2">
      <c r="A638" s="124"/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  <c r="AV638" s="124"/>
      <c r="AW638" s="124"/>
      <c r="AX638" s="124"/>
      <c r="AY638" s="124"/>
      <c r="AZ638" s="124"/>
      <c r="BA638" s="124"/>
      <c r="BB638" s="124"/>
      <c r="BC638" s="124"/>
      <c r="BD638" s="124"/>
      <c r="BE638" s="124"/>
      <c r="BF638" s="124"/>
      <c r="BG638" s="124"/>
      <c r="BH638" s="124"/>
      <c r="BI638" s="124"/>
    </row>
    <row r="639" spans="1:61" ht="12.75" customHeight="1" x14ac:dyDescent="0.2">
      <c r="A639" s="124"/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  <c r="AV639" s="124"/>
      <c r="AW639" s="124"/>
      <c r="AX639" s="124"/>
      <c r="AY639" s="124"/>
      <c r="AZ639" s="124"/>
      <c r="BA639" s="124"/>
      <c r="BB639" s="124"/>
      <c r="BC639" s="124"/>
      <c r="BD639" s="124"/>
      <c r="BE639" s="124"/>
      <c r="BF639" s="124"/>
      <c r="BG639" s="124"/>
      <c r="BH639" s="124"/>
      <c r="BI639" s="124"/>
    </row>
    <row r="640" spans="1:61" ht="12.75" customHeight="1" x14ac:dyDescent="0.2">
      <c r="A640" s="124"/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  <c r="AV640" s="124"/>
      <c r="AW640" s="124"/>
      <c r="AX640" s="124"/>
      <c r="AY640" s="124"/>
      <c r="AZ640" s="124"/>
      <c r="BA640" s="124"/>
      <c r="BB640" s="124"/>
      <c r="BC640" s="124"/>
      <c r="BD640" s="124"/>
      <c r="BE640" s="124"/>
      <c r="BF640" s="124"/>
      <c r="BG640" s="124"/>
      <c r="BH640" s="124"/>
      <c r="BI640" s="124"/>
    </row>
    <row r="641" spans="1:61" ht="12.75" customHeight="1" x14ac:dyDescent="0.2">
      <c r="A641" s="124"/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  <c r="AV641" s="124"/>
      <c r="AW641" s="124"/>
      <c r="AX641" s="124"/>
      <c r="AY641" s="124"/>
      <c r="AZ641" s="124"/>
      <c r="BA641" s="124"/>
      <c r="BB641" s="124"/>
      <c r="BC641" s="124"/>
      <c r="BD641" s="124"/>
      <c r="BE641" s="124"/>
      <c r="BF641" s="124"/>
      <c r="BG641" s="124"/>
      <c r="BH641" s="124"/>
      <c r="BI641" s="124"/>
    </row>
    <row r="642" spans="1:61" ht="12.75" customHeight="1" x14ac:dyDescent="0.2">
      <c r="A642" s="124"/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  <c r="AV642" s="124"/>
      <c r="AW642" s="124"/>
      <c r="AX642" s="124"/>
      <c r="AY642" s="124"/>
      <c r="AZ642" s="124"/>
      <c r="BA642" s="124"/>
      <c r="BB642" s="124"/>
      <c r="BC642" s="124"/>
      <c r="BD642" s="124"/>
      <c r="BE642" s="124"/>
      <c r="BF642" s="124"/>
      <c r="BG642" s="124"/>
      <c r="BH642" s="124"/>
      <c r="BI642" s="124"/>
    </row>
    <row r="643" spans="1:61" ht="12.75" customHeight="1" x14ac:dyDescent="0.2">
      <c r="A643" s="124"/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  <c r="AV643" s="124"/>
      <c r="AW643" s="124"/>
      <c r="AX643" s="124"/>
      <c r="AY643" s="124"/>
      <c r="AZ643" s="124"/>
      <c r="BA643" s="124"/>
      <c r="BB643" s="124"/>
      <c r="BC643" s="124"/>
      <c r="BD643" s="124"/>
      <c r="BE643" s="124"/>
      <c r="BF643" s="124"/>
      <c r="BG643" s="124"/>
      <c r="BH643" s="124"/>
      <c r="BI643" s="124"/>
    </row>
    <row r="644" spans="1:61" ht="12.75" customHeight="1" x14ac:dyDescent="0.2">
      <c r="A644" s="124"/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  <c r="AV644" s="124"/>
      <c r="AW644" s="124"/>
      <c r="AX644" s="124"/>
      <c r="AY644" s="124"/>
      <c r="AZ644" s="124"/>
      <c r="BA644" s="124"/>
      <c r="BB644" s="124"/>
      <c r="BC644" s="124"/>
      <c r="BD644" s="124"/>
      <c r="BE644" s="124"/>
      <c r="BF644" s="124"/>
      <c r="BG644" s="124"/>
      <c r="BH644" s="124"/>
      <c r="BI644" s="124"/>
    </row>
    <row r="645" spans="1:61" ht="12.75" customHeight="1" x14ac:dyDescent="0.2">
      <c r="A645" s="124"/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  <c r="AV645" s="124"/>
      <c r="AW645" s="124"/>
      <c r="AX645" s="124"/>
      <c r="AY645" s="124"/>
      <c r="AZ645" s="124"/>
      <c r="BA645" s="124"/>
      <c r="BB645" s="124"/>
      <c r="BC645" s="124"/>
      <c r="BD645" s="124"/>
      <c r="BE645" s="124"/>
      <c r="BF645" s="124"/>
      <c r="BG645" s="124"/>
      <c r="BH645" s="124"/>
      <c r="BI645" s="124"/>
    </row>
    <row r="646" spans="1:61" ht="12.75" customHeight="1" x14ac:dyDescent="0.2">
      <c r="A646" s="124"/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  <c r="AV646" s="124"/>
      <c r="AW646" s="124"/>
      <c r="AX646" s="124"/>
      <c r="AY646" s="124"/>
      <c r="AZ646" s="124"/>
      <c r="BA646" s="124"/>
      <c r="BB646" s="124"/>
      <c r="BC646" s="124"/>
      <c r="BD646" s="124"/>
      <c r="BE646" s="124"/>
      <c r="BF646" s="124"/>
      <c r="BG646" s="124"/>
      <c r="BH646" s="124"/>
      <c r="BI646" s="124"/>
    </row>
    <row r="647" spans="1:61" ht="12.75" customHeight="1" x14ac:dyDescent="0.2">
      <c r="A647" s="124"/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  <c r="AV647" s="124"/>
      <c r="AW647" s="124"/>
      <c r="AX647" s="124"/>
      <c r="AY647" s="124"/>
      <c r="AZ647" s="124"/>
      <c r="BA647" s="124"/>
      <c r="BB647" s="124"/>
      <c r="BC647" s="124"/>
      <c r="BD647" s="124"/>
      <c r="BE647" s="124"/>
      <c r="BF647" s="124"/>
      <c r="BG647" s="124"/>
      <c r="BH647" s="124"/>
      <c r="BI647" s="124"/>
    </row>
    <row r="648" spans="1:61" ht="12.75" customHeight="1" x14ac:dyDescent="0.2">
      <c r="A648" s="124"/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  <c r="AV648" s="124"/>
      <c r="AW648" s="124"/>
      <c r="AX648" s="124"/>
      <c r="AY648" s="124"/>
      <c r="AZ648" s="124"/>
      <c r="BA648" s="124"/>
      <c r="BB648" s="124"/>
      <c r="BC648" s="124"/>
      <c r="BD648" s="124"/>
      <c r="BE648" s="124"/>
      <c r="BF648" s="124"/>
      <c r="BG648" s="124"/>
      <c r="BH648" s="124"/>
      <c r="BI648" s="124"/>
    </row>
    <row r="649" spans="1:61" ht="12.75" customHeight="1" x14ac:dyDescent="0.2">
      <c r="A649" s="124"/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  <c r="AV649" s="124"/>
      <c r="AW649" s="124"/>
      <c r="AX649" s="124"/>
      <c r="AY649" s="124"/>
      <c r="AZ649" s="124"/>
      <c r="BA649" s="124"/>
      <c r="BB649" s="124"/>
      <c r="BC649" s="124"/>
      <c r="BD649" s="124"/>
      <c r="BE649" s="124"/>
      <c r="BF649" s="124"/>
      <c r="BG649" s="124"/>
      <c r="BH649" s="124"/>
      <c r="BI649" s="124"/>
    </row>
    <row r="650" spans="1:61" ht="12.75" customHeight="1" x14ac:dyDescent="0.2">
      <c r="A650" s="124"/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  <c r="AX650" s="124"/>
      <c r="AY650" s="124"/>
      <c r="AZ650" s="124"/>
      <c r="BA650" s="124"/>
      <c r="BB650" s="124"/>
      <c r="BC650" s="124"/>
      <c r="BD650" s="124"/>
      <c r="BE650" s="124"/>
      <c r="BF650" s="124"/>
      <c r="BG650" s="124"/>
      <c r="BH650" s="124"/>
      <c r="BI650" s="124"/>
    </row>
    <row r="651" spans="1:61" ht="12.75" customHeight="1" x14ac:dyDescent="0.2">
      <c r="A651" s="124"/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  <c r="AV651" s="124"/>
      <c r="AW651" s="124"/>
      <c r="AX651" s="124"/>
      <c r="AY651" s="124"/>
      <c r="AZ651" s="124"/>
      <c r="BA651" s="124"/>
      <c r="BB651" s="124"/>
      <c r="BC651" s="124"/>
      <c r="BD651" s="124"/>
      <c r="BE651" s="124"/>
      <c r="BF651" s="124"/>
      <c r="BG651" s="124"/>
      <c r="BH651" s="124"/>
      <c r="BI651" s="124"/>
    </row>
    <row r="652" spans="1:61" ht="12.75" customHeight="1" x14ac:dyDescent="0.2">
      <c r="A652" s="124"/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  <c r="AV652" s="124"/>
      <c r="AW652" s="124"/>
      <c r="AX652" s="124"/>
      <c r="AY652" s="124"/>
      <c r="AZ652" s="124"/>
      <c r="BA652" s="124"/>
      <c r="BB652" s="124"/>
      <c r="BC652" s="124"/>
      <c r="BD652" s="124"/>
      <c r="BE652" s="124"/>
      <c r="BF652" s="124"/>
      <c r="BG652" s="124"/>
      <c r="BH652" s="124"/>
      <c r="BI652" s="124"/>
    </row>
    <row r="653" spans="1:61" ht="12.75" customHeight="1" x14ac:dyDescent="0.2">
      <c r="A653" s="124"/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  <c r="AV653" s="124"/>
      <c r="AW653" s="124"/>
      <c r="AX653" s="124"/>
      <c r="AY653" s="124"/>
      <c r="AZ653" s="124"/>
      <c r="BA653" s="124"/>
      <c r="BB653" s="124"/>
      <c r="BC653" s="124"/>
      <c r="BD653" s="124"/>
      <c r="BE653" s="124"/>
      <c r="BF653" s="124"/>
      <c r="BG653" s="124"/>
      <c r="BH653" s="124"/>
      <c r="BI653" s="124"/>
    </row>
    <row r="654" spans="1:61" ht="12.75" customHeight="1" x14ac:dyDescent="0.2">
      <c r="A654" s="124"/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  <c r="AV654" s="124"/>
      <c r="AW654" s="124"/>
      <c r="AX654" s="124"/>
      <c r="AY654" s="124"/>
      <c r="AZ654" s="124"/>
      <c r="BA654" s="124"/>
      <c r="BB654" s="124"/>
      <c r="BC654" s="124"/>
      <c r="BD654" s="124"/>
      <c r="BE654" s="124"/>
      <c r="BF654" s="124"/>
      <c r="BG654" s="124"/>
      <c r="BH654" s="124"/>
      <c r="BI654" s="124"/>
    </row>
    <row r="655" spans="1:61" ht="12.75" customHeight="1" x14ac:dyDescent="0.2">
      <c r="A655" s="124"/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  <c r="AV655" s="124"/>
      <c r="AW655" s="124"/>
      <c r="AX655" s="124"/>
      <c r="AY655" s="124"/>
      <c r="AZ655" s="124"/>
      <c r="BA655" s="124"/>
      <c r="BB655" s="124"/>
      <c r="BC655" s="124"/>
      <c r="BD655" s="124"/>
      <c r="BE655" s="124"/>
      <c r="BF655" s="124"/>
      <c r="BG655" s="124"/>
      <c r="BH655" s="124"/>
      <c r="BI655" s="124"/>
    </row>
    <row r="656" spans="1:61" ht="12.75" customHeight="1" x14ac:dyDescent="0.2">
      <c r="A656" s="124"/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  <c r="AV656" s="124"/>
      <c r="AW656" s="124"/>
      <c r="AX656" s="124"/>
      <c r="AY656" s="124"/>
      <c r="AZ656" s="124"/>
      <c r="BA656" s="124"/>
      <c r="BB656" s="124"/>
      <c r="BC656" s="124"/>
      <c r="BD656" s="124"/>
      <c r="BE656" s="124"/>
      <c r="BF656" s="124"/>
      <c r="BG656" s="124"/>
      <c r="BH656" s="124"/>
      <c r="BI656" s="124"/>
    </row>
    <row r="657" spans="1:61" ht="12.75" customHeight="1" x14ac:dyDescent="0.2">
      <c r="A657" s="124"/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  <c r="AV657" s="124"/>
      <c r="AW657" s="124"/>
      <c r="AX657" s="124"/>
      <c r="AY657" s="124"/>
      <c r="AZ657" s="124"/>
      <c r="BA657" s="124"/>
      <c r="BB657" s="124"/>
      <c r="BC657" s="124"/>
      <c r="BD657" s="124"/>
      <c r="BE657" s="124"/>
      <c r="BF657" s="124"/>
      <c r="BG657" s="124"/>
      <c r="BH657" s="124"/>
      <c r="BI657" s="124"/>
    </row>
    <row r="658" spans="1:61" ht="12.75" customHeight="1" x14ac:dyDescent="0.2">
      <c r="A658" s="124"/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  <c r="AV658" s="124"/>
      <c r="AW658" s="124"/>
      <c r="AX658" s="124"/>
      <c r="AY658" s="124"/>
      <c r="AZ658" s="124"/>
      <c r="BA658" s="124"/>
      <c r="BB658" s="124"/>
      <c r="BC658" s="124"/>
      <c r="BD658" s="124"/>
      <c r="BE658" s="124"/>
      <c r="BF658" s="124"/>
      <c r="BG658" s="124"/>
      <c r="BH658" s="124"/>
      <c r="BI658" s="124"/>
    </row>
    <row r="659" spans="1:61" ht="12.75" customHeight="1" x14ac:dyDescent="0.2">
      <c r="A659" s="124"/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  <c r="AV659" s="124"/>
      <c r="AW659" s="124"/>
      <c r="AX659" s="124"/>
      <c r="AY659" s="124"/>
      <c r="AZ659" s="124"/>
      <c r="BA659" s="124"/>
      <c r="BB659" s="124"/>
      <c r="BC659" s="124"/>
      <c r="BD659" s="124"/>
      <c r="BE659" s="124"/>
      <c r="BF659" s="124"/>
      <c r="BG659" s="124"/>
      <c r="BH659" s="124"/>
      <c r="BI659" s="124"/>
    </row>
    <row r="660" spans="1:61" ht="12.75" customHeight="1" x14ac:dyDescent="0.2">
      <c r="A660" s="124"/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  <c r="AV660" s="124"/>
      <c r="AW660" s="124"/>
      <c r="AX660" s="124"/>
      <c r="AY660" s="124"/>
      <c r="AZ660" s="124"/>
      <c r="BA660" s="124"/>
      <c r="BB660" s="124"/>
      <c r="BC660" s="124"/>
      <c r="BD660" s="124"/>
      <c r="BE660" s="124"/>
      <c r="BF660" s="124"/>
      <c r="BG660" s="124"/>
      <c r="BH660" s="124"/>
      <c r="BI660" s="124"/>
    </row>
    <row r="661" spans="1:61" ht="12.75" customHeight="1" x14ac:dyDescent="0.2">
      <c r="A661" s="124"/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  <c r="AV661" s="124"/>
      <c r="AW661" s="124"/>
      <c r="AX661" s="124"/>
      <c r="AY661" s="124"/>
      <c r="AZ661" s="124"/>
      <c r="BA661" s="124"/>
      <c r="BB661" s="124"/>
      <c r="BC661" s="124"/>
      <c r="BD661" s="124"/>
      <c r="BE661" s="124"/>
      <c r="BF661" s="124"/>
      <c r="BG661" s="124"/>
      <c r="BH661" s="124"/>
      <c r="BI661" s="124"/>
    </row>
    <row r="662" spans="1:61" ht="12.75" customHeight="1" x14ac:dyDescent="0.2">
      <c r="A662" s="124"/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  <c r="AV662" s="124"/>
      <c r="AW662" s="124"/>
      <c r="AX662" s="124"/>
      <c r="AY662" s="124"/>
      <c r="AZ662" s="124"/>
      <c r="BA662" s="124"/>
      <c r="BB662" s="124"/>
      <c r="BC662" s="124"/>
      <c r="BD662" s="124"/>
      <c r="BE662" s="124"/>
      <c r="BF662" s="124"/>
      <c r="BG662" s="124"/>
      <c r="BH662" s="124"/>
      <c r="BI662" s="124"/>
    </row>
    <row r="663" spans="1:61" ht="12.75" customHeight="1" x14ac:dyDescent="0.2">
      <c r="A663" s="124"/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  <c r="AV663" s="124"/>
      <c r="AW663" s="124"/>
      <c r="AX663" s="124"/>
      <c r="AY663" s="124"/>
      <c r="AZ663" s="124"/>
      <c r="BA663" s="124"/>
      <c r="BB663" s="124"/>
      <c r="BC663" s="124"/>
      <c r="BD663" s="124"/>
      <c r="BE663" s="124"/>
      <c r="BF663" s="124"/>
      <c r="BG663" s="124"/>
      <c r="BH663" s="124"/>
      <c r="BI663" s="124"/>
    </row>
    <row r="664" spans="1:61" ht="12.75" customHeight="1" x14ac:dyDescent="0.2">
      <c r="A664" s="124"/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  <c r="AV664" s="124"/>
      <c r="AW664" s="124"/>
      <c r="AX664" s="124"/>
      <c r="AY664" s="124"/>
      <c r="AZ664" s="124"/>
      <c r="BA664" s="124"/>
      <c r="BB664" s="124"/>
      <c r="BC664" s="124"/>
      <c r="BD664" s="124"/>
      <c r="BE664" s="124"/>
      <c r="BF664" s="124"/>
      <c r="BG664" s="124"/>
      <c r="BH664" s="124"/>
      <c r="BI664" s="124"/>
    </row>
    <row r="665" spans="1:61" ht="12.75" customHeight="1" x14ac:dyDescent="0.2">
      <c r="A665" s="124"/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  <c r="AV665" s="124"/>
      <c r="AW665" s="124"/>
      <c r="AX665" s="124"/>
      <c r="AY665" s="124"/>
      <c r="AZ665" s="124"/>
      <c r="BA665" s="124"/>
      <c r="BB665" s="124"/>
      <c r="BC665" s="124"/>
      <c r="BD665" s="124"/>
      <c r="BE665" s="124"/>
      <c r="BF665" s="124"/>
      <c r="BG665" s="124"/>
      <c r="BH665" s="124"/>
      <c r="BI665" s="124"/>
    </row>
    <row r="666" spans="1:61" ht="12.75" customHeight="1" x14ac:dyDescent="0.2">
      <c r="A666" s="124"/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  <c r="AV666" s="124"/>
      <c r="AW666" s="124"/>
      <c r="AX666" s="124"/>
      <c r="AY666" s="124"/>
      <c r="AZ666" s="124"/>
      <c r="BA666" s="124"/>
      <c r="BB666" s="124"/>
      <c r="BC666" s="124"/>
      <c r="BD666" s="124"/>
      <c r="BE666" s="124"/>
      <c r="BF666" s="124"/>
      <c r="BG666" s="124"/>
      <c r="BH666" s="124"/>
      <c r="BI666" s="124"/>
    </row>
    <row r="667" spans="1:61" ht="12.75" customHeight="1" x14ac:dyDescent="0.2">
      <c r="A667" s="124"/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  <c r="AV667" s="124"/>
      <c r="AW667" s="124"/>
      <c r="AX667" s="124"/>
      <c r="AY667" s="124"/>
      <c r="AZ667" s="124"/>
      <c r="BA667" s="124"/>
      <c r="BB667" s="124"/>
      <c r="BC667" s="124"/>
      <c r="BD667" s="124"/>
      <c r="BE667" s="124"/>
      <c r="BF667" s="124"/>
      <c r="BG667" s="124"/>
      <c r="BH667" s="124"/>
      <c r="BI667" s="124"/>
    </row>
    <row r="668" spans="1:61" ht="12.75" customHeight="1" x14ac:dyDescent="0.2">
      <c r="A668" s="124"/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  <c r="AV668" s="124"/>
      <c r="AW668" s="124"/>
      <c r="AX668" s="124"/>
      <c r="AY668" s="124"/>
      <c r="AZ668" s="124"/>
      <c r="BA668" s="124"/>
      <c r="BB668" s="124"/>
      <c r="BC668" s="124"/>
      <c r="BD668" s="124"/>
      <c r="BE668" s="124"/>
      <c r="BF668" s="124"/>
      <c r="BG668" s="124"/>
      <c r="BH668" s="124"/>
      <c r="BI668" s="124"/>
    </row>
    <row r="669" spans="1:61" ht="12.75" customHeight="1" x14ac:dyDescent="0.2">
      <c r="A669" s="124"/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  <c r="AV669" s="124"/>
      <c r="AW669" s="124"/>
      <c r="AX669" s="124"/>
      <c r="AY669" s="124"/>
      <c r="AZ669" s="124"/>
      <c r="BA669" s="124"/>
      <c r="BB669" s="124"/>
      <c r="BC669" s="124"/>
      <c r="BD669" s="124"/>
      <c r="BE669" s="124"/>
      <c r="BF669" s="124"/>
      <c r="BG669" s="124"/>
      <c r="BH669" s="124"/>
      <c r="BI669" s="124"/>
    </row>
    <row r="670" spans="1:61" ht="12.75" customHeight="1" x14ac:dyDescent="0.2">
      <c r="A670" s="124"/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  <c r="AV670" s="124"/>
      <c r="AW670" s="124"/>
      <c r="AX670" s="124"/>
      <c r="AY670" s="124"/>
      <c r="AZ670" s="124"/>
      <c r="BA670" s="124"/>
      <c r="BB670" s="124"/>
      <c r="BC670" s="124"/>
      <c r="BD670" s="124"/>
      <c r="BE670" s="124"/>
      <c r="BF670" s="124"/>
      <c r="BG670" s="124"/>
      <c r="BH670" s="124"/>
      <c r="BI670" s="124"/>
    </row>
    <row r="671" spans="1:61" ht="12.75" customHeight="1" x14ac:dyDescent="0.2">
      <c r="A671" s="124"/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  <c r="AV671" s="124"/>
      <c r="AW671" s="124"/>
      <c r="AX671" s="124"/>
      <c r="AY671" s="124"/>
      <c r="AZ671" s="124"/>
      <c r="BA671" s="124"/>
      <c r="BB671" s="124"/>
      <c r="BC671" s="124"/>
      <c r="BD671" s="124"/>
      <c r="BE671" s="124"/>
      <c r="BF671" s="124"/>
      <c r="BG671" s="124"/>
      <c r="BH671" s="124"/>
      <c r="BI671" s="124"/>
    </row>
    <row r="672" spans="1:61" ht="12.75" customHeight="1" x14ac:dyDescent="0.2">
      <c r="A672" s="124"/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  <c r="AV672" s="124"/>
      <c r="AW672" s="124"/>
      <c r="AX672" s="124"/>
      <c r="AY672" s="124"/>
      <c r="AZ672" s="124"/>
      <c r="BA672" s="124"/>
      <c r="BB672" s="124"/>
      <c r="BC672" s="124"/>
      <c r="BD672" s="124"/>
      <c r="BE672" s="124"/>
      <c r="BF672" s="124"/>
      <c r="BG672" s="124"/>
      <c r="BH672" s="124"/>
      <c r="BI672" s="124"/>
    </row>
    <row r="673" spans="1:61" ht="12.75" customHeight="1" x14ac:dyDescent="0.2">
      <c r="A673" s="124"/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  <c r="AV673" s="124"/>
      <c r="AW673" s="124"/>
      <c r="AX673" s="124"/>
      <c r="AY673" s="124"/>
      <c r="AZ673" s="124"/>
      <c r="BA673" s="124"/>
      <c r="BB673" s="124"/>
      <c r="BC673" s="124"/>
      <c r="BD673" s="124"/>
      <c r="BE673" s="124"/>
      <c r="BF673" s="124"/>
      <c r="BG673" s="124"/>
      <c r="BH673" s="124"/>
      <c r="BI673" s="124"/>
    </row>
    <row r="674" spans="1:61" ht="12.75" customHeight="1" x14ac:dyDescent="0.2">
      <c r="A674" s="124"/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  <c r="AV674" s="124"/>
      <c r="AW674" s="124"/>
      <c r="AX674" s="124"/>
      <c r="AY674" s="124"/>
      <c r="AZ674" s="124"/>
      <c r="BA674" s="124"/>
      <c r="BB674" s="124"/>
      <c r="BC674" s="124"/>
      <c r="BD674" s="124"/>
      <c r="BE674" s="124"/>
      <c r="BF674" s="124"/>
      <c r="BG674" s="124"/>
      <c r="BH674" s="124"/>
      <c r="BI674" s="124"/>
    </row>
    <row r="675" spans="1:61" ht="12.75" customHeight="1" x14ac:dyDescent="0.2">
      <c r="A675" s="124"/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  <c r="AV675" s="124"/>
      <c r="AW675" s="124"/>
      <c r="AX675" s="124"/>
      <c r="AY675" s="124"/>
      <c r="AZ675" s="124"/>
      <c r="BA675" s="124"/>
      <c r="BB675" s="124"/>
      <c r="BC675" s="124"/>
      <c r="BD675" s="124"/>
      <c r="BE675" s="124"/>
      <c r="BF675" s="124"/>
      <c r="BG675" s="124"/>
      <c r="BH675" s="124"/>
      <c r="BI675" s="124"/>
    </row>
    <row r="676" spans="1:61" ht="12.75" customHeight="1" x14ac:dyDescent="0.2">
      <c r="A676" s="124"/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  <c r="AV676" s="124"/>
      <c r="AW676" s="124"/>
      <c r="AX676" s="124"/>
      <c r="AY676" s="124"/>
      <c r="AZ676" s="124"/>
      <c r="BA676" s="124"/>
      <c r="BB676" s="124"/>
      <c r="BC676" s="124"/>
      <c r="BD676" s="124"/>
      <c r="BE676" s="124"/>
      <c r="BF676" s="124"/>
      <c r="BG676" s="124"/>
      <c r="BH676" s="124"/>
      <c r="BI676" s="124"/>
    </row>
    <row r="677" spans="1:61" ht="12.75" customHeight="1" x14ac:dyDescent="0.2">
      <c r="A677" s="124"/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  <c r="AV677" s="124"/>
      <c r="AW677" s="124"/>
      <c r="AX677" s="124"/>
      <c r="AY677" s="124"/>
      <c r="AZ677" s="124"/>
      <c r="BA677" s="124"/>
      <c r="BB677" s="124"/>
      <c r="BC677" s="124"/>
      <c r="BD677" s="124"/>
      <c r="BE677" s="124"/>
      <c r="BF677" s="124"/>
      <c r="BG677" s="124"/>
      <c r="BH677" s="124"/>
      <c r="BI677" s="124"/>
    </row>
    <row r="678" spans="1:61" ht="12.75" customHeight="1" x14ac:dyDescent="0.2">
      <c r="A678" s="124"/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  <c r="AV678" s="124"/>
      <c r="AW678" s="124"/>
      <c r="AX678" s="124"/>
      <c r="AY678" s="124"/>
      <c r="AZ678" s="124"/>
      <c r="BA678" s="124"/>
      <c r="BB678" s="124"/>
      <c r="BC678" s="124"/>
      <c r="BD678" s="124"/>
      <c r="BE678" s="124"/>
      <c r="BF678" s="124"/>
      <c r="BG678" s="124"/>
      <c r="BH678" s="124"/>
      <c r="BI678" s="124"/>
    </row>
    <row r="679" spans="1:61" ht="12.75" customHeight="1" x14ac:dyDescent="0.2">
      <c r="A679" s="124"/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  <c r="AV679" s="124"/>
      <c r="AW679" s="124"/>
      <c r="AX679" s="124"/>
      <c r="AY679" s="124"/>
      <c r="AZ679" s="124"/>
      <c r="BA679" s="124"/>
      <c r="BB679" s="124"/>
      <c r="BC679" s="124"/>
      <c r="BD679" s="124"/>
      <c r="BE679" s="124"/>
      <c r="BF679" s="124"/>
      <c r="BG679" s="124"/>
      <c r="BH679" s="124"/>
      <c r="BI679" s="124"/>
    </row>
    <row r="680" spans="1:61" ht="12.75" customHeight="1" x14ac:dyDescent="0.2">
      <c r="A680" s="124"/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  <c r="AV680" s="124"/>
      <c r="AW680" s="124"/>
      <c r="AX680" s="124"/>
      <c r="AY680" s="124"/>
      <c r="AZ680" s="124"/>
      <c r="BA680" s="124"/>
      <c r="BB680" s="124"/>
      <c r="BC680" s="124"/>
      <c r="BD680" s="124"/>
      <c r="BE680" s="124"/>
      <c r="BF680" s="124"/>
      <c r="BG680" s="124"/>
      <c r="BH680" s="124"/>
      <c r="BI680" s="124"/>
    </row>
    <row r="681" spans="1:61" ht="12.75" customHeight="1" x14ac:dyDescent="0.2">
      <c r="A681" s="124"/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  <c r="AV681" s="124"/>
      <c r="AW681" s="124"/>
      <c r="AX681" s="124"/>
      <c r="AY681" s="124"/>
      <c r="AZ681" s="124"/>
      <c r="BA681" s="124"/>
      <c r="BB681" s="124"/>
      <c r="BC681" s="124"/>
      <c r="BD681" s="124"/>
      <c r="BE681" s="124"/>
      <c r="BF681" s="124"/>
      <c r="BG681" s="124"/>
      <c r="BH681" s="124"/>
      <c r="BI681" s="124"/>
    </row>
    <row r="682" spans="1:61" ht="12.75" customHeight="1" x14ac:dyDescent="0.2">
      <c r="A682" s="124"/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  <c r="AV682" s="124"/>
      <c r="AW682" s="124"/>
      <c r="AX682" s="124"/>
      <c r="AY682" s="124"/>
      <c r="AZ682" s="124"/>
      <c r="BA682" s="124"/>
      <c r="BB682" s="124"/>
      <c r="BC682" s="124"/>
      <c r="BD682" s="124"/>
      <c r="BE682" s="124"/>
      <c r="BF682" s="124"/>
      <c r="BG682" s="124"/>
      <c r="BH682" s="124"/>
      <c r="BI682" s="124"/>
    </row>
    <row r="683" spans="1:61" ht="12.75" customHeight="1" x14ac:dyDescent="0.2">
      <c r="A683" s="124"/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  <c r="AV683" s="124"/>
      <c r="AW683" s="124"/>
      <c r="AX683" s="124"/>
      <c r="AY683" s="124"/>
      <c r="AZ683" s="124"/>
      <c r="BA683" s="124"/>
      <c r="BB683" s="124"/>
      <c r="BC683" s="124"/>
      <c r="BD683" s="124"/>
      <c r="BE683" s="124"/>
      <c r="BF683" s="124"/>
      <c r="BG683" s="124"/>
      <c r="BH683" s="124"/>
      <c r="BI683" s="124"/>
    </row>
    <row r="684" spans="1:61" ht="12.75" customHeight="1" x14ac:dyDescent="0.2">
      <c r="A684" s="124"/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  <c r="AV684" s="124"/>
      <c r="AW684" s="124"/>
      <c r="AX684" s="124"/>
      <c r="AY684" s="124"/>
      <c r="AZ684" s="124"/>
      <c r="BA684" s="124"/>
      <c r="BB684" s="124"/>
      <c r="BC684" s="124"/>
      <c r="BD684" s="124"/>
      <c r="BE684" s="124"/>
      <c r="BF684" s="124"/>
      <c r="BG684" s="124"/>
      <c r="BH684" s="124"/>
      <c r="BI684" s="124"/>
    </row>
    <row r="685" spans="1:61" ht="12.75" customHeight="1" x14ac:dyDescent="0.2">
      <c r="A685" s="124"/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  <c r="AV685" s="124"/>
      <c r="AW685" s="124"/>
      <c r="AX685" s="124"/>
      <c r="AY685" s="124"/>
      <c r="AZ685" s="124"/>
      <c r="BA685" s="124"/>
      <c r="BB685" s="124"/>
      <c r="BC685" s="124"/>
      <c r="BD685" s="124"/>
      <c r="BE685" s="124"/>
      <c r="BF685" s="124"/>
      <c r="BG685" s="124"/>
      <c r="BH685" s="124"/>
      <c r="BI685" s="124"/>
    </row>
    <row r="686" spans="1:61" ht="12.75" customHeight="1" x14ac:dyDescent="0.2">
      <c r="A686" s="124"/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  <c r="AV686" s="124"/>
      <c r="AW686" s="124"/>
      <c r="AX686" s="124"/>
      <c r="AY686" s="124"/>
      <c r="AZ686" s="124"/>
      <c r="BA686" s="124"/>
      <c r="BB686" s="124"/>
      <c r="BC686" s="124"/>
      <c r="BD686" s="124"/>
      <c r="BE686" s="124"/>
      <c r="BF686" s="124"/>
      <c r="BG686" s="124"/>
      <c r="BH686" s="124"/>
      <c r="BI686" s="124"/>
    </row>
    <row r="687" spans="1:61" ht="12.75" customHeight="1" x14ac:dyDescent="0.2">
      <c r="A687" s="124"/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  <c r="AV687" s="124"/>
      <c r="AW687" s="124"/>
      <c r="AX687" s="124"/>
      <c r="AY687" s="124"/>
      <c r="AZ687" s="124"/>
      <c r="BA687" s="124"/>
      <c r="BB687" s="124"/>
      <c r="BC687" s="124"/>
      <c r="BD687" s="124"/>
      <c r="BE687" s="124"/>
      <c r="BF687" s="124"/>
      <c r="BG687" s="124"/>
      <c r="BH687" s="124"/>
      <c r="BI687" s="124"/>
    </row>
    <row r="688" spans="1:61" ht="12.75" customHeight="1" x14ac:dyDescent="0.2">
      <c r="A688" s="124"/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  <c r="AV688" s="124"/>
      <c r="AW688" s="124"/>
      <c r="AX688" s="124"/>
      <c r="AY688" s="124"/>
      <c r="AZ688" s="124"/>
      <c r="BA688" s="124"/>
      <c r="BB688" s="124"/>
      <c r="BC688" s="124"/>
      <c r="BD688" s="124"/>
      <c r="BE688" s="124"/>
      <c r="BF688" s="124"/>
      <c r="BG688" s="124"/>
      <c r="BH688" s="124"/>
      <c r="BI688" s="124"/>
    </row>
    <row r="689" spans="1:61" ht="12.75" customHeight="1" x14ac:dyDescent="0.2">
      <c r="A689" s="124"/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  <c r="AV689" s="124"/>
      <c r="AW689" s="124"/>
      <c r="AX689" s="124"/>
      <c r="AY689" s="124"/>
      <c r="AZ689" s="124"/>
      <c r="BA689" s="124"/>
      <c r="BB689" s="124"/>
      <c r="BC689" s="124"/>
      <c r="BD689" s="124"/>
      <c r="BE689" s="124"/>
      <c r="BF689" s="124"/>
      <c r="BG689" s="124"/>
      <c r="BH689" s="124"/>
      <c r="BI689" s="124"/>
    </row>
    <row r="690" spans="1:61" ht="12.75" customHeight="1" x14ac:dyDescent="0.2">
      <c r="A690" s="124"/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  <c r="AV690" s="124"/>
      <c r="AW690" s="124"/>
      <c r="AX690" s="124"/>
      <c r="AY690" s="124"/>
      <c r="AZ690" s="124"/>
      <c r="BA690" s="124"/>
      <c r="BB690" s="124"/>
      <c r="BC690" s="124"/>
      <c r="BD690" s="124"/>
      <c r="BE690" s="124"/>
      <c r="BF690" s="124"/>
      <c r="BG690" s="124"/>
      <c r="BH690" s="124"/>
      <c r="BI690" s="124"/>
    </row>
    <row r="691" spans="1:61" ht="12.75" customHeight="1" x14ac:dyDescent="0.2">
      <c r="A691" s="124"/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  <c r="AV691" s="124"/>
      <c r="AW691" s="124"/>
      <c r="AX691" s="124"/>
      <c r="AY691" s="124"/>
      <c r="AZ691" s="124"/>
      <c r="BA691" s="124"/>
      <c r="BB691" s="124"/>
      <c r="BC691" s="124"/>
      <c r="BD691" s="124"/>
      <c r="BE691" s="124"/>
      <c r="BF691" s="124"/>
      <c r="BG691" s="124"/>
      <c r="BH691" s="124"/>
      <c r="BI691" s="124"/>
    </row>
    <row r="692" spans="1:61" ht="12.75" customHeight="1" x14ac:dyDescent="0.2">
      <c r="A692" s="124"/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  <c r="AV692" s="124"/>
      <c r="AW692" s="124"/>
      <c r="AX692" s="124"/>
      <c r="AY692" s="124"/>
      <c r="AZ692" s="124"/>
      <c r="BA692" s="124"/>
      <c r="BB692" s="124"/>
      <c r="BC692" s="124"/>
      <c r="BD692" s="124"/>
      <c r="BE692" s="124"/>
      <c r="BF692" s="124"/>
      <c r="BG692" s="124"/>
      <c r="BH692" s="124"/>
      <c r="BI692" s="124"/>
    </row>
    <row r="693" spans="1:61" ht="12.75" customHeight="1" x14ac:dyDescent="0.2">
      <c r="A693" s="124"/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  <c r="AV693" s="124"/>
      <c r="AW693" s="124"/>
      <c r="AX693" s="124"/>
      <c r="AY693" s="124"/>
      <c r="AZ693" s="124"/>
      <c r="BA693" s="124"/>
      <c r="BB693" s="124"/>
      <c r="BC693" s="124"/>
      <c r="BD693" s="124"/>
      <c r="BE693" s="124"/>
      <c r="BF693" s="124"/>
      <c r="BG693" s="124"/>
      <c r="BH693" s="124"/>
      <c r="BI693" s="124"/>
    </row>
    <row r="694" spans="1:61" ht="12.75" customHeight="1" x14ac:dyDescent="0.2">
      <c r="A694" s="124"/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  <c r="AV694" s="124"/>
      <c r="AW694" s="124"/>
      <c r="AX694" s="124"/>
      <c r="AY694" s="124"/>
      <c r="AZ694" s="124"/>
      <c r="BA694" s="124"/>
      <c r="BB694" s="124"/>
      <c r="BC694" s="124"/>
      <c r="BD694" s="124"/>
      <c r="BE694" s="124"/>
      <c r="BF694" s="124"/>
      <c r="BG694" s="124"/>
      <c r="BH694" s="124"/>
      <c r="BI694" s="124"/>
    </row>
    <row r="695" spans="1:61" ht="12.75" customHeight="1" x14ac:dyDescent="0.2">
      <c r="A695" s="124"/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  <c r="AV695" s="124"/>
      <c r="AW695" s="124"/>
      <c r="AX695" s="124"/>
      <c r="AY695" s="124"/>
      <c r="AZ695" s="124"/>
      <c r="BA695" s="124"/>
      <c r="BB695" s="124"/>
      <c r="BC695" s="124"/>
      <c r="BD695" s="124"/>
      <c r="BE695" s="124"/>
      <c r="BF695" s="124"/>
      <c r="BG695" s="124"/>
      <c r="BH695" s="124"/>
      <c r="BI695" s="124"/>
    </row>
    <row r="696" spans="1:61" ht="12.75" customHeight="1" x14ac:dyDescent="0.2">
      <c r="A696" s="124"/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  <c r="AV696" s="124"/>
      <c r="AW696" s="124"/>
      <c r="AX696" s="124"/>
      <c r="AY696" s="124"/>
      <c r="AZ696" s="124"/>
      <c r="BA696" s="124"/>
      <c r="BB696" s="124"/>
      <c r="BC696" s="124"/>
      <c r="BD696" s="124"/>
      <c r="BE696" s="124"/>
      <c r="BF696" s="124"/>
      <c r="BG696" s="124"/>
      <c r="BH696" s="124"/>
      <c r="BI696" s="124"/>
    </row>
    <row r="697" spans="1:61" ht="12.75" customHeight="1" x14ac:dyDescent="0.2">
      <c r="A697" s="124"/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  <c r="AV697" s="124"/>
      <c r="AW697" s="124"/>
      <c r="AX697" s="124"/>
      <c r="AY697" s="124"/>
      <c r="AZ697" s="124"/>
      <c r="BA697" s="124"/>
      <c r="BB697" s="124"/>
      <c r="BC697" s="124"/>
      <c r="BD697" s="124"/>
      <c r="BE697" s="124"/>
      <c r="BF697" s="124"/>
      <c r="BG697" s="124"/>
      <c r="BH697" s="124"/>
      <c r="BI697" s="124"/>
    </row>
    <row r="698" spans="1:61" ht="12.75" customHeight="1" x14ac:dyDescent="0.2">
      <c r="A698" s="124"/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  <c r="AV698" s="124"/>
      <c r="AW698" s="124"/>
      <c r="AX698" s="124"/>
      <c r="AY698" s="124"/>
      <c r="AZ698" s="124"/>
      <c r="BA698" s="124"/>
      <c r="BB698" s="124"/>
      <c r="BC698" s="124"/>
      <c r="BD698" s="124"/>
      <c r="BE698" s="124"/>
      <c r="BF698" s="124"/>
      <c r="BG698" s="124"/>
      <c r="BH698" s="124"/>
      <c r="BI698" s="124"/>
    </row>
    <row r="699" spans="1:61" ht="12.75" customHeight="1" x14ac:dyDescent="0.2">
      <c r="A699" s="124"/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  <c r="AV699" s="124"/>
      <c r="AW699" s="124"/>
      <c r="AX699" s="124"/>
      <c r="AY699" s="124"/>
      <c r="AZ699" s="124"/>
      <c r="BA699" s="124"/>
      <c r="BB699" s="124"/>
      <c r="BC699" s="124"/>
      <c r="BD699" s="124"/>
      <c r="BE699" s="124"/>
      <c r="BF699" s="124"/>
      <c r="BG699" s="124"/>
      <c r="BH699" s="124"/>
      <c r="BI699" s="124"/>
    </row>
    <row r="700" spans="1:61" ht="12.75" customHeight="1" x14ac:dyDescent="0.2">
      <c r="A700" s="124"/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  <c r="AV700" s="124"/>
      <c r="AW700" s="124"/>
      <c r="AX700" s="124"/>
      <c r="AY700" s="124"/>
      <c r="AZ700" s="124"/>
      <c r="BA700" s="124"/>
      <c r="BB700" s="124"/>
      <c r="BC700" s="124"/>
      <c r="BD700" s="124"/>
      <c r="BE700" s="124"/>
      <c r="BF700" s="124"/>
      <c r="BG700" s="124"/>
      <c r="BH700" s="124"/>
      <c r="BI700" s="124"/>
    </row>
    <row r="701" spans="1:61" ht="12.75" customHeight="1" x14ac:dyDescent="0.2">
      <c r="A701" s="124"/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  <c r="AV701" s="124"/>
      <c r="AW701" s="124"/>
      <c r="AX701" s="124"/>
      <c r="AY701" s="124"/>
      <c r="AZ701" s="124"/>
      <c r="BA701" s="124"/>
      <c r="BB701" s="124"/>
      <c r="BC701" s="124"/>
      <c r="BD701" s="124"/>
      <c r="BE701" s="124"/>
      <c r="BF701" s="124"/>
      <c r="BG701" s="124"/>
      <c r="BH701" s="124"/>
      <c r="BI701" s="124"/>
    </row>
    <row r="702" spans="1:61" ht="12.75" customHeight="1" x14ac:dyDescent="0.2">
      <c r="A702" s="124"/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  <c r="AV702" s="124"/>
      <c r="AW702" s="124"/>
      <c r="AX702" s="124"/>
      <c r="AY702" s="124"/>
      <c r="AZ702" s="124"/>
      <c r="BA702" s="124"/>
      <c r="BB702" s="124"/>
      <c r="BC702" s="124"/>
      <c r="BD702" s="124"/>
      <c r="BE702" s="124"/>
      <c r="BF702" s="124"/>
      <c r="BG702" s="124"/>
      <c r="BH702" s="124"/>
      <c r="BI702" s="124"/>
    </row>
    <row r="703" spans="1:61" ht="12.75" customHeight="1" x14ac:dyDescent="0.2">
      <c r="A703" s="124"/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  <c r="AV703" s="124"/>
      <c r="AW703" s="124"/>
      <c r="AX703" s="124"/>
      <c r="AY703" s="124"/>
      <c r="AZ703" s="124"/>
      <c r="BA703" s="124"/>
      <c r="BB703" s="124"/>
      <c r="BC703" s="124"/>
      <c r="BD703" s="124"/>
      <c r="BE703" s="124"/>
      <c r="BF703" s="124"/>
      <c r="BG703" s="124"/>
      <c r="BH703" s="124"/>
      <c r="BI703" s="124"/>
    </row>
    <row r="704" spans="1:61" ht="12.75" customHeight="1" x14ac:dyDescent="0.2">
      <c r="A704" s="124"/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  <c r="AV704" s="124"/>
      <c r="AW704" s="124"/>
      <c r="AX704" s="124"/>
      <c r="AY704" s="124"/>
      <c r="AZ704" s="124"/>
      <c r="BA704" s="124"/>
      <c r="BB704" s="124"/>
      <c r="BC704" s="124"/>
      <c r="BD704" s="124"/>
      <c r="BE704" s="124"/>
      <c r="BF704" s="124"/>
      <c r="BG704" s="124"/>
      <c r="BH704" s="124"/>
      <c r="BI704" s="124"/>
    </row>
    <row r="705" spans="1:61" ht="12.75" customHeight="1" x14ac:dyDescent="0.2">
      <c r="A705" s="124"/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  <c r="AV705" s="124"/>
      <c r="AW705" s="124"/>
      <c r="AX705" s="124"/>
      <c r="AY705" s="124"/>
      <c r="AZ705" s="124"/>
      <c r="BA705" s="124"/>
      <c r="BB705" s="124"/>
      <c r="BC705" s="124"/>
      <c r="BD705" s="124"/>
      <c r="BE705" s="124"/>
      <c r="BF705" s="124"/>
      <c r="BG705" s="124"/>
      <c r="BH705" s="124"/>
      <c r="BI705" s="124"/>
    </row>
    <row r="706" spans="1:61" ht="12.75" customHeight="1" x14ac:dyDescent="0.2">
      <c r="A706" s="124"/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  <c r="AV706" s="124"/>
      <c r="AW706" s="124"/>
      <c r="AX706" s="124"/>
      <c r="AY706" s="124"/>
      <c r="AZ706" s="124"/>
      <c r="BA706" s="124"/>
      <c r="BB706" s="124"/>
      <c r="BC706" s="124"/>
      <c r="BD706" s="124"/>
      <c r="BE706" s="124"/>
      <c r="BF706" s="124"/>
      <c r="BG706" s="124"/>
      <c r="BH706" s="124"/>
      <c r="BI706" s="124"/>
    </row>
    <row r="707" spans="1:61" ht="12.75" customHeight="1" x14ac:dyDescent="0.2">
      <c r="A707" s="124"/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  <c r="AV707" s="124"/>
      <c r="AW707" s="124"/>
      <c r="AX707" s="124"/>
      <c r="AY707" s="124"/>
      <c r="AZ707" s="124"/>
      <c r="BA707" s="124"/>
      <c r="BB707" s="124"/>
      <c r="BC707" s="124"/>
      <c r="BD707" s="124"/>
      <c r="BE707" s="124"/>
      <c r="BF707" s="124"/>
      <c r="BG707" s="124"/>
      <c r="BH707" s="124"/>
      <c r="BI707" s="124"/>
    </row>
    <row r="708" spans="1:61" ht="12.75" customHeight="1" x14ac:dyDescent="0.2">
      <c r="A708" s="124"/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  <c r="AV708" s="124"/>
      <c r="AW708" s="124"/>
      <c r="AX708" s="124"/>
      <c r="AY708" s="124"/>
      <c r="AZ708" s="124"/>
      <c r="BA708" s="124"/>
      <c r="BB708" s="124"/>
      <c r="BC708" s="124"/>
      <c r="BD708" s="124"/>
      <c r="BE708" s="124"/>
      <c r="BF708" s="124"/>
      <c r="BG708" s="124"/>
      <c r="BH708" s="124"/>
      <c r="BI708" s="124"/>
    </row>
    <row r="709" spans="1:61" ht="12.75" customHeight="1" x14ac:dyDescent="0.2">
      <c r="A709" s="124"/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  <c r="AV709" s="124"/>
      <c r="AW709" s="124"/>
      <c r="AX709" s="124"/>
      <c r="AY709" s="124"/>
      <c r="AZ709" s="124"/>
      <c r="BA709" s="124"/>
      <c r="BB709" s="124"/>
      <c r="BC709" s="124"/>
      <c r="BD709" s="124"/>
      <c r="BE709" s="124"/>
      <c r="BF709" s="124"/>
      <c r="BG709" s="124"/>
      <c r="BH709" s="124"/>
      <c r="BI709" s="124"/>
    </row>
    <row r="710" spans="1:61" ht="12.75" customHeight="1" x14ac:dyDescent="0.2">
      <c r="A710" s="124"/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  <c r="AV710" s="124"/>
      <c r="AW710" s="124"/>
      <c r="AX710" s="124"/>
      <c r="AY710" s="124"/>
      <c r="AZ710" s="124"/>
      <c r="BA710" s="124"/>
      <c r="BB710" s="124"/>
      <c r="BC710" s="124"/>
      <c r="BD710" s="124"/>
      <c r="BE710" s="124"/>
      <c r="BF710" s="124"/>
      <c r="BG710" s="124"/>
      <c r="BH710" s="124"/>
      <c r="BI710" s="124"/>
    </row>
    <row r="711" spans="1:61" ht="12.75" customHeight="1" x14ac:dyDescent="0.2">
      <c r="A711" s="124"/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  <c r="AV711" s="124"/>
      <c r="AW711" s="124"/>
      <c r="AX711" s="124"/>
      <c r="AY711" s="124"/>
      <c r="AZ711" s="124"/>
      <c r="BA711" s="124"/>
      <c r="BB711" s="124"/>
      <c r="BC711" s="124"/>
      <c r="BD711" s="124"/>
      <c r="BE711" s="124"/>
      <c r="BF711" s="124"/>
      <c r="BG711" s="124"/>
      <c r="BH711" s="124"/>
      <c r="BI711" s="124"/>
    </row>
    <row r="712" spans="1:61" ht="12.75" customHeight="1" x14ac:dyDescent="0.2">
      <c r="A712" s="124"/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  <c r="AV712" s="124"/>
      <c r="AW712" s="124"/>
      <c r="AX712" s="124"/>
      <c r="AY712" s="124"/>
      <c r="AZ712" s="124"/>
      <c r="BA712" s="124"/>
      <c r="BB712" s="124"/>
      <c r="BC712" s="124"/>
      <c r="BD712" s="124"/>
      <c r="BE712" s="124"/>
      <c r="BF712" s="124"/>
      <c r="BG712" s="124"/>
      <c r="BH712" s="124"/>
      <c r="BI712" s="124"/>
    </row>
    <row r="713" spans="1:61" ht="12.75" customHeight="1" x14ac:dyDescent="0.2">
      <c r="A713" s="124"/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  <c r="AV713" s="124"/>
      <c r="AW713" s="124"/>
      <c r="AX713" s="124"/>
      <c r="AY713" s="124"/>
      <c r="AZ713" s="124"/>
      <c r="BA713" s="124"/>
      <c r="BB713" s="124"/>
      <c r="BC713" s="124"/>
      <c r="BD713" s="124"/>
      <c r="BE713" s="124"/>
      <c r="BF713" s="124"/>
      <c r="BG713" s="124"/>
      <c r="BH713" s="124"/>
      <c r="BI713" s="124"/>
    </row>
    <row r="714" spans="1:61" ht="12.75" customHeight="1" x14ac:dyDescent="0.2">
      <c r="A714" s="124"/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  <c r="AV714" s="124"/>
      <c r="AW714" s="124"/>
      <c r="AX714" s="124"/>
      <c r="AY714" s="124"/>
      <c r="AZ714" s="124"/>
      <c r="BA714" s="124"/>
      <c r="BB714" s="124"/>
      <c r="BC714" s="124"/>
      <c r="BD714" s="124"/>
      <c r="BE714" s="124"/>
      <c r="BF714" s="124"/>
      <c r="BG714" s="124"/>
      <c r="BH714" s="124"/>
      <c r="BI714" s="124"/>
    </row>
    <row r="715" spans="1:61" ht="12.75" customHeight="1" x14ac:dyDescent="0.2">
      <c r="A715" s="124"/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  <c r="AV715" s="124"/>
      <c r="AW715" s="124"/>
      <c r="AX715" s="124"/>
      <c r="AY715" s="124"/>
      <c r="AZ715" s="124"/>
      <c r="BA715" s="124"/>
      <c r="BB715" s="124"/>
      <c r="BC715" s="124"/>
      <c r="BD715" s="124"/>
      <c r="BE715" s="124"/>
      <c r="BF715" s="124"/>
      <c r="BG715" s="124"/>
      <c r="BH715" s="124"/>
      <c r="BI715" s="124"/>
    </row>
    <row r="716" spans="1:61" ht="12.75" customHeight="1" x14ac:dyDescent="0.2">
      <c r="A716" s="124"/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  <c r="AV716" s="124"/>
      <c r="AW716" s="124"/>
      <c r="AX716" s="124"/>
      <c r="AY716" s="124"/>
      <c r="AZ716" s="124"/>
      <c r="BA716" s="124"/>
      <c r="BB716" s="124"/>
      <c r="BC716" s="124"/>
      <c r="BD716" s="124"/>
      <c r="BE716" s="124"/>
      <c r="BF716" s="124"/>
      <c r="BG716" s="124"/>
      <c r="BH716" s="124"/>
      <c r="BI716" s="124"/>
    </row>
    <row r="717" spans="1:61" ht="12.75" customHeight="1" x14ac:dyDescent="0.2">
      <c r="A717" s="124"/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  <c r="AV717" s="124"/>
      <c r="AW717" s="124"/>
      <c r="AX717" s="124"/>
      <c r="AY717" s="124"/>
      <c r="AZ717" s="124"/>
      <c r="BA717" s="124"/>
      <c r="BB717" s="124"/>
      <c r="BC717" s="124"/>
      <c r="BD717" s="124"/>
      <c r="BE717" s="124"/>
      <c r="BF717" s="124"/>
      <c r="BG717" s="124"/>
      <c r="BH717" s="124"/>
      <c r="BI717" s="124"/>
    </row>
    <row r="718" spans="1:61" ht="12.75" customHeight="1" x14ac:dyDescent="0.2">
      <c r="A718" s="124"/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  <c r="AV718" s="124"/>
      <c r="AW718" s="124"/>
      <c r="AX718" s="124"/>
      <c r="AY718" s="124"/>
      <c r="AZ718" s="124"/>
      <c r="BA718" s="124"/>
      <c r="BB718" s="124"/>
      <c r="BC718" s="124"/>
      <c r="BD718" s="124"/>
      <c r="BE718" s="124"/>
      <c r="BF718" s="124"/>
      <c r="BG718" s="124"/>
      <c r="BH718" s="124"/>
      <c r="BI718" s="124"/>
    </row>
    <row r="719" spans="1:61" ht="12.75" customHeight="1" x14ac:dyDescent="0.2">
      <c r="A719" s="124"/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  <c r="AV719" s="124"/>
      <c r="AW719" s="124"/>
      <c r="AX719" s="124"/>
      <c r="AY719" s="124"/>
      <c r="AZ719" s="124"/>
      <c r="BA719" s="124"/>
      <c r="BB719" s="124"/>
      <c r="BC719" s="124"/>
      <c r="BD719" s="124"/>
      <c r="BE719" s="124"/>
      <c r="BF719" s="124"/>
      <c r="BG719" s="124"/>
      <c r="BH719" s="124"/>
      <c r="BI719" s="124"/>
    </row>
    <row r="720" spans="1:61" ht="12.75" customHeight="1" x14ac:dyDescent="0.2">
      <c r="A720" s="124"/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  <c r="AV720" s="124"/>
      <c r="AW720" s="124"/>
      <c r="AX720" s="124"/>
      <c r="AY720" s="124"/>
      <c r="AZ720" s="124"/>
      <c r="BA720" s="124"/>
      <c r="BB720" s="124"/>
      <c r="BC720" s="124"/>
      <c r="BD720" s="124"/>
      <c r="BE720" s="124"/>
      <c r="BF720" s="124"/>
      <c r="BG720" s="124"/>
      <c r="BH720" s="124"/>
      <c r="BI720" s="124"/>
    </row>
    <row r="721" spans="1:61" ht="12.75" customHeight="1" x14ac:dyDescent="0.2">
      <c r="A721" s="124"/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  <c r="AV721" s="124"/>
      <c r="AW721" s="124"/>
      <c r="AX721" s="124"/>
      <c r="AY721" s="124"/>
      <c r="AZ721" s="124"/>
      <c r="BA721" s="124"/>
      <c r="BB721" s="124"/>
      <c r="BC721" s="124"/>
      <c r="BD721" s="124"/>
      <c r="BE721" s="124"/>
      <c r="BF721" s="124"/>
      <c r="BG721" s="124"/>
      <c r="BH721" s="124"/>
      <c r="BI721" s="124"/>
    </row>
    <row r="722" spans="1:61" ht="12.75" customHeight="1" x14ac:dyDescent="0.2">
      <c r="A722" s="124"/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  <c r="AV722" s="124"/>
      <c r="AW722" s="124"/>
      <c r="AX722" s="124"/>
      <c r="AY722" s="124"/>
      <c r="AZ722" s="124"/>
      <c r="BA722" s="124"/>
      <c r="BB722" s="124"/>
      <c r="BC722" s="124"/>
      <c r="BD722" s="124"/>
      <c r="BE722" s="124"/>
      <c r="BF722" s="124"/>
      <c r="BG722" s="124"/>
      <c r="BH722" s="124"/>
      <c r="BI722" s="124"/>
    </row>
    <row r="723" spans="1:61" ht="12.75" customHeight="1" x14ac:dyDescent="0.2">
      <c r="A723" s="124"/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  <c r="AV723" s="124"/>
      <c r="AW723" s="124"/>
      <c r="AX723" s="124"/>
      <c r="AY723" s="124"/>
      <c r="AZ723" s="124"/>
      <c r="BA723" s="124"/>
      <c r="BB723" s="124"/>
      <c r="BC723" s="124"/>
      <c r="BD723" s="124"/>
      <c r="BE723" s="124"/>
      <c r="BF723" s="124"/>
      <c r="BG723" s="124"/>
      <c r="BH723" s="124"/>
      <c r="BI723" s="124"/>
    </row>
    <row r="724" spans="1:61" ht="12.75" customHeight="1" x14ac:dyDescent="0.2">
      <c r="A724" s="124"/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  <c r="AV724" s="124"/>
      <c r="AW724" s="124"/>
      <c r="AX724" s="124"/>
      <c r="AY724" s="124"/>
      <c r="AZ724" s="124"/>
      <c r="BA724" s="124"/>
      <c r="BB724" s="124"/>
      <c r="BC724" s="124"/>
      <c r="BD724" s="124"/>
      <c r="BE724" s="124"/>
      <c r="BF724" s="124"/>
      <c r="BG724" s="124"/>
      <c r="BH724" s="124"/>
      <c r="BI724" s="124"/>
    </row>
    <row r="725" spans="1:61" ht="12.75" customHeight="1" x14ac:dyDescent="0.2">
      <c r="A725" s="124"/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  <c r="AV725" s="124"/>
      <c r="AW725" s="124"/>
      <c r="AX725" s="124"/>
      <c r="AY725" s="124"/>
      <c r="AZ725" s="124"/>
      <c r="BA725" s="124"/>
      <c r="BB725" s="124"/>
      <c r="BC725" s="124"/>
      <c r="BD725" s="124"/>
      <c r="BE725" s="124"/>
      <c r="BF725" s="124"/>
      <c r="BG725" s="124"/>
      <c r="BH725" s="124"/>
      <c r="BI725" s="124"/>
    </row>
    <row r="726" spans="1:61" ht="12.75" customHeight="1" x14ac:dyDescent="0.2">
      <c r="A726" s="124"/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  <c r="AV726" s="124"/>
      <c r="AW726" s="124"/>
      <c r="AX726" s="124"/>
      <c r="AY726" s="124"/>
      <c r="AZ726" s="124"/>
      <c r="BA726" s="124"/>
      <c r="BB726" s="124"/>
      <c r="BC726" s="124"/>
      <c r="BD726" s="124"/>
      <c r="BE726" s="124"/>
      <c r="BF726" s="124"/>
      <c r="BG726" s="124"/>
      <c r="BH726" s="124"/>
      <c r="BI726" s="124"/>
    </row>
    <row r="727" spans="1:61" ht="12.75" customHeight="1" x14ac:dyDescent="0.2">
      <c r="A727" s="124"/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  <c r="AV727" s="124"/>
      <c r="AW727" s="124"/>
      <c r="AX727" s="124"/>
      <c r="AY727" s="124"/>
      <c r="AZ727" s="124"/>
      <c r="BA727" s="124"/>
      <c r="BB727" s="124"/>
      <c r="BC727" s="124"/>
      <c r="BD727" s="124"/>
      <c r="BE727" s="124"/>
      <c r="BF727" s="124"/>
      <c r="BG727" s="124"/>
      <c r="BH727" s="124"/>
      <c r="BI727" s="124"/>
    </row>
    <row r="728" spans="1:61" ht="12.75" customHeight="1" x14ac:dyDescent="0.2">
      <c r="A728" s="124"/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  <c r="AV728" s="124"/>
      <c r="AW728" s="124"/>
      <c r="AX728" s="124"/>
      <c r="AY728" s="124"/>
      <c r="AZ728" s="124"/>
      <c r="BA728" s="124"/>
      <c r="BB728" s="124"/>
      <c r="BC728" s="124"/>
      <c r="BD728" s="124"/>
      <c r="BE728" s="124"/>
      <c r="BF728" s="124"/>
      <c r="BG728" s="124"/>
      <c r="BH728" s="124"/>
      <c r="BI728" s="124"/>
    </row>
    <row r="729" spans="1:61" ht="12.75" customHeight="1" x14ac:dyDescent="0.2">
      <c r="A729" s="124"/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  <c r="AV729" s="124"/>
      <c r="AW729" s="124"/>
      <c r="AX729" s="124"/>
      <c r="AY729" s="124"/>
      <c r="AZ729" s="124"/>
      <c r="BA729" s="124"/>
      <c r="BB729" s="124"/>
      <c r="BC729" s="124"/>
      <c r="BD729" s="124"/>
      <c r="BE729" s="124"/>
      <c r="BF729" s="124"/>
      <c r="BG729" s="124"/>
      <c r="BH729" s="124"/>
      <c r="BI729" s="124"/>
    </row>
    <row r="730" spans="1:61" ht="12.75" customHeight="1" x14ac:dyDescent="0.2">
      <c r="A730" s="124"/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  <c r="AV730" s="124"/>
      <c r="AW730" s="124"/>
      <c r="AX730" s="124"/>
      <c r="AY730" s="124"/>
      <c r="AZ730" s="124"/>
      <c r="BA730" s="124"/>
      <c r="BB730" s="124"/>
      <c r="BC730" s="124"/>
      <c r="BD730" s="124"/>
      <c r="BE730" s="124"/>
      <c r="BF730" s="124"/>
      <c r="BG730" s="124"/>
      <c r="BH730" s="124"/>
      <c r="BI730" s="124"/>
    </row>
    <row r="731" spans="1:61" ht="12.75" customHeight="1" x14ac:dyDescent="0.2">
      <c r="A731" s="124"/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  <c r="AV731" s="124"/>
      <c r="AW731" s="124"/>
      <c r="AX731" s="124"/>
      <c r="AY731" s="124"/>
      <c r="AZ731" s="124"/>
      <c r="BA731" s="124"/>
      <c r="BB731" s="124"/>
      <c r="BC731" s="124"/>
      <c r="BD731" s="124"/>
      <c r="BE731" s="124"/>
      <c r="BF731" s="124"/>
      <c r="BG731" s="124"/>
      <c r="BH731" s="124"/>
      <c r="BI731" s="124"/>
    </row>
    <row r="732" spans="1:61" ht="12.75" customHeight="1" x14ac:dyDescent="0.2">
      <c r="A732" s="124"/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  <c r="AV732" s="124"/>
      <c r="AW732" s="124"/>
      <c r="AX732" s="124"/>
      <c r="AY732" s="124"/>
      <c r="AZ732" s="124"/>
      <c r="BA732" s="124"/>
      <c r="BB732" s="124"/>
      <c r="BC732" s="124"/>
      <c r="BD732" s="124"/>
      <c r="BE732" s="124"/>
      <c r="BF732" s="124"/>
      <c r="BG732" s="124"/>
      <c r="BH732" s="124"/>
      <c r="BI732" s="124"/>
    </row>
    <row r="733" spans="1:61" ht="12.75" customHeight="1" x14ac:dyDescent="0.2">
      <c r="A733" s="124"/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  <c r="AV733" s="124"/>
      <c r="AW733" s="124"/>
      <c r="AX733" s="124"/>
      <c r="AY733" s="124"/>
      <c r="AZ733" s="124"/>
      <c r="BA733" s="124"/>
      <c r="BB733" s="124"/>
      <c r="BC733" s="124"/>
      <c r="BD733" s="124"/>
      <c r="BE733" s="124"/>
      <c r="BF733" s="124"/>
      <c r="BG733" s="124"/>
      <c r="BH733" s="124"/>
      <c r="BI733" s="124"/>
    </row>
    <row r="734" spans="1:61" ht="12.75" customHeight="1" x14ac:dyDescent="0.2">
      <c r="A734" s="124"/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  <c r="AV734" s="124"/>
      <c r="AW734" s="124"/>
      <c r="AX734" s="124"/>
      <c r="AY734" s="124"/>
      <c r="AZ734" s="124"/>
      <c r="BA734" s="124"/>
      <c r="BB734" s="124"/>
      <c r="BC734" s="124"/>
      <c r="BD734" s="124"/>
      <c r="BE734" s="124"/>
      <c r="BF734" s="124"/>
      <c r="BG734" s="124"/>
      <c r="BH734" s="124"/>
      <c r="BI734" s="124"/>
    </row>
    <row r="735" spans="1:61" ht="12.75" customHeight="1" x14ac:dyDescent="0.2">
      <c r="A735" s="124"/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  <c r="AV735" s="124"/>
      <c r="AW735" s="124"/>
      <c r="AX735" s="124"/>
      <c r="AY735" s="124"/>
      <c r="AZ735" s="124"/>
      <c r="BA735" s="124"/>
      <c r="BB735" s="124"/>
      <c r="BC735" s="124"/>
      <c r="BD735" s="124"/>
      <c r="BE735" s="124"/>
      <c r="BF735" s="124"/>
      <c r="BG735" s="124"/>
      <c r="BH735" s="124"/>
      <c r="BI735" s="124"/>
    </row>
    <row r="736" spans="1:61" ht="12.75" customHeight="1" x14ac:dyDescent="0.2">
      <c r="A736" s="124"/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  <c r="AV736" s="124"/>
      <c r="AW736" s="124"/>
      <c r="AX736" s="124"/>
      <c r="AY736" s="124"/>
      <c r="AZ736" s="124"/>
      <c r="BA736" s="124"/>
      <c r="BB736" s="124"/>
      <c r="BC736" s="124"/>
      <c r="BD736" s="124"/>
      <c r="BE736" s="124"/>
      <c r="BF736" s="124"/>
      <c r="BG736" s="124"/>
      <c r="BH736" s="124"/>
      <c r="BI736" s="124"/>
    </row>
    <row r="737" spans="1:61" ht="12.75" customHeight="1" x14ac:dyDescent="0.2">
      <c r="A737" s="124"/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  <c r="AV737" s="124"/>
      <c r="AW737" s="124"/>
      <c r="AX737" s="124"/>
      <c r="AY737" s="124"/>
      <c r="AZ737" s="124"/>
      <c r="BA737" s="124"/>
      <c r="BB737" s="124"/>
      <c r="BC737" s="124"/>
      <c r="BD737" s="124"/>
      <c r="BE737" s="124"/>
      <c r="BF737" s="124"/>
      <c r="BG737" s="124"/>
      <c r="BH737" s="124"/>
      <c r="BI737" s="124"/>
    </row>
    <row r="738" spans="1:61" ht="12.75" customHeight="1" x14ac:dyDescent="0.2">
      <c r="A738" s="124"/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  <c r="AV738" s="124"/>
      <c r="AW738" s="124"/>
      <c r="AX738" s="124"/>
      <c r="AY738" s="124"/>
      <c r="AZ738" s="124"/>
      <c r="BA738" s="124"/>
      <c r="BB738" s="124"/>
      <c r="BC738" s="124"/>
      <c r="BD738" s="124"/>
      <c r="BE738" s="124"/>
      <c r="BF738" s="124"/>
      <c r="BG738" s="124"/>
      <c r="BH738" s="124"/>
      <c r="BI738" s="124"/>
    </row>
    <row r="739" spans="1:61" ht="12.75" customHeight="1" x14ac:dyDescent="0.2">
      <c r="A739" s="124"/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  <c r="AV739" s="124"/>
      <c r="AW739" s="124"/>
      <c r="AX739" s="124"/>
      <c r="AY739" s="124"/>
      <c r="AZ739" s="124"/>
      <c r="BA739" s="124"/>
      <c r="BB739" s="124"/>
      <c r="BC739" s="124"/>
      <c r="BD739" s="124"/>
      <c r="BE739" s="124"/>
      <c r="BF739" s="124"/>
      <c r="BG739" s="124"/>
      <c r="BH739" s="124"/>
      <c r="BI739" s="124"/>
    </row>
    <row r="740" spans="1:61" ht="12.75" customHeight="1" x14ac:dyDescent="0.2">
      <c r="A740" s="124"/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  <c r="AV740" s="124"/>
      <c r="AW740" s="124"/>
      <c r="AX740" s="124"/>
      <c r="AY740" s="124"/>
      <c r="AZ740" s="124"/>
      <c r="BA740" s="124"/>
      <c r="BB740" s="124"/>
      <c r="BC740" s="124"/>
      <c r="BD740" s="124"/>
      <c r="BE740" s="124"/>
      <c r="BF740" s="124"/>
      <c r="BG740" s="124"/>
      <c r="BH740" s="124"/>
      <c r="BI740" s="124"/>
    </row>
    <row r="741" spans="1:61" ht="12.75" customHeight="1" x14ac:dyDescent="0.2">
      <c r="A741" s="124"/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  <c r="AV741" s="124"/>
      <c r="AW741" s="124"/>
      <c r="AX741" s="124"/>
      <c r="AY741" s="124"/>
      <c r="AZ741" s="124"/>
      <c r="BA741" s="124"/>
      <c r="BB741" s="124"/>
      <c r="BC741" s="124"/>
      <c r="BD741" s="124"/>
      <c r="BE741" s="124"/>
      <c r="BF741" s="124"/>
      <c r="BG741" s="124"/>
      <c r="BH741" s="124"/>
      <c r="BI741" s="124"/>
    </row>
    <row r="742" spans="1:61" ht="12.75" customHeight="1" x14ac:dyDescent="0.2">
      <c r="A742" s="124"/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  <c r="AV742" s="124"/>
      <c r="AW742" s="124"/>
      <c r="AX742" s="124"/>
      <c r="AY742" s="124"/>
      <c r="AZ742" s="124"/>
      <c r="BA742" s="124"/>
      <c r="BB742" s="124"/>
      <c r="BC742" s="124"/>
      <c r="BD742" s="124"/>
      <c r="BE742" s="124"/>
      <c r="BF742" s="124"/>
      <c r="BG742" s="124"/>
      <c r="BH742" s="124"/>
      <c r="BI742" s="124"/>
    </row>
    <row r="743" spans="1:61" ht="12.75" customHeight="1" x14ac:dyDescent="0.2">
      <c r="A743" s="124"/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  <c r="AV743" s="124"/>
      <c r="AW743" s="124"/>
      <c r="AX743" s="124"/>
      <c r="AY743" s="124"/>
      <c r="AZ743" s="124"/>
      <c r="BA743" s="124"/>
      <c r="BB743" s="124"/>
      <c r="BC743" s="124"/>
      <c r="BD743" s="124"/>
      <c r="BE743" s="124"/>
      <c r="BF743" s="124"/>
      <c r="BG743" s="124"/>
      <c r="BH743" s="124"/>
      <c r="BI743" s="124"/>
    </row>
    <row r="744" spans="1:61" ht="12.75" customHeight="1" x14ac:dyDescent="0.2">
      <c r="A744" s="124"/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  <c r="AV744" s="124"/>
      <c r="AW744" s="124"/>
      <c r="AX744" s="124"/>
      <c r="AY744" s="124"/>
      <c r="AZ744" s="124"/>
      <c r="BA744" s="124"/>
      <c r="BB744" s="124"/>
      <c r="BC744" s="124"/>
      <c r="BD744" s="124"/>
      <c r="BE744" s="124"/>
      <c r="BF744" s="124"/>
      <c r="BG744" s="124"/>
      <c r="BH744" s="124"/>
      <c r="BI744" s="124"/>
    </row>
    <row r="745" spans="1:61" ht="12.75" customHeight="1" x14ac:dyDescent="0.2">
      <c r="A745" s="124"/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  <c r="AV745" s="124"/>
      <c r="AW745" s="124"/>
      <c r="AX745" s="124"/>
      <c r="AY745" s="124"/>
      <c r="AZ745" s="124"/>
      <c r="BA745" s="124"/>
      <c r="BB745" s="124"/>
      <c r="BC745" s="124"/>
      <c r="BD745" s="124"/>
      <c r="BE745" s="124"/>
      <c r="BF745" s="124"/>
      <c r="BG745" s="124"/>
      <c r="BH745" s="124"/>
      <c r="BI745" s="124"/>
    </row>
    <row r="746" spans="1:61" ht="12.75" customHeight="1" x14ac:dyDescent="0.2">
      <c r="A746" s="124"/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  <c r="AV746" s="124"/>
      <c r="AW746" s="124"/>
      <c r="AX746" s="124"/>
      <c r="AY746" s="124"/>
      <c r="AZ746" s="124"/>
      <c r="BA746" s="124"/>
      <c r="BB746" s="124"/>
      <c r="BC746" s="124"/>
      <c r="BD746" s="124"/>
      <c r="BE746" s="124"/>
      <c r="BF746" s="124"/>
      <c r="BG746" s="124"/>
      <c r="BH746" s="124"/>
      <c r="BI746" s="124"/>
    </row>
    <row r="747" spans="1:61" ht="12.75" customHeight="1" x14ac:dyDescent="0.2">
      <c r="A747" s="124"/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  <c r="AV747" s="124"/>
      <c r="AW747" s="124"/>
      <c r="AX747" s="124"/>
      <c r="AY747" s="124"/>
      <c r="AZ747" s="124"/>
      <c r="BA747" s="124"/>
      <c r="BB747" s="124"/>
      <c r="BC747" s="124"/>
      <c r="BD747" s="124"/>
      <c r="BE747" s="124"/>
      <c r="BF747" s="124"/>
      <c r="BG747" s="124"/>
      <c r="BH747" s="124"/>
      <c r="BI747" s="124"/>
    </row>
    <row r="748" spans="1:61" ht="12.75" customHeight="1" x14ac:dyDescent="0.2">
      <c r="A748" s="124"/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  <c r="AV748" s="124"/>
      <c r="AW748" s="124"/>
      <c r="AX748" s="124"/>
      <c r="AY748" s="124"/>
      <c r="AZ748" s="124"/>
      <c r="BA748" s="124"/>
      <c r="BB748" s="124"/>
      <c r="BC748" s="124"/>
      <c r="BD748" s="124"/>
      <c r="BE748" s="124"/>
      <c r="BF748" s="124"/>
      <c r="BG748" s="124"/>
      <c r="BH748" s="124"/>
      <c r="BI748" s="124"/>
    </row>
    <row r="749" spans="1:61" ht="12.75" customHeight="1" x14ac:dyDescent="0.2">
      <c r="A749" s="124"/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  <c r="AV749" s="124"/>
      <c r="AW749" s="124"/>
      <c r="AX749" s="124"/>
      <c r="AY749" s="124"/>
      <c r="AZ749" s="124"/>
      <c r="BA749" s="124"/>
      <c r="BB749" s="124"/>
      <c r="BC749" s="124"/>
      <c r="BD749" s="124"/>
      <c r="BE749" s="124"/>
      <c r="BF749" s="124"/>
      <c r="BG749" s="124"/>
      <c r="BH749" s="124"/>
      <c r="BI749" s="124"/>
    </row>
    <row r="750" spans="1:61" ht="12.75" customHeight="1" x14ac:dyDescent="0.2">
      <c r="A750" s="124"/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  <c r="AV750" s="124"/>
      <c r="AW750" s="124"/>
      <c r="AX750" s="124"/>
      <c r="AY750" s="124"/>
      <c r="AZ750" s="124"/>
      <c r="BA750" s="124"/>
      <c r="BB750" s="124"/>
      <c r="BC750" s="124"/>
      <c r="BD750" s="124"/>
      <c r="BE750" s="124"/>
      <c r="BF750" s="124"/>
      <c r="BG750" s="124"/>
      <c r="BH750" s="124"/>
      <c r="BI750" s="124"/>
    </row>
    <row r="751" spans="1:61" ht="12.75" customHeight="1" x14ac:dyDescent="0.2">
      <c r="A751" s="124"/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  <c r="AV751" s="124"/>
      <c r="AW751" s="124"/>
      <c r="AX751" s="124"/>
      <c r="AY751" s="124"/>
      <c r="AZ751" s="124"/>
      <c r="BA751" s="124"/>
      <c r="BB751" s="124"/>
      <c r="BC751" s="124"/>
      <c r="BD751" s="124"/>
      <c r="BE751" s="124"/>
      <c r="BF751" s="124"/>
      <c r="BG751" s="124"/>
      <c r="BH751" s="124"/>
      <c r="BI751" s="124"/>
    </row>
    <row r="752" spans="1:61" ht="12.75" customHeight="1" x14ac:dyDescent="0.2">
      <c r="A752" s="124"/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  <c r="AV752" s="124"/>
      <c r="AW752" s="124"/>
      <c r="AX752" s="124"/>
      <c r="AY752" s="124"/>
      <c r="AZ752" s="124"/>
      <c r="BA752" s="124"/>
      <c r="BB752" s="124"/>
      <c r="BC752" s="124"/>
      <c r="BD752" s="124"/>
      <c r="BE752" s="124"/>
      <c r="BF752" s="124"/>
      <c r="BG752" s="124"/>
      <c r="BH752" s="124"/>
      <c r="BI752" s="124"/>
    </row>
    <row r="753" spans="1:61" ht="12.75" customHeight="1" x14ac:dyDescent="0.2">
      <c r="A753" s="124"/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  <c r="AV753" s="124"/>
      <c r="AW753" s="124"/>
      <c r="AX753" s="124"/>
      <c r="AY753" s="124"/>
      <c r="AZ753" s="124"/>
      <c r="BA753" s="124"/>
      <c r="BB753" s="124"/>
      <c r="BC753" s="124"/>
      <c r="BD753" s="124"/>
      <c r="BE753" s="124"/>
      <c r="BF753" s="124"/>
      <c r="BG753" s="124"/>
      <c r="BH753" s="124"/>
      <c r="BI753" s="124"/>
    </row>
    <row r="754" spans="1:61" ht="12.75" customHeight="1" x14ac:dyDescent="0.2">
      <c r="A754" s="124"/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  <c r="AV754" s="124"/>
      <c r="AW754" s="124"/>
      <c r="AX754" s="124"/>
      <c r="AY754" s="124"/>
      <c r="AZ754" s="124"/>
      <c r="BA754" s="124"/>
      <c r="BB754" s="124"/>
      <c r="BC754" s="124"/>
      <c r="BD754" s="124"/>
      <c r="BE754" s="124"/>
      <c r="BF754" s="124"/>
      <c r="BG754" s="124"/>
      <c r="BH754" s="124"/>
      <c r="BI754" s="124"/>
    </row>
    <row r="755" spans="1:61" ht="12.75" customHeight="1" x14ac:dyDescent="0.2">
      <c r="A755" s="124"/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  <c r="AV755" s="124"/>
      <c r="AW755" s="124"/>
      <c r="AX755" s="124"/>
      <c r="AY755" s="124"/>
      <c r="AZ755" s="124"/>
      <c r="BA755" s="124"/>
      <c r="BB755" s="124"/>
      <c r="BC755" s="124"/>
      <c r="BD755" s="124"/>
      <c r="BE755" s="124"/>
      <c r="BF755" s="124"/>
      <c r="BG755" s="124"/>
      <c r="BH755" s="124"/>
      <c r="BI755" s="124"/>
    </row>
    <row r="756" spans="1:61" ht="12.75" customHeight="1" x14ac:dyDescent="0.2">
      <c r="A756" s="124"/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  <c r="AV756" s="124"/>
      <c r="AW756" s="124"/>
      <c r="AX756" s="124"/>
      <c r="AY756" s="124"/>
      <c r="AZ756" s="124"/>
      <c r="BA756" s="124"/>
      <c r="BB756" s="124"/>
      <c r="BC756" s="124"/>
      <c r="BD756" s="124"/>
      <c r="BE756" s="124"/>
      <c r="BF756" s="124"/>
      <c r="BG756" s="124"/>
      <c r="BH756" s="124"/>
      <c r="BI756" s="124"/>
    </row>
    <row r="757" spans="1:61" ht="12.75" customHeight="1" x14ac:dyDescent="0.2">
      <c r="A757" s="124"/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  <c r="AV757" s="124"/>
      <c r="AW757" s="124"/>
      <c r="AX757" s="124"/>
      <c r="AY757" s="124"/>
      <c r="AZ757" s="124"/>
      <c r="BA757" s="124"/>
      <c r="BB757" s="124"/>
      <c r="BC757" s="124"/>
      <c r="BD757" s="124"/>
      <c r="BE757" s="124"/>
      <c r="BF757" s="124"/>
      <c r="BG757" s="124"/>
      <c r="BH757" s="124"/>
      <c r="BI757" s="124"/>
    </row>
    <row r="758" spans="1:61" ht="12.75" customHeight="1" x14ac:dyDescent="0.2">
      <c r="A758" s="124"/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  <c r="AV758" s="124"/>
      <c r="AW758" s="124"/>
      <c r="AX758" s="124"/>
      <c r="AY758" s="124"/>
      <c r="AZ758" s="124"/>
      <c r="BA758" s="124"/>
      <c r="BB758" s="124"/>
      <c r="BC758" s="124"/>
      <c r="BD758" s="124"/>
      <c r="BE758" s="124"/>
      <c r="BF758" s="124"/>
      <c r="BG758" s="124"/>
      <c r="BH758" s="124"/>
      <c r="BI758" s="124"/>
    </row>
    <row r="759" spans="1:61" ht="12.75" customHeight="1" x14ac:dyDescent="0.2">
      <c r="A759" s="124"/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  <c r="AV759" s="124"/>
      <c r="AW759" s="124"/>
      <c r="AX759" s="124"/>
      <c r="AY759" s="124"/>
      <c r="AZ759" s="124"/>
      <c r="BA759" s="124"/>
      <c r="BB759" s="124"/>
      <c r="BC759" s="124"/>
      <c r="BD759" s="124"/>
      <c r="BE759" s="124"/>
      <c r="BF759" s="124"/>
      <c r="BG759" s="124"/>
      <c r="BH759" s="124"/>
      <c r="BI759" s="124"/>
    </row>
    <row r="760" spans="1:61" ht="12.75" customHeight="1" x14ac:dyDescent="0.2">
      <c r="A760" s="124"/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  <c r="AV760" s="124"/>
      <c r="AW760" s="124"/>
      <c r="AX760" s="124"/>
      <c r="AY760" s="124"/>
      <c r="AZ760" s="124"/>
      <c r="BA760" s="124"/>
      <c r="BB760" s="124"/>
      <c r="BC760" s="124"/>
      <c r="BD760" s="124"/>
      <c r="BE760" s="124"/>
      <c r="BF760" s="124"/>
      <c r="BG760" s="124"/>
      <c r="BH760" s="124"/>
      <c r="BI760" s="124"/>
    </row>
    <row r="761" spans="1:61" ht="12.75" customHeight="1" x14ac:dyDescent="0.2">
      <c r="A761" s="124"/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  <c r="AV761" s="124"/>
      <c r="AW761" s="124"/>
      <c r="AX761" s="124"/>
      <c r="AY761" s="124"/>
      <c r="AZ761" s="124"/>
      <c r="BA761" s="124"/>
      <c r="BB761" s="124"/>
      <c r="BC761" s="124"/>
      <c r="BD761" s="124"/>
      <c r="BE761" s="124"/>
      <c r="BF761" s="124"/>
      <c r="BG761" s="124"/>
      <c r="BH761" s="124"/>
      <c r="BI761" s="124"/>
    </row>
    <row r="762" spans="1:61" ht="12.75" customHeight="1" x14ac:dyDescent="0.2">
      <c r="A762" s="124"/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  <c r="AV762" s="124"/>
      <c r="AW762" s="124"/>
      <c r="AX762" s="124"/>
      <c r="AY762" s="124"/>
      <c r="AZ762" s="124"/>
      <c r="BA762" s="124"/>
      <c r="BB762" s="124"/>
      <c r="BC762" s="124"/>
      <c r="BD762" s="124"/>
      <c r="BE762" s="124"/>
      <c r="BF762" s="124"/>
      <c r="BG762" s="124"/>
      <c r="BH762" s="124"/>
      <c r="BI762" s="124"/>
    </row>
    <row r="763" spans="1:61" ht="12.75" customHeight="1" x14ac:dyDescent="0.2">
      <c r="A763" s="124"/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  <c r="AV763" s="124"/>
      <c r="AW763" s="124"/>
      <c r="AX763" s="124"/>
      <c r="AY763" s="124"/>
      <c r="AZ763" s="124"/>
      <c r="BA763" s="124"/>
      <c r="BB763" s="124"/>
      <c r="BC763" s="124"/>
      <c r="BD763" s="124"/>
      <c r="BE763" s="124"/>
      <c r="BF763" s="124"/>
      <c r="BG763" s="124"/>
      <c r="BH763" s="124"/>
      <c r="BI763" s="124"/>
    </row>
    <row r="764" spans="1:61" ht="12.75" customHeight="1" x14ac:dyDescent="0.2">
      <c r="A764" s="124"/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  <c r="AV764" s="124"/>
      <c r="AW764" s="124"/>
      <c r="AX764" s="124"/>
      <c r="AY764" s="124"/>
      <c r="AZ764" s="124"/>
      <c r="BA764" s="124"/>
      <c r="BB764" s="124"/>
      <c r="BC764" s="124"/>
      <c r="BD764" s="124"/>
      <c r="BE764" s="124"/>
      <c r="BF764" s="124"/>
      <c r="BG764" s="124"/>
      <c r="BH764" s="124"/>
      <c r="BI764" s="124"/>
    </row>
    <row r="765" spans="1:61" ht="12.75" customHeight="1" x14ac:dyDescent="0.2">
      <c r="A765" s="124"/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  <c r="AV765" s="124"/>
      <c r="AW765" s="124"/>
      <c r="AX765" s="124"/>
      <c r="AY765" s="124"/>
      <c r="AZ765" s="124"/>
      <c r="BA765" s="124"/>
      <c r="BB765" s="124"/>
      <c r="BC765" s="124"/>
      <c r="BD765" s="124"/>
      <c r="BE765" s="124"/>
      <c r="BF765" s="124"/>
      <c r="BG765" s="124"/>
      <c r="BH765" s="124"/>
      <c r="BI765" s="124"/>
    </row>
    <row r="766" spans="1:61" ht="12.75" customHeight="1" x14ac:dyDescent="0.2">
      <c r="A766" s="124"/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  <c r="AV766" s="124"/>
      <c r="AW766" s="124"/>
      <c r="AX766" s="124"/>
      <c r="AY766" s="124"/>
      <c r="AZ766" s="124"/>
      <c r="BA766" s="124"/>
      <c r="BB766" s="124"/>
      <c r="BC766" s="124"/>
      <c r="BD766" s="124"/>
      <c r="BE766" s="124"/>
      <c r="BF766" s="124"/>
      <c r="BG766" s="124"/>
      <c r="BH766" s="124"/>
      <c r="BI766" s="124"/>
    </row>
    <row r="767" spans="1:61" ht="12.75" customHeight="1" x14ac:dyDescent="0.2">
      <c r="A767" s="124"/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  <c r="AV767" s="124"/>
      <c r="AW767" s="124"/>
      <c r="AX767" s="124"/>
      <c r="AY767" s="124"/>
      <c r="AZ767" s="124"/>
      <c r="BA767" s="124"/>
      <c r="BB767" s="124"/>
      <c r="BC767" s="124"/>
      <c r="BD767" s="124"/>
      <c r="BE767" s="124"/>
      <c r="BF767" s="124"/>
      <c r="BG767" s="124"/>
      <c r="BH767" s="124"/>
      <c r="BI767" s="124"/>
    </row>
    <row r="768" spans="1:61" ht="12.75" customHeight="1" x14ac:dyDescent="0.2">
      <c r="A768" s="124"/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  <c r="AV768" s="124"/>
      <c r="AW768" s="124"/>
      <c r="AX768" s="124"/>
      <c r="AY768" s="124"/>
      <c r="AZ768" s="124"/>
      <c r="BA768" s="124"/>
      <c r="BB768" s="124"/>
      <c r="BC768" s="124"/>
      <c r="BD768" s="124"/>
      <c r="BE768" s="124"/>
      <c r="BF768" s="124"/>
      <c r="BG768" s="124"/>
      <c r="BH768" s="124"/>
      <c r="BI768" s="124"/>
    </row>
    <row r="769" spans="1:61" ht="12.75" customHeight="1" x14ac:dyDescent="0.2">
      <c r="A769" s="124"/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  <c r="AV769" s="124"/>
      <c r="AW769" s="124"/>
      <c r="AX769" s="124"/>
      <c r="AY769" s="124"/>
      <c r="AZ769" s="124"/>
      <c r="BA769" s="124"/>
      <c r="BB769" s="124"/>
      <c r="BC769" s="124"/>
      <c r="BD769" s="124"/>
      <c r="BE769" s="124"/>
      <c r="BF769" s="124"/>
      <c r="BG769" s="124"/>
      <c r="BH769" s="124"/>
      <c r="BI769" s="124"/>
    </row>
    <row r="770" spans="1:61" ht="12.75" customHeight="1" x14ac:dyDescent="0.2">
      <c r="A770" s="124"/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  <c r="AV770" s="124"/>
      <c r="AW770" s="124"/>
      <c r="AX770" s="124"/>
      <c r="AY770" s="124"/>
      <c r="AZ770" s="124"/>
      <c r="BA770" s="124"/>
      <c r="BB770" s="124"/>
      <c r="BC770" s="124"/>
      <c r="BD770" s="124"/>
      <c r="BE770" s="124"/>
      <c r="BF770" s="124"/>
      <c r="BG770" s="124"/>
      <c r="BH770" s="124"/>
      <c r="BI770" s="124"/>
    </row>
    <row r="771" spans="1:61" ht="12.75" customHeight="1" x14ac:dyDescent="0.2">
      <c r="A771" s="124"/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  <c r="AV771" s="124"/>
      <c r="AW771" s="124"/>
      <c r="AX771" s="124"/>
      <c r="AY771" s="124"/>
      <c r="AZ771" s="124"/>
      <c r="BA771" s="124"/>
      <c r="BB771" s="124"/>
      <c r="BC771" s="124"/>
      <c r="BD771" s="124"/>
      <c r="BE771" s="124"/>
      <c r="BF771" s="124"/>
      <c r="BG771" s="124"/>
      <c r="BH771" s="124"/>
      <c r="BI771" s="124"/>
    </row>
    <row r="772" spans="1:61" ht="12.75" customHeight="1" x14ac:dyDescent="0.2">
      <c r="A772" s="124"/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  <c r="AV772" s="124"/>
      <c r="AW772" s="124"/>
      <c r="AX772" s="124"/>
      <c r="AY772" s="124"/>
      <c r="AZ772" s="124"/>
      <c r="BA772" s="124"/>
      <c r="BB772" s="124"/>
      <c r="BC772" s="124"/>
      <c r="BD772" s="124"/>
      <c r="BE772" s="124"/>
      <c r="BF772" s="124"/>
      <c r="BG772" s="124"/>
      <c r="BH772" s="124"/>
      <c r="BI772" s="124"/>
    </row>
    <row r="773" spans="1:61" ht="12.75" customHeight="1" x14ac:dyDescent="0.2">
      <c r="A773" s="124"/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  <c r="AV773" s="124"/>
      <c r="AW773" s="124"/>
      <c r="AX773" s="124"/>
      <c r="AY773" s="124"/>
      <c r="AZ773" s="124"/>
      <c r="BA773" s="124"/>
      <c r="BB773" s="124"/>
      <c r="BC773" s="124"/>
      <c r="BD773" s="124"/>
      <c r="BE773" s="124"/>
      <c r="BF773" s="124"/>
      <c r="BG773" s="124"/>
      <c r="BH773" s="124"/>
      <c r="BI773" s="124"/>
    </row>
    <row r="774" spans="1:61" ht="12.75" customHeight="1" x14ac:dyDescent="0.2">
      <c r="A774" s="124"/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  <c r="AV774" s="124"/>
      <c r="AW774" s="124"/>
      <c r="AX774" s="124"/>
      <c r="AY774" s="124"/>
      <c r="AZ774" s="124"/>
      <c r="BA774" s="124"/>
      <c r="BB774" s="124"/>
      <c r="BC774" s="124"/>
      <c r="BD774" s="124"/>
      <c r="BE774" s="124"/>
      <c r="BF774" s="124"/>
      <c r="BG774" s="124"/>
      <c r="BH774" s="124"/>
      <c r="BI774" s="124"/>
    </row>
    <row r="775" spans="1:61" ht="12.75" customHeight="1" x14ac:dyDescent="0.2">
      <c r="A775" s="124"/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  <c r="AV775" s="124"/>
      <c r="AW775" s="124"/>
      <c r="AX775" s="124"/>
      <c r="AY775" s="124"/>
      <c r="AZ775" s="124"/>
      <c r="BA775" s="124"/>
      <c r="BB775" s="124"/>
      <c r="BC775" s="124"/>
      <c r="BD775" s="124"/>
      <c r="BE775" s="124"/>
      <c r="BF775" s="124"/>
      <c r="BG775" s="124"/>
      <c r="BH775" s="124"/>
      <c r="BI775" s="124"/>
    </row>
    <row r="776" spans="1:61" ht="12.75" customHeight="1" x14ac:dyDescent="0.2">
      <c r="A776" s="124"/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  <c r="AV776" s="124"/>
      <c r="AW776" s="124"/>
      <c r="AX776" s="124"/>
      <c r="AY776" s="124"/>
      <c r="AZ776" s="124"/>
      <c r="BA776" s="124"/>
      <c r="BB776" s="124"/>
      <c r="BC776" s="124"/>
      <c r="BD776" s="124"/>
      <c r="BE776" s="124"/>
      <c r="BF776" s="124"/>
      <c r="BG776" s="124"/>
      <c r="BH776" s="124"/>
      <c r="BI776" s="124"/>
    </row>
    <row r="777" spans="1:61" ht="12.75" customHeight="1" x14ac:dyDescent="0.2">
      <c r="A777" s="124"/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  <c r="AV777" s="124"/>
      <c r="AW777" s="124"/>
      <c r="AX777" s="124"/>
      <c r="AY777" s="124"/>
      <c r="AZ777" s="124"/>
      <c r="BA777" s="124"/>
      <c r="BB777" s="124"/>
      <c r="BC777" s="124"/>
      <c r="BD777" s="124"/>
      <c r="BE777" s="124"/>
      <c r="BF777" s="124"/>
      <c r="BG777" s="124"/>
      <c r="BH777" s="124"/>
      <c r="BI777" s="124"/>
    </row>
    <row r="778" spans="1:61" ht="12.75" customHeight="1" x14ac:dyDescent="0.2">
      <c r="A778" s="124"/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  <c r="AV778" s="124"/>
      <c r="AW778" s="124"/>
      <c r="AX778" s="124"/>
      <c r="AY778" s="124"/>
      <c r="AZ778" s="124"/>
      <c r="BA778" s="124"/>
      <c r="BB778" s="124"/>
      <c r="BC778" s="124"/>
      <c r="BD778" s="124"/>
      <c r="BE778" s="124"/>
      <c r="BF778" s="124"/>
      <c r="BG778" s="124"/>
      <c r="BH778" s="124"/>
      <c r="BI778" s="124"/>
    </row>
    <row r="779" spans="1:61" ht="12.75" customHeight="1" x14ac:dyDescent="0.2">
      <c r="A779" s="124"/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  <c r="AV779" s="124"/>
      <c r="AW779" s="124"/>
      <c r="AX779" s="124"/>
      <c r="AY779" s="124"/>
      <c r="AZ779" s="124"/>
      <c r="BA779" s="124"/>
      <c r="BB779" s="124"/>
      <c r="BC779" s="124"/>
      <c r="BD779" s="124"/>
      <c r="BE779" s="124"/>
      <c r="BF779" s="124"/>
      <c r="BG779" s="124"/>
      <c r="BH779" s="124"/>
      <c r="BI779" s="124"/>
    </row>
    <row r="780" spans="1:61" ht="12.75" customHeight="1" x14ac:dyDescent="0.2">
      <c r="A780" s="124"/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  <c r="AV780" s="124"/>
      <c r="AW780" s="124"/>
      <c r="AX780" s="124"/>
      <c r="AY780" s="124"/>
      <c r="AZ780" s="124"/>
      <c r="BA780" s="124"/>
      <c r="BB780" s="124"/>
      <c r="BC780" s="124"/>
      <c r="BD780" s="124"/>
      <c r="BE780" s="124"/>
      <c r="BF780" s="124"/>
      <c r="BG780" s="124"/>
      <c r="BH780" s="124"/>
      <c r="BI780" s="124"/>
    </row>
    <row r="781" spans="1:61" ht="12.75" customHeight="1" x14ac:dyDescent="0.2">
      <c r="A781" s="124"/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  <c r="AV781" s="124"/>
      <c r="AW781" s="124"/>
      <c r="AX781" s="124"/>
      <c r="AY781" s="124"/>
      <c r="AZ781" s="124"/>
      <c r="BA781" s="124"/>
      <c r="BB781" s="124"/>
      <c r="BC781" s="124"/>
      <c r="BD781" s="124"/>
      <c r="BE781" s="124"/>
      <c r="BF781" s="124"/>
      <c r="BG781" s="124"/>
      <c r="BH781" s="124"/>
      <c r="BI781" s="124"/>
    </row>
    <row r="782" spans="1:61" ht="12.75" customHeight="1" x14ac:dyDescent="0.2">
      <c r="A782" s="124"/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  <c r="AV782" s="124"/>
      <c r="AW782" s="124"/>
      <c r="AX782" s="124"/>
      <c r="AY782" s="124"/>
      <c r="AZ782" s="124"/>
      <c r="BA782" s="124"/>
      <c r="BB782" s="124"/>
      <c r="BC782" s="124"/>
      <c r="BD782" s="124"/>
      <c r="BE782" s="124"/>
      <c r="BF782" s="124"/>
      <c r="BG782" s="124"/>
      <c r="BH782" s="124"/>
      <c r="BI782" s="124"/>
    </row>
    <row r="783" spans="1:61" ht="12.75" customHeight="1" x14ac:dyDescent="0.2">
      <c r="A783" s="124"/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  <c r="AV783" s="124"/>
      <c r="AW783" s="124"/>
      <c r="AX783" s="124"/>
      <c r="AY783" s="124"/>
      <c r="AZ783" s="124"/>
      <c r="BA783" s="124"/>
      <c r="BB783" s="124"/>
      <c r="BC783" s="124"/>
      <c r="BD783" s="124"/>
      <c r="BE783" s="124"/>
      <c r="BF783" s="124"/>
      <c r="BG783" s="124"/>
      <c r="BH783" s="124"/>
      <c r="BI783" s="124"/>
    </row>
    <row r="784" spans="1:61" ht="12.75" customHeight="1" x14ac:dyDescent="0.2">
      <c r="A784" s="124"/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  <c r="AV784" s="124"/>
      <c r="AW784" s="124"/>
      <c r="AX784" s="124"/>
      <c r="AY784" s="124"/>
      <c r="AZ784" s="124"/>
      <c r="BA784" s="124"/>
      <c r="BB784" s="124"/>
      <c r="BC784" s="124"/>
      <c r="BD784" s="124"/>
      <c r="BE784" s="124"/>
      <c r="BF784" s="124"/>
      <c r="BG784" s="124"/>
      <c r="BH784" s="124"/>
      <c r="BI784" s="124"/>
    </row>
    <row r="785" spans="1:61" ht="12.75" customHeight="1" x14ac:dyDescent="0.2">
      <c r="A785" s="124"/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  <c r="AV785" s="124"/>
      <c r="AW785" s="124"/>
      <c r="AX785" s="124"/>
      <c r="AY785" s="124"/>
      <c r="AZ785" s="124"/>
      <c r="BA785" s="124"/>
      <c r="BB785" s="124"/>
      <c r="BC785" s="124"/>
      <c r="BD785" s="124"/>
      <c r="BE785" s="124"/>
      <c r="BF785" s="124"/>
      <c r="BG785" s="124"/>
      <c r="BH785" s="124"/>
      <c r="BI785" s="124"/>
    </row>
    <row r="786" spans="1:61" ht="12.75" customHeight="1" x14ac:dyDescent="0.2">
      <c r="A786" s="124"/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  <c r="AV786" s="124"/>
      <c r="AW786" s="124"/>
      <c r="AX786" s="124"/>
      <c r="AY786" s="124"/>
      <c r="AZ786" s="124"/>
      <c r="BA786" s="124"/>
      <c r="BB786" s="124"/>
      <c r="BC786" s="124"/>
      <c r="BD786" s="124"/>
      <c r="BE786" s="124"/>
      <c r="BF786" s="124"/>
      <c r="BG786" s="124"/>
      <c r="BH786" s="124"/>
      <c r="BI786" s="124"/>
    </row>
    <row r="787" spans="1:61" ht="12.75" customHeight="1" x14ac:dyDescent="0.2">
      <c r="A787" s="124"/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  <c r="AV787" s="124"/>
      <c r="AW787" s="124"/>
      <c r="AX787" s="124"/>
      <c r="AY787" s="124"/>
      <c r="AZ787" s="124"/>
      <c r="BA787" s="124"/>
      <c r="BB787" s="124"/>
      <c r="BC787" s="124"/>
      <c r="BD787" s="124"/>
      <c r="BE787" s="124"/>
      <c r="BF787" s="124"/>
      <c r="BG787" s="124"/>
      <c r="BH787" s="124"/>
      <c r="BI787" s="124"/>
    </row>
    <row r="788" spans="1:61" ht="12.75" customHeight="1" x14ac:dyDescent="0.2">
      <c r="A788" s="124"/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  <c r="AV788" s="124"/>
      <c r="AW788" s="124"/>
      <c r="AX788" s="124"/>
      <c r="AY788" s="124"/>
      <c r="AZ788" s="124"/>
      <c r="BA788" s="124"/>
      <c r="BB788" s="124"/>
      <c r="BC788" s="124"/>
      <c r="BD788" s="124"/>
      <c r="BE788" s="124"/>
      <c r="BF788" s="124"/>
      <c r="BG788" s="124"/>
      <c r="BH788" s="124"/>
      <c r="BI788" s="124"/>
    </row>
    <row r="789" spans="1:61" ht="12.75" customHeight="1" x14ac:dyDescent="0.2">
      <c r="A789" s="124"/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  <c r="AV789" s="124"/>
      <c r="AW789" s="124"/>
      <c r="AX789" s="124"/>
      <c r="AY789" s="124"/>
      <c r="AZ789" s="124"/>
      <c r="BA789" s="124"/>
      <c r="BB789" s="124"/>
      <c r="BC789" s="124"/>
      <c r="BD789" s="124"/>
      <c r="BE789" s="124"/>
      <c r="BF789" s="124"/>
      <c r="BG789" s="124"/>
      <c r="BH789" s="124"/>
      <c r="BI789" s="124"/>
    </row>
    <row r="790" spans="1:61" ht="12.75" customHeight="1" x14ac:dyDescent="0.2">
      <c r="A790" s="124"/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  <c r="AV790" s="124"/>
      <c r="AW790" s="124"/>
      <c r="AX790" s="124"/>
      <c r="AY790" s="124"/>
      <c r="AZ790" s="124"/>
      <c r="BA790" s="124"/>
      <c r="BB790" s="124"/>
      <c r="BC790" s="124"/>
      <c r="BD790" s="124"/>
      <c r="BE790" s="124"/>
      <c r="BF790" s="124"/>
      <c r="BG790" s="124"/>
      <c r="BH790" s="124"/>
      <c r="BI790" s="124"/>
    </row>
    <row r="791" spans="1:61" ht="12.75" customHeight="1" x14ac:dyDescent="0.2">
      <c r="A791" s="124"/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  <c r="AV791" s="124"/>
      <c r="AW791" s="124"/>
      <c r="AX791" s="124"/>
      <c r="AY791" s="124"/>
      <c r="AZ791" s="124"/>
      <c r="BA791" s="124"/>
      <c r="BB791" s="124"/>
      <c r="BC791" s="124"/>
      <c r="BD791" s="124"/>
      <c r="BE791" s="124"/>
      <c r="BF791" s="124"/>
      <c r="BG791" s="124"/>
      <c r="BH791" s="124"/>
      <c r="BI791" s="124"/>
    </row>
    <row r="792" spans="1:61" ht="12.75" customHeight="1" x14ac:dyDescent="0.2">
      <c r="A792" s="124"/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  <c r="AV792" s="124"/>
      <c r="AW792" s="124"/>
      <c r="AX792" s="124"/>
      <c r="AY792" s="124"/>
      <c r="AZ792" s="124"/>
      <c r="BA792" s="124"/>
      <c r="BB792" s="124"/>
      <c r="BC792" s="124"/>
      <c r="BD792" s="124"/>
      <c r="BE792" s="124"/>
      <c r="BF792" s="124"/>
      <c r="BG792" s="124"/>
      <c r="BH792" s="124"/>
      <c r="BI792" s="124"/>
    </row>
    <row r="793" spans="1:61" ht="12.75" customHeight="1" x14ac:dyDescent="0.2">
      <c r="A793" s="124"/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  <c r="AV793" s="124"/>
      <c r="AW793" s="124"/>
      <c r="AX793" s="124"/>
      <c r="AY793" s="124"/>
      <c r="AZ793" s="124"/>
      <c r="BA793" s="124"/>
      <c r="BB793" s="124"/>
      <c r="BC793" s="124"/>
      <c r="BD793" s="124"/>
      <c r="BE793" s="124"/>
      <c r="BF793" s="124"/>
      <c r="BG793" s="124"/>
      <c r="BH793" s="124"/>
      <c r="BI793" s="124"/>
    </row>
    <row r="794" spans="1:61" ht="12.75" customHeight="1" x14ac:dyDescent="0.2">
      <c r="A794" s="124"/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  <c r="AV794" s="124"/>
      <c r="AW794" s="124"/>
      <c r="AX794" s="124"/>
      <c r="AY794" s="124"/>
      <c r="AZ794" s="124"/>
      <c r="BA794" s="124"/>
      <c r="BB794" s="124"/>
      <c r="BC794" s="124"/>
      <c r="BD794" s="124"/>
      <c r="BE794" s="124"/>
      <c r="BF794" s="124"/>
      <c r="BG794" s="124"/>
      <c r="BH794" s="124"/>
      <c r="BI794" s="124"/>
    </row>
    <row r="795" spans="1:61" ht="12.75" customHeight="1" x14ac:dyDescent="0.2">
      <c r="A795" s="124"/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  <c r="AV795" s="124"/>
      <c r="AW795" s="124"/>
      <c r="AX795" s="124"/>
      <c r="AY795" s="124"/>
      <c r="AZ795" s="124"/>
      <c r="BA795" s="124"/>
      <c r="BB795" s="124"/>
      <c r="BC795" s="124"/>
      <c r="BD795" s="124"/>
      <c r="BE795" s="124"/>
      <c r="BF795" s="124"/>
      <c r="BG795" s="124"/>
      <c r="BH795" s="124"/>
      <c r="BI795" s="124"/>
    </row>
    <row r="796" spans="1:61" ht="12.75" customHeight="1" x14ac:dyDescent="0.2">
      <c r="A796" s="124"/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  <c r="AV796" s="124"/>
      <c r="AW796" s="124"/>
      <c r="AX796" s="124"/>
      <c r="AY796" s="124"/>
      <c r="AZ796" s="124"/>
      <c r="BA796" s="124"/>
      <c r="BB796" s="124"/>
      <c r="BC796" s="124"/>
      <c r="BD796" s="124"/>
      <c r="BE796" s="124"/>
      <c r="BF796" s="124"/>
      <c r="BG796" s="124"/>
      <c r="BH796" s="124"/>
      <c r="BI796" s="124"/>
    </row>
    <row r="797" spans="1:61" ht="12.75" customHeight="1" x14ac:dyDescent="0.2">
      <c r="A797" s="124"/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  <c r="AV797" s="124"/>
      <c r="AW797" s="124"/>
      <c r="AX797" s="124"/>
      <c r="AY797" s="124"/>
      <c r="AZ797" s="124"/>
      <c r="BA797" s="124"/>
      <c r="BB797" s="124"/>
      <c r="BC797" s="124"/>
      <c r="BD797" s="124"/>
      <c r="BE797" s="124"/>
      <c r="BF797" s="124"/>
      <c r="BG797" s="124"/>
      <c r="BH797" s="124"/>
      <c r="BI797" s="124"/>
    </row>
    <row r="798" spans="1:61" ht="12.75" customHeight="1" x14ac:dyDescent="0.2">
      <c r="A798" s="124"/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  <c r="AV798" s="124"/>
      <c r="AW798" s="124"/>
      <c r="AX798" s="124"/>
      <c r="AY798" s="124"/>
      <c r="AZ798" s="124"/>
      <c r="BA798" s="124"/>
      <c r="BB798" s="124"/>
      <c r="BC798" s="124"/>
      <c r="BD798" s="124"/>
      <c r="BE798" s="124"/>
      <c r="BF798" s="124"/>
      <c r="BG798" s="124"/>
      <c r="BH798" s="124"/>
      <c r="BI798" s="124"/>
    </row>
    <row r="799" spans="1:61" ht="12.75" customHeight="1" x14ac:dyDescent="0.2">
      <c r="A799" s="124"/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  <c r="AV799" s="124"/>
      <c r="AW799" s="124"/>
      <c r="AX799" s="124"/>
      <c r="AY799" s="124"/>
      <c r="AZ799" s="124"/>
      <c r="BA799" s="124"/>
      <c r="BB799" s="124"/>
      <c r="BC799" s="124"/>
      <c r="BD799" s="124"/>
      <c r="BE799" s="124"/>
      <c r="BF799" s="124"/>
      <c r="BG799" s="124"/>
      <c r="BH799" s="124"/>
      <c r="BI799" s="124"/>
    </row>
    <row r="800" spans="1:61" ht="12.75" customHeight="1" x14ac:dyDescent="0.2">
      <c r="A800" s="124"/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  <c r="AV800" s="124"/>
      <c r="AW800" s="124"/>
      <c r="AX800" s="124"/>
      <c r="AY800" s="124"/>
      <c r="AZ800" s="124"/>
      <c r="BA800" s="124"/>
      <c r="BB800" s="124"/>
      <c r="BC800" s="124"/>
      <c r="BD800" s="124"/>
      <c r="BE800" s="124"/>
      <c r="BF800" s="124"/>
      <c r="BG800" s="124"/>
      <c r="BH800" s="124"/>
      <c r="BI800" s="124"/>
    </row>
    <row r="801" spans="1:61" ht="12.75" customHeight="1" x14ac:dyDescent="0.2">
      <c r="A801" s="124"/>
      <c r="B801" s="124"/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  <c r="AV801" s="124"/>
      <c r="AW801" s="124"/>
      <c r="AX801" s="124"/>
      <c r="AY801" s="124"/>
      <c r="AZ801" s="124"/>
      <c r="BA801" s="124"/>
      <c r="BB801" s="124"/>
      <c r="BC801" s="124"/>
      <c r="BD801" s="124"/>
      <c r="BE801" s="124"/>
      <c r="BF801" s="124"/>
      <c r="BG801" s="124"/>
      <c r="BH801" s="124"/>
      <c r="BI801" s="124"/>
    </row>
    <row r="802" spans="1:61" ht="12.75" customHeight="1" x14ac:dyDescent="0.2">
      <c r="A802" s="124"/>
      <c r="B802" s="124"/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  <c r="AV802" s="124"/>
      <c r="AW802" s="124"/>
      <c r="AX802" s="124"/>
      <c r="AY802" s="124"/>
      <c r="AZ802" s="124"/>
      <c r="BA802" s="124"/>
      <c r="BB802" s="124"/>
      <c r="BC802" s="124"/>
      <c r="BD802" s="124"/>
      <c r="BE802" s="124"/>
      <c r="BF802" s="124"/>
      <c r="BG802" s="124"/>
      <c r="BH802" s="124"/>
      <c r="BI802" s="124"/>
    </row>
    <row r="803" spans="1:61" ht="12.75" customHeight="1" x14ac:dyDescent="0.2">
      <c r="A803" s="124"/>
      <c r="B803" s="124"/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  <c r="AV803" s="124"/>
      <c r="AW803" s="124"/>
      <c r="AX803" s="124"/>
      <c r="AY803" s="124"/>
      <c r="AZ803" s="124"/>
      <c r="BA803" s="124"/>
      <c r="BB803" s="124"/>
      <c r="BC803" s="124"/>
      <c r="BD803" s="124"/>
      <c r="BE803" s="124"/>
      <c r="BF803" s="124"/>
      <c r="BG803" s="124"/>
      <c r="BH803" s="124"/>
      <c r="BI803" s="124"/>
    </row>
    <row r="804" spans="1:61" ht="12.75" customHeight="1" x14ac:dyDescent="0.2">
      <c r="A804" s="124"/>
      <c r="B804" s="124"/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  <c r="AV804" s="124"/>
      <c r="AW804" s="124"/>
      <c r="AX804" s="124"/>
      <c r="AY804" s="124"/>
      <c r="AZ804" s="124"/>
      <c r="BA804" s="124"/>
      <c r="BB804" s="124"/>
      <c r="BC804" s="124"/>
      <c r="BD804" s="124"/>
      <c r="BE804" s="124"/>
      <c r="BF804" s="124"/>
      <c r="BG804" s="124"/>
      <c r="BH804" s="124"/>
      <c r="BI804" s="124"/>
    </row>
    <row r="805" spans="1:61" ht="12.75" customHeight="1" x14ac:dyDescent="0.2">
      <c r="A805" s="124"/>
      <c r="B805" s="124"/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  <c r="AV805" s="124"/>
      <c r="AW805" s="124"/>
      <c r="AX805" s="124"/>
      <c r="AY805" s="124"/>
      <c r="AZ805" s="124"/>
      <c r="BA805" s="124"/>
      <c r="BB805" s="124"/>
      <c r="BC805" s="124"/>
      <c r="BD805" s="124"/>
      <c r="BE805" s="124"/>
      <c r="BF805" s="124"/>
      <c r="BG805" s="124"/>
      <c r="BH805" s="124"/>
      <c r="BI805" s="124"/>
    </row>
    <row r="806" spans="1:61" ht="12.75" customHeight="1" x14ac:dyDescent="0.2">
      <c r="A806" s="124"/>
      <c r="B806" s="124"/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  <c r="AV806" s="124"/>
      <c r="AW806" s="124"/>
      <c r="AX806" s="124"/>
      <c r="AY806" s="124"/>
      <c r="AZ806" s="124"/>
      <c r="BA806" s="124"/>
      <c r="BB806" s="124"/>
      <c r="BC806" s="124"/>
      <c r="BD806" s="124"/>
      <c r="BE806" s="124"/>
      <c r="BF806" s="124"/>
      <c r="BG806" s="124"/>
      <c r="BH806" s="124"/>
      <c r="BI806" s="124"/>
    </row>
    <row r="807" spans="1:61" ht="12.75" customHeight="1" x14ac:dyDescent="0.2">
      <c r="A807" s="124"/>
      <c r="B807" s="124"/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  <c r="AV807" s="124"/>
      <c r="AW807" s="124"/>
      <c r="AX807" s="124"/>
      <c r="AY807" s="124"/>
      <c r="AZ807" s="124"/>
      <c r="BA807" s="124"/>
      <c r="BB807" s="124"/>
      <c r="BC807" s="124"/>
      <c r="BD807" s="124"/>
      <c r="BE807" s="124"/>
      <c r="BF807" s="124"/>
      <c r="BG807" s="124"/>
      <c r="BH807" s="124"/>
      <c r="BI807" s="124"/>
    </row>
    <row r="808" spans="1:61" ht="12.75" customHeight="1" x14ac:dyDescent="0.2">
      <c r="A808" s="124"/>
      <c r="B808" s="124"/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  <c r="AV808" s="124"/>
      <c r="AW808" s="124"/>
      <c r="AX808" s="124"/>
      <c r="AY808" s="124"/>
      <c r="AZ808" s="124"/>
      <c r="BA808" s="124"/>
      <c r="BB808" s="124"/>
      <c r="BC808" s="124"/>
      <c r="BD808" s="124"/>
      <c r="BE808" s="124"/>
      <c r="BF808" s="124"/>
      <c r="BG808" s="124"/>
      <c r="BH808" s="124"/>
      <c r="BI808" s="124"/>
    </row>
    <row r="809" spans="1:61" ht="12.75" customHeight="1" x14ac:dyDescent="0.2">
      <c r="A809" s="124"/>
      <c r="B809" s="124"/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  <c r="AV809" s="124"/>
      <c r="AW809" s="124"/>
      <c r="AX809" s="124"/>
      <c r="AY809" s="124"/>
      <c r="AZ809" s="124"/>
      <c r="BA809" s="124"/>
      <c r="BB809" s="124"/>
      <c r="BC809" s="124"/>
      <c r="BD809" s="124"/>
      <c r="BE809" s="124"/>
      <c r="BF809" s="124"/>
      <c r="BG809" s="124"/>
      <c r="BH809" s="124"/>
      <c r="BI809" s="124"/>
    </row>
    <row r="810" spans="1:61" ht="12.75" customHeight="1" x14ac:dyDescent="0.2">
      <c r="A810" s="124"/>
      <c r="B810" s="124"/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  <c r="AV810" s="124"/>
      <c r="AW810" s="124"/>
      <c r="AX810" s="124"/>
      <c r="AY810" s="124"/>
      <c r="AZ810" s="124"/>
      <c r="BA810" s="124"/>
      <c r="BB810" s="124"/>
      <c r="BC810" s="124"/>
      <c r="BD810" s="124"/>
      <c r="BE810" s="124"/>
      <c r="BF810" s="124"/>
      <c r="BG810" s="124"/>
      <c r="BH810" s="124"/>
      <c r="BI810" s="124"/>
    </row>
    <row r="811" spans="1:61" ht="12.75" customHeight="1" x14ac:dyDescent="0.2">
      <c r="A811" s="124"/>
      <c r="B811" s="124"/>
      <c r="C811" s="124"/>
      <c r="D811" s="124"/>
      <c r="E811" s="124"/>
      <c r="F811" s="124"/>
      <c r="G811" s="124"/>
      <c r="H811" s="124"/>
      <c r="I811" s="124"/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  <c r="AV811" s="124"/>
      <c r="AW811" s="124"/>
      <c r="AX811" s="124"/>
      <c r="AY811" s="124"/>
      <c r="AZ811" s="124"/>
      <c r="BA811" s="124"/>
      <c r="BB811" s="124"/>
      <c r="BC811" s="124"/>
      <c r="BD811" s="124"/>
      <c r="BE811" s="124"/>
      <c r="BF811" s="124"/>
      <c r="BG811" s="124"/>
      <c r="BH811" s="124"/>
      <c r="BI811" s="124"/>
    </row>
    <row r="812" spans="1:61" ht="12.75" customHeight="1" x14ac:dyDescent="0.2">
      <c r="A812" s="124"/>
      <c r="B812" s="124"/>
      <c r="C812" s="124"/>
      <c r="D812" s="124"/>
      <c r="E812" s="124"/>
      <c r="F812" s="124"/>
      <c r="G812" s="124"/>
      <c r="H812" s="124"/>
      <c r="I812" s="124"/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  <c r="AV812" s="124"/>
      <c r="AW812" s="124"/>
      <c r="AX812" s="124"/>
      <c r="AY812" s="124"/>
      <c r="AZ812" s="124"/>
      <c r="BA812" s="124"/>
      <c r="BB812" s="124"/>
      <c r="BC812" s="124"/>
      <c r="BD812" s="124"/>
      <c r="BE812" s="124"/>
      <c r="BF812" s="124"/>
      <c r="BG812" s="124"/>
      <c r="BH812" s="124"/>
      <c r="BI812" s="124"/>
    </row>
    <row r="813" spans="1:61" ht="12.75" customHeight="1" x14ac:dyDescent="0.2">
      <c r="A813" s="124"/>
      <c r="B813" s="124"/>
      <c r="C813" s="124"/>
      <c r="D813" s="124"/>
      <c r="E813" s="124"/>
      <c r="F813" s="124"/>
      <c r="G813" s="124"/>
      <c r="H813" s="124"/>
      <c r="I813" s="124"/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  <c r="AV813" s="124"/>
      <c r="AW813" s="124"/>
      <c r="AX813" s="124"/>
      <c r="AY813" s="124"/>
      <c r="AZ813" s="124"/>
      <c r="BA813" s="124"/>
      <c r="BB813" s="124"/>
      <c r="BC813" s="124"/>
      <c r="BD813" s="124"/>
      <c r="BE813" s="124"/>
      <c r="BF813" s="124"/>
      <c r="BG813" s="124"/>
      <c r="BH813" s="124"/>
      <c r="BI813" s="124"/>
    </row>
    <row r="814" spans="1:61" ht="12.75" customHeight="1" x14ac:dyDescent="0.2">
      <c r="A814" s="124"/>
      <c r="B814" s="124"/>
      <c r="C814" s="124"/>
      <c r="D814" s="124"/>
      <c r="E814" s="124"/>
      <c r="F814" s="124"/>
      <c r="G814" s="124"/>
      <c r="H814" s="124"/>
      <c r="I814" s="124"/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  <c r="AV814" s="124"/>
      <c r="AW814" s="124"/>
      <c r="AX814" s="124"/>
      <c r="AY814" s="124"/>
      <c r="AZ814" s="124"/>
      <c r="BA814" s="124"/>
      <c r="BB814" s="124"/>
      <c r="BC814" s="124"/>
      <c r="BD814" s="124"/>
      <c r="BE814" s="124"/>
      <c r="BF814" s="124"/>
      <c r="BG814" s="124"/>
      <c r="BH814" s="124"/>
      <c r="BI814" s="124"/>
    </row>
    <row r="815" spans="1:61" ht="12.75" customHeight="1" x14ac:dyDescent="0.2">
      <c r="A815" s="124"/>
      <c r="B815" s="124"/>
      <c r="C815" s="124"/>
      <c r="D815" s="124"/>
      <c r="E815" s="124"/>
      <c r="F815" s="124"/>
      <c r="G815" s="124"/>
      <c r="H815" s="124"/>
      <c r="I815" s="124"/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  <c r="AV815" s="124"/>
      <c r="AW815" s="124"/>
      <c r="AX815" s="124"/>
      <c r="AY815" s="124"/>
      <c r="AZ815" s="124"/>
      <c r="BA815" s="124"/>
      <c r="BB815" s="124"/>
      <c r="BC815" s="124"/>
      <c r="BD815" s="124"/>
      <c r="BE815" s="124"/>
      <c r="BF815" s="124"/>
      <c r="BG815" s="124"/>
      <c r="BH815" s="124"/>
      <c r="BI815" s="124"/>
    </row>
    <row r="816" spans="1:61" ht="12.75" customHeight="1" x14ac:dyDescent="0.2">
      <c r="A816" s="124"/>
      <c r="B816" s="124"/>
      <c r="C816" s="124"/>
      <c r="D816" s="124"/>
      <c r="E816" s="124"/>
      <c r="F816" s="124"/>
      <c r="G816" s="124"/>
      <c r="H816" s="124"/>
      <c r="I816" s="124"/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  <c r="AV816" s="124"/>
      <c r="AW816" s="124"/>
      <c r="AX816" s="124"/>
      <c r="AY816" s="124"/>
      <c r="AZ816" s="124"/>
      <c r="BA816" s="124"/>
      <c r="BB816" s="124"/>
      <c r="BC816" s="124"/>
      <c r="BD816" s="124"/>
      <c r="BE816" s="124"/>
      <c r="BF816" s="124"/>
      <c r="BG816" s="124"/>
      <c r="BH816" s="124"/>
      <c r="BI816" s="124"/>
    </row>
    <row r="817" spans="1:61" ht="12.75" customHeight="1" x14ac:dyDescent="0.2">
      <c r="A817" s="124"/>
      <c r="B817" s="124"/>
      <c r="C817" s="124"/>
      <c r="D817" s="124"/>
      <c r="E817" s="124"/>
      <c r="F817" s="124"/>
      <c r="G817" s="124"/>
      <c r="H817" s="124"/>
      <c r="I817" s="124"/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  <c r="AV817" s="124"/>
      <c r="AW817" s="124"/>
      <c r="AX817" s="124"/>
      <c r="AY817" s="124"/>
      <c r="AZ817" s="124"/>
      <c r="BA817" s="124"/>
      <c r="BB817" s="124"/>
      <c r="BC817" s="124"/>
      <c r="BD817" s="124"/>
      <c r="BE817" s="124"/>
      <c r="BF817" s="124"/>
      <c r="BG817" s="124"/>
      <c r="BH817" s="124"/>
      <c r="BI817" s="124"/>
    </row>
    <row r="818" spans="1:61" ht="12.75" customHeight="1" x14ac:dyDescent="0.2">
      <c r="A818" s="124"/>
      <c r="B818" s="124"/>
      <c r="C818" s="124"/>
      <c r="D818" s="124"/>
      <c r="E818" s="124"/>
      <c r="F818" s="124"/>
      <c r="G818" s="124"/>
      <c r="H818" s="124"/>
      <c r="I818" s="124"/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  <c r="AV818" s="124"/>
      <c r="AW818" s="124"/>
      <c r="AX818" s="124"/>
      <c r="AY818" s="124"/>
      <c r="AZ818" s="124"/>
      <c r="BA818" s="124"/>
      <c r="BB818" s="124"/>
      <c r="BC818" s="124"/>
      <c r="BD818" s="124"/>
      <c r="BE818" s="124"/>
      <c r="BF818" s="124"/>
      <c r="BG818" s="124"/>
      <c r="BH818" s="124"/>
      <c r="BI818" s="124"/>
    </row>
    <row r="819" spans="1:61" ht="12.75" customHeight="1" x14ac:dyDescent="0.2">
      <c r="A819" s="124"/>
      <c r="B819" s="124"/>
      <c r="C819" s="124"/>
      <c r="D819" s="124"/>
      <c r="E819" s="124"/>
      <c r="F819" s="124"/>
      <c r="G819" s="124"/>
      <c r="H819" s="124"/>
      <c r="I819" s="124"/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  <c r="AV819" s="124"/>
      <c r="AW819" s="124"/>
      <c r="AX819" s="124"/>
      <c r="AY819" s="124"/>
      <c r="AZ819" s="124"/>
      <c r="BA819" s="124"/>
      <c r="BB819" s="124"/>
      <c r="BC819" s="124"/>
      <c r="BD819" s="124"/>
      <c r="BE819" s="124"/>
      <c r="BF819" s="124"/>
      <c r="BG819" s="124"/>
      <c r="BH819" s="124"/>
      <c r="BI819" s="124"/>
    </row>
    <row r="820" spans="1:61" ht="12.75" customHeight="1" x14ac:dyDescent="0.2">
      <c r="A820" s="124"/>
      <c r="B820" s="124"/>
      <c r="C820" s="124"/>
      <c r="D820" s="124"/>
      <c r="E820" s="124"/>
      <c r="F820" s="124"/>
      <c r="G820" s="124"/>
      <c r="H820" s="124"/>
      <c r="I820" s="124"/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  <c r="AV820" s="124"/>
      <c r="AW820" s="124"/>
      <c r="AX820" s="124"/>
      <c r="AY820" s="124"/>
      <c r="AZ820" s="124"/>
      <c r="BA820" s="124"/>
      <c r="BB820" s="124"/>
      <c r="BC820" s="124"/>
      <c r="BD820" s="124"/>
      <c r="BE820" s="124"/>
      <c r="BF820" s="124"/>
      <c r="BG820" s="124"/>
      <c r="BH820" s="124"/>
      <c r="BI820" s="124"/>
    </row>
    <row r="821" spans="1:61" ht="12.75" customHeight="1" x14ac:dyDescent="0.2">
      <c r="A821" s="124"/>
      <c r="B821" s="124"/>
      <c r="C821" s="124"/>
      <c r="D821" s="124"/>
      <c r="E821" s="124"/>
      <c r="F821" s="124"/>
      <c r="G821" s="124"/>
      <c r="H821" s="124"/>
      <c r="I821" s="124"/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  <c r="AV821" s="124"/>
      <c r="AW821" s="124"/>
      <c r="AX821" s="124"/>
      <c r="AY821" s="124"/>
      <c r="AZ821" s="124"/>
      <c r="BA821" s="124"/>
      <c r="BB821" s="124"/>
      <c r="BC821" s="124"/>
      <c r="BD821" s="124"/>
      <c r="BE821" s="124"/>
      <c r="BF821" s="124"/>
      <c r="BG821" s="124"/>
      <c r="BH821" s="124"/>
      <c r="BI821" s="124"/>
    </row>
    <row r="822" spans="1:61" ht="12.75" customHeight="1" x14ac:dyDescent="0.2">
      <c r="A822" s="124"/>
      <c r="B822" s="124"/>
      <c r="C822" s="124"/>
      <c r="D822" s="124"/>
      <c r="E822" s="124"/>
      <c r="F822" s="124"/>
      <c r="G822" s="124"/>
      <c r="H822" s="124"/>
      <c r="I822" s="124"/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  <c r="AV822" s="124"/>
      <c r="AW822" s="124"/>
      <c r="AX822" s="124"/>
      <c r="AY822" s="124"/>
      <c r="AZ822" s="124"/>
      <c r="BA822" s="124"/>
      <c r="BB822" s="124"/>
      <c r="BC822" s="124"/>
      <c r="BD822" s="124"/>
      <c r="BE822" s="124"/>
      <c r="BF822" s="124"/>
      <c r="BG822" s="124"/>
      <c r="BH822" s="124"/>
      <c r="BI822" s="124"/>
    </row>
    <row r="823" spans="1:61" ht="12.75" customHeight="1" x14ac:dyDescent="0.2">
      <c r="A823" s="124"/>
      <c r="B823" s="124"/>
      <c r="C823" s="124"/>
      <c r="D823" s="124"/>
      <c r="E823" s="124"/>
      <c r="F823" s="124"/>
      <c r="G823" s="124"/>
      <c r="H823" s="124"/>
      <c r="I823" s="124"/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  <c r="AV823" s="124"/>
      <c r="AW823" s="124"/>
      <c r="AX823" s="124"/>
      <c r="AY823" s="124"/>
      <c r="AZ823" s="124"/>
      <c r="BA823" s="124"/>
      <c r="BB823" s="124"/>
      <c r="BC823" s="124"/>
      <c r="BD823" s="124"/>
      <c r="BE823" s="124"/>
      <c r="BF823" s="124"/>
      <c r="BG823" s="124"/>
      <c r="BH823" s="124"/>
      <c r="BI823" s="124"/>
    </row>
    <row r="824" spans="1:61" ht="12.75" customHeight="1" x14ac:dyDescent="0.2">
      <c r="A824" s="124"/>
      <c r="B824" s="124"/>
      <c r="C824" s="124"/>
      <c r="D824" s="124"/>
      <c r="E824" s="124"/>
      <c r="F824" s="124"/>
      <c r="G824" s="124"/>
      <c r="H824" s="124"/>
      <c r="I824" s="124"/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  <c r="AV824" s="124"/>
      <c r="AW824" s="124"/>
      <c r="AX824" s="124"/>
      <c r="AY824" s="124"/>
      <c r="AZ824" s="124"/>
      <c r="BA824" s="124"/>
      <c r="BB824" s="124"/>
      <c r="BC824" s="124"/>
      <c r="BD824" s="124"/>
      <c r="BE824" s="124"/>
      <c r="BF824" s="124"/>
      <c r="BG824" s="124"/>
      <c r="BH824" s="124"/>
      <c r="BI824" s="124"/>
    </row>
    <row r="825" spans="1:61" ht="12.75" customHeight="1" x14ac:dyDescent="0.2">
      <c r="A825" s="124"/>
      <c r="B825" s="124"/>
      <c r="C825" s="124"/>
      <c r="D825" s="124"/>
      <c r="E825" s="124"/>
      <c r="F825" s="124"/>
      <c r="G825" s="124"/>
      <c r="H825" s="124"/>
      <c r="I825" s="124"/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  <c r="AV825" s="124"/>
      <c r="AW825" s="124"/>
      <c r="AX825" s="124"/>
      <c r="AY825" s="124"/>
      <c r="AZ825" s="124"/>
      <c r="BA825" s="124"/>
      <c r="BB825" s="124"/>
      <c r="BC825" s="124"/>
      <c r="BD825" s="124"/>
      <c r="BE825" s="124"/>
      <c r="BF825" s="124"/>
      <c r="BG825" s="124"/>
      <c r="BH825" s="124"/>
      <c r="BI825" s="124"/>
    </row>
    <row r="826" spans="1:61" ht="12.75" customHeight="1" x14ac:dyDescent="0.2">
      <c r="A826" s="124"/>
      <c r="B826" s="124"/>
      <c r="C826" s="124"/>
      <c r="D826" s="124"/>
      <c r="E826" s="124"/>
      <c r="F826" s="124"/>
      <c r="G826" s="124"/>
      <c r="H826" s="124"/>
      <c r="I826" s="124"/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  <c r="AV826" s="124"/>
      <c r="AW826" s="124"/>
      <c r="AX826" s="124"/>
      <c r="AY826" s="124"/>
      <c r="AZ826" s="124"/>
      <c r="BA826" s="124"/>
      <c r="BB826" s="124"/>
      <c r="BC826" s="124"/>
      <c r="BD826" s="124"/>
      <c r="BE826" s="124"/>
      <c r="BF826" s="124"/>
      <c r="BG826" s="124"/>
      <c r="BH826" s="124"/>
      <c r="BI826" s="124"/>
    </row>
    <row r="827" spans="1:61" ht="12.75" customHeight="1" x14ac:dyDescent="0.2">
      <c r="A827" s="124"/>
      <c r="B827" s="124"/>
      <c r="C827" s="124"/>
      <c r="D827" s="124"/>
      <c r="E827" s="124"/>
      <c r="F827" s="124"/>
      <c r="G827" s="124"/>
      <c r="H827" s="124"/>
      <c r="I827" s="124"/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  <c r="AV827" s="124"/>
      <c r="AW827" s="124"/>
      <c r="AX827" s="124"/>
      <c r="AY827" s="124"/>
      <c r="AZ827" s="124"/>
      <c r="BA827" s="124"/>
      <c r="BB827" s="124"/>
      <c r="BC827" s="124"/>
      <c r="BD827" s="124"/>
      <c r="BE827" s="124"/>
      <c r="BF827" s="124"/>
      <c r="BG827" s="124"/>
      <c r="BH827" s="124"/>
      <c r="BI827" s="124"/>
    </row>
    <row r="828" spans="1:61" ht="12.75" customHeight="1" x14ac:dyDescent="0.2">
      <c r="A828" s="124"/>
      <c r="B828" s="124"/>
      <c r="C828" s="124"/>
      <c r="D828" s="124"/>
      <c r="E828" s="124"/>
      <c r="F828" s="124"/>
      <c r="G828" s="124"/>
      <c r="H828" s="124"/>
      <c r="I828" s="124"/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  <c r="AV828" s="124"/>
      <c r="AW828" s="124"/>
      <c r="AX828" s="124"/>
      <c r="AY828" s="124"/>
      <c r="AZ828" s="124"/>
      <c r="BA828" s="124"/>
      <c r="BB828" s="124"/>
      <c r="BC828" s="124"/>
      <c r="BD828" s="124"/>
      <c r="BE828" s="124"/>
      <c r="BF828" s="124"/>
      <c r="BG828" s="124"/>
      <c r="BH828" s="124"/>
      <c r="BI828" s="124"/>
    </row>
    <row r="829" spans="1:61" ht="12.75" customHeight="1" x14ac:dyDescent="0.2">
      <c r="A829" s="124"/>
      <c r="B829" s="124"/>
      <c r="C829" s="124"/>
      <c r="D829" s="124"/>
      <c r="E829" s="124"/>
      <c r="F829" s="124"/>
      <c r="G829" s="124"/>
      <c r="H829" s="124"/>
      <c r="I829" s="124"/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  <c r="AV829" s="124"/>
      <c r="AW829" s="124"/>
      <c r="AX829" s="124"/>
      <c r="AY829" s="124"/>
      <c r="AZ829" s="124"/>
      <c r="BA829" s="124"/>
      <c r="BB829" s="124"/>
      <c r="BC829" s="124"/>
      <c r="BD829" s="124"/>
      <c r="BE829" s="124"/>
      <c r="BF829" s="124"/>
      <c r="BG829" s="124"/>
      <c r="BH829" s="124"/>
      <c r="BI829" s="124"/>
    </row>
    <row r="830" spans="1:61" ht="12.75" customHeight="1" x14ac:dyDescent="0.2">
      <c r="A830" s="124"/>
      <c r="B830" s="124"/>
      <c r="C830" s="124"/>
      <c r="D830" s="124"/>
      <c r="E830" s="124"/>
      <c r="F830" s="124"/>
      <c r="G830" s="124"/>
      <c r="H830" s="124"/>
      <c r="I830" s="124"/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  <c r="AV830" s="124"/>
      <c r="AW830" s="124"/>
      <c r="AX830" s="124"/>
      <c r="AY830" s="124"/>
      <c r="AZ830" s="124"/>
      <c r="BA830" s="124"/>
      <c r="BB830" s="124"/>
      <c r="BC830" s="124"/>
      <c r="BD830" s="124"/>
      <c r="BE830" s="124"/>
      <c r="BF830" s="124"/>
      <c r="BG830" s="124"/>
      <c r="BH830" s="124"/>
      <c r="BI830" s="124"/>
    </row>
    <row r="831" spans="1:61" ht="12.75" customHeight="1" x14ac:dyDescent="0.2">
      <c r="A831" s="124"/>
      <c r="B831" s="124"/>
      <c r="C831" s="124"/>
      <c r="D831" s="124"/>
      <c r="E831" s="124"/>
      <c r="F831" s="124"/>
      <c r="G831" s="124"/>
      <c r="H831" s="124"/>
      <c r="I831" s="124"/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  <c r="AV831" s="124"/>
      <c r="AW831" s="124"/>
      <c r="AX831" s="124"/>
      <c r="AY831" s="124"/>
      <c r="AZ831" s="124"/>
      <c r="BA831" s="124"/>
      <c r="BB831" s="124"/>
      <c r="BC831" s="124"/>
      <c r="BD831" s="124"/>
      <c r="BE831" s="124"/>
      <c r="BF831" s="124"/>
      <c r="BG831" s="124"/>
      <c r="BH831" s="124"/>
      <c r="BI831" s="124"/>
    </row>
    <row r="832" spans="1:61" ht="12.75" customHeight="1" x14ac:dyDescent="0.2">
      <c r="A832" s="124"/>
      <c r="B832" s="124"/>
      <c r="C832" s="124"/>
      <c r="D832" s="124"/>
      <c r="E832" s="124"/>
      <c r="F832" s="124"/>
      <c r="G832" s="124"/>
      <c r="H832" s="124"/>
      <c r="I832" s="124"/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  <c r="AV832" s="124"/>
      <c r="AW832" s="124"/>
      <c r="AX832" s="124"/>
      <c r="AY832" s="124"/>
      <c r="AZ832" s="124"/>
      <c r="BA832" s="124"/>
      <c r="BB832" s="124"/>
      <c r="BC832" s="124"/>
      <c r="BD832" s="124"/>
      <c r="BE832" s="124"/>
      <c r="BF832" s="124"/>
      <c r="BG832" s="124"/>
      <c r="BH832" s="124"/>
      <c r="BI832" s="124"/>
    </row>
    <row r="833" spans="1:61" ht="12.75" customHeight="1" x14ac:dyDescent="0.2">
      <c r="A833" s="124"/>
      <c r="B833" s="124"/>
      <c r="C833" s="124"/>
      <c r="D833" s="124"/>
      <c r="E833" s="124"/>
      <c r="F833" s="124"/>
      <c r="G833" s="124"/>
      <c r="H833" s="124"/>
      <c r="I833" s="124"/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  <c r="AV833" s="124"/>
      <c r="AW833" s="124"/>
      <c r="AX833" s="124"/>
      <c r="AY833" s="124"/>
      <c r="AZ833" s="124"/>
      <c r="BA833" s="124"/>
      <c r="BB833" s="124"/>
      <c r="BC833" s="124"/>
      <c r="BD833" s="124"/>
      <c r="BE833" s="124"/>
      <c r="BF833" s="124"/>
      <c r="BG833" s="124"/>
      <c r="BH833" s="124"/>
      <c r="BI833" s="124"/>
    </row>
    <row r="834" spans="1:61" ht="12.75" customHeight="1" x14ac:dyDescent="0.2">
      <c r="A834" s="124"/>
      <c r="B834" s="124"/>
      <c r="C834" s="124"/>
      <c r="D834" s="124"/>
      <c r="E834" s="124"/>
      <c r="F834" s="124"/>
      <c r="G834" s="124"/>
      <c r="H834" s="124"/>
      <c r="I834" s="124"/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  <c r="AV834" s="124"/>
      <c r="AW834" s="124"/>
      <c r="AX834" s="124"/>
      <c r="AY834" s="124"/>
      <c r="AZ834" s="124"/>
      <c r="BA834" s="124"/>
      <c r="BB834" s="124"/>
      <c r="BC834" s="124"/>
      <c r="BD834" s="124"/>
      <c r="BE834" s="124"/>
      <c r="BF834" s="124"/>
      <c r="BG834" s="124"/>
      <c r="BH834" s="124"/>
      <c r="BI834" s="124"/>
    </row>
    <row r="835" spans="1:61" ht="12.75" customHeight="1" x14ac:dyDescent="0.2">
      <c r="A835" s="124"/>
      <c r="B835" s="124"/>
      <c r="C835" s="124"/>
      <c r="D835" s="124"/>
      <c r="E835" s="124"/>
      <c r="F835" s="124"/>
      <c r="G835" s="124"/>
      <c r="H835" s="124"/>
      <c r="I835" s="124"/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  <c r="AV835" s="124"/>
      <c r="AW835" s="124"/>
      <c r="AX835" s="124"/>
      <c r="AY835" s="124"/>
      <c r="AZ835" s="124"/>
      <c r="BA835" s="124"/>
      <c r="BB835" s="124"/>
      <c r="BC835" s="124"/>
      <c r="BD835" s="124"/>
      <c r="BE835" s="124"/>
      <c r="BF835" s="124"/>
      <c r="BG835" s="124"/>
      <c r="BH835" s="124"/>
      <c r="BI835" s="124"/>
    </row>
    <row r="836" spans="1:61" ht="12.75" customHeight="1" x14ac:dyDescent="0.2">
      <c r="A836" s="124"/>
      <c r="B836" s="124"/>
      <c r="C836" s="124"/>
      <c r="D836" s="124"/>
      <c r="E836" s="124"/>
      <c r="F836" s="124"/>
      <c r="G836" s="124"/>
      <c r="H836" s="124"/>
      <c r="I836" s="124"/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  <c r="AV836" s="124"/>
      <c r="AW836" s="124"/>
      <c r="AX836" s="124"/>
      <c r="AY836" s="124"/>
      <c r="AZ836" s="124"/>
      <c r="BA836" s="124"/>
      <c r="BB836" s="124"/>
      <c r="BC836" s="124"/>
      <c r="BD836" s="124"/>
      <c r="BE836" s="124"/>
      <c r="BF836" s="124"/>
      <c r="BG836" s="124"/>
      <c r="BH836" s="124"/>
      <c r="BI836" s="124"/>
    </row>
    <row r="837" spans="1:61" ht="12.75" customHeight="1" x14ac:dyDescent="0.2">
      <c r="A837" s="124"/>
      <c r="B837" s="124"/>
      <c r="C837" s="124"/>
      <c r="D837" s="124"/>
      <c r="E837" s="124"/>
      <c r="F837" s="124"/>
      <c r="G837" s="124"/>
      <c r="H837" s="124"/>
      <c r="I837" s="124"/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  <c r="AV837" s="124"/>
      <c r="AW837" s="124"/>
      <c r="AX837" s="124"/>
      <c r="AY837" s="124"/>
      <c r="AZ837" s="124"/>
      <c r="BA837" s="124"/>
      <c r="BB837" s="124"/>
      <c r="BC837" s="124"/>
      <c r="BD837" s="124"/>
      <c r="BE837" s="124"/>
      <c r="BF837" s="124"/>
      <c r="BG837" s="124"/>
      <c r="BH837" s="124"/>
      <c r="BI837" s="124"/>
    </row>
    <row r="838" spans="1:61" ht="12.75" customHeight="1" x14ac:dyDescent="0.2">
      <c r="A838" s="124"/>
      <c r="B838" s="124"/>
      <c r="C838" s="124"/>
      <c r="D838" s="124"/>
      <c r="E838" s="124"/>
      <c r="F838" s="124"/>
      <c r="G838" s="124"/>
      <c r="H838" s="124"/>
      <c r="I838" s="124"/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  <c r="AV838" s="124"/>
      <c r="AW838" s="124"/>
      <c r="AX838" s="124"/>
      <c r="AY838" s="124"/>
      <c r="AZ838" s="124"/>
      <c r="BA838" s="124"/>
      <c r="BB838" s="124"/>
      <c r="BC838" s="124"/>
      <c r="BD838" s="124"/>
      <c r="BE838" s="124"/>
      <c r="BF838" s="124"/>
      <c r="BG838" s="124"/>
      <c r="BH838" s="124"/>
      <c r="BI838" s="124"/>
    </row>
    <row r="839" spans="1:61" ht="12.75" customHeight="1" x14ac:dyDescent="0.2">
      <c r="A839" s="124"/>
      <c r="B839" s="124"/>
      <c r="C839" s="124"/>
      <c r="D839" s="124"/>
      <c r="E839" s="124"/>
      <c r="F839" s="124"/>
      <c r="G839" s="124"/>
      <c r="H839" s="124"/>
      <c r="I839" s="124"/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  <c r="AV839" s="124"/>
      <c r="AW839" s="124"/>
      <c r="AX839" s="124"/>
      <c r="AY839" s="124"/>
      <c r="AZ839" s="124"/>
      <c r="BA839" s="124"/>
      <c r="BB839" s="124"/>
      <c r="BC839" s="124"/>
      <c r="BD839" s="124"/>
      <c r="BE839" s="124"/>
      <c r="BF839" s="124"/>
      <c r="BG839" s="124"/>
      <c r="BH839" s="124"/>
      <c r="BI839" s="124"/>
    </row>
    <row r="840" spans="1:61" ht="12.75" customHeight="1" x14ac:dyDescent="0.2">
      <c r="A840" s="124"/>
      <c r="B840" s="124"/>
      <c r="C840" s="124"/>
      <c r="D840" s="124"/>
      <c r="E840" s="124"/>
      <c r="F840" s="124"/>
      <c r="G840" s="124"/>
      <c r="H840" s="124"/>
      <c r="I840" s="124"/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  <c r="AV840" s="124"/>
      <c r="AW840" s="124"/>
      <c r="AX840" s="124"/>
      <c r="AY840" s="124"/>
      <c r="AZ840" s="124"/>
      <c r="BA840" s="124"/>
      <c r="BB840" s="124"/>
      <c r="BC840" s="124"/>
      <c r="BD840" s="124"/>
      <c r="BE840" s="124"/>
      <c r="BF840" s="124"/>
      <c r="BG840" s="124"/>
      <c r="BH840" s="124"/>
      <c r="BI840" s="124"/>
    </row>
    <row r="841" spans="1:61" ht="12.75" customHeight="1" x14ac:dyDescent="0.2">
      <c r="A841" s="124"/>
      <c r="B841" s="124"/>
      <c r="C841" s="124"/>
      <c r="D841" s="124"/>
      <c r="E841" s="124"/>
      <c r="F841" s="124"/>
      <c r="G841" s="124"/>
      <c r="H841" s="124"/>
      <c r="I841" s="124"/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  <c r="AV841" s="124"/>
      <c r="AW841" s="124"/>
      <c r="AX841" s="124"/>
      <c r="AY841" s="124"/>
      <c r="AZ841" s="124"/>
      <c r="BA841" s="124"/>
      <c r="BB841" s="124"/>
      <c r="BC841" s="124"/>
      <c r="BD841" s="124"/>
      <c r="BE841" s="124"/>
      <c r="BF841" s="124"/>
      <c r="BG841" s="124"/>
      <c r="BH841" s="124"/>
      <c r="BI841" s="124"/>
    </row>
    <row r="842" spans="1:61" ht="12.75" customHeight="1" x14ac:dyDescent="0.2">
      <c r="A842" s="124"/>
      <c r="B842" s="124"/>
      <c r="C842" s="124"/>
      <c r="D842" s="124"/>
      <c r="E842" s="124"/>
      <c r="F842" s="124"/>
      <c r="G842" s="124"/>
      <c r="H842" s="124"/>
      <c r="I842" s="124"/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  <c r="AV842" s="124"/>
      <c r="AW842" s="124"/>
      <c r="AX842" s="124"/>
      <c r="AY842" s="124"/>
      <c r="AZ842" s="124"/>
      <c r="BA842" s="124"/>
      <c r="BB842" s="124"/>
      <c r="BC842" s="124"/>
      <c r="BD842" s="124"/>
      <c r="BE842" s="124"/>
      <c r="BF842" s="124"/>
      <c r="BG842" s="124"/>
      <c r="BH842" s="124"/>
      <c r="BI842" s="124"/>
    </row>
    <row r="843" spans="1:61" ht="12.75" customHeight="1" x14ac:dyDescent="0.2">
      <c r="A843" s="124"/>
      <c r="B843" s="124"/>
      <c r="C843" s="124"/>
      <c r="D843" s="124"/>
      <c r="E843" s="124"/>
      <c r="F843" s="124"/>
      <c r="G843" s="124"/>
      <c r="H843" s="124"/>
      <c r="I843" s="124"/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  <c r="AV843" s="124"/>
      <c r="AW843" s="124"/>
      <c r="AX843" s="124"/>
      <c r="AY843" s="124"/>
      <c r="AZ843" s="124"/>
      <c r="BA843" s="124"/>
      <c r="BB843" s="124"/>
      <c r="BC843" s="124"/>
      <c r="BD843" s="124"/>
      <c r="BE843" s="124"/>
      <c r="BF843" s="124"/>
      <c r="BG843" s="124"/>
      <c r="BH843" s="124"/>
      <c r="BI843" s="124"/>
    </row>
    <row r="844" spans="1:61" ht="12.75" customHeight="1" x14ac:dyDescent="0.2">
      <c r="A844" s="124"/>
      <c r="B844" s="124"/>
      <c r="C844" s="124"/>
      <c r="D844" s="124"/>
      <c r="E844" s="124"/>
      <c r="F844" s="124"/>
      <c r="G844" s="124"/>
      <c r="H844" s="124"/>
      <c r="I844" s="124"/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  <c r="AV844" s="124"/>
      <c r="AW844" s="124"/>
      <c r="AX844" s="124"/>
      <c r="AY844" s="124"/>
      <c r="AZ844" s="124"/>
      <c r="BA844" s="124"/>
      <c r="BB844" s="124"/>
      <c r="BC844" s="124"/>
      <c r="BD844" s="124"/>
      <c r="BE844" s="124"/>
      <c r="BF844" s="124"/>
      <c r="BG844" s="124"/>
      <c r="BH844" s="124"/>
      <c r="BI844" s="124"/>
    </row>
    <row r="845" spans="1:61" ht="12.75" customHeight="1" x14ac:dyDescent="0.2">
      <c r="A845" s="124"/>
      <c r="B845" s="124"/>
      <c r="C845" s="124"/>
      <c r="D845" s="124"/>
      <c r="E845" s="124"/>
      <c r="F845" s="124"/>
      <c r="G845" s="124"/>
      <c r="H845" s="124"/>
      <c r="I845" s="124"/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  <c r="AV845" s="124"/>
      <c r="AW845" s="124"/>
      <c r="AX845" s="124"/>
      <c r="AY845" s="124"/>
      <c r="AZ845" s="124"/>
      <c r="BA845" s="124"/>
      <c r="BB845" s="124"/>
      <c r="BC845" s="124"/>
      <c r="BD845" s="124"/>
      <c r="BE845" s="124"/>
      <c r="BF845" s="124"/>
      <c r="BG845" s="124"/>
      <c r="BH845" s="124"/>
      <c r="BI845" s="124"/>
    </row>
    <row r="846" spans="1:61" ht="12.75" customHeight="1" x14ac:dyDescent="0.2">
      <c r="A846" s="124"/>
      <c r="B846" s="124"/>
      <c r="C846" s="124"/>
      <c r="D846" s="124"/>
      <c r="E846" s="124"/>
      <c r="F846" s="124"/>
      <c r="G846" s="124"/>
      <c r="H846" s="124"/>
      <c r="I846" s="124"/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  <c r="AV846" s="124"/>
      <c r="AW846" s="124"/>
      <c r="AX846" s="124"/>
      <c r="AY846" s="124"/>
      <c r="AZ846" s="124"/>
      <c r="BA846" s="124"/>
      <c r="BB846" s="124"/>
      <c r="BC846" s="124"/>
      <c r="BD846" s="124"/>
      <c r="BE846" s="124"/>
      <c r="BF846" s="124"/>
      <c r="BG846" s="124"/>
      <c r="BH846" s="124"/>
      <c r="BI846" s="124"/>
    </row>
    <row r="847" spans="1:61" ht="12.75" customHeight="1" x14ac:dyDescent="0.2">
      <c r="A847" s="124"/>
      <c r="B847" s="124"/>
      <c r="C847" s="124"/>
      <c r="D847" s="124"/>
      <c r="E847" s="124"/>
      <c r="F847" s="124"/>
      <c r="G847" s="124"/>
      <c r="H847" s="124"/>
      <c r="I847" s="124"/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  <c r="AV847" s="124"/>
      <c r="AW847" s="124"/>
      <c r="AX847" s="124"/>
      <c r="AY847" s="124"/>
      <c r="AZ847" s="124"/>
      <c r="BA847" s="124"/>
      <c r="BB847" s="124"/>
      <c r="BC847" s="124"/>
      <c r="BD847" s="124"/>
      <c r="BE847" s="124"/>
      <c r="BF847" s="124"/>
      <c r="BG847" s="124"/>
      <c r="BH847" s="124"/>
      <c r="BI847" s="124"/>
    </row>
    <row r="848" spans="1:61" ht="12.75" customHeight="1" x14ac:dyDescent="0.2">
      <c r="A848" s="124"/>
      <c r="B848" s="124"/>
      <c r="C848" s="124"/>
      <c r="D848" s="124"/>
      <c r="E848" s="124"/>
      <c r="F848" s="124"/>
      <c r="G848" s="124"/>
      <c r="H848" s="124"/>
      <c r="I848" s="124"/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  <c r="AV848" s="124"/>
      <c r="AW848" s="124"/>
      <c r="AX848" s="124"/>
      <c r="AY848" s="124"/>
      <c r="AZ848" s="124"/>
      <c r="BA848" s="124"/>
      <c r="BB848" s="124"/>
      <c r="BC848" s="124"/>
      <c r="BD848" s="124"/>
      <c r="BE848" s="124"/>
      <c r="BF848" s="124"/>
      <c r="BG848" s="124"/>
      <c r="BH848" s="124"/>
      <c r="BI848" s="124"/>
    </row>
    <row r="849" spans="1:61" ht="12.75" customHeight="1" x14ac:dyDescent="0.2">
      <c r="A849" s="124"/>
      <c r="B849" s="124"/>
      <c r="C849" s="124"/>
      <c r="D849" s="124"/>
      <c r="E849" s="124"/>
      <c r="F849" s="124"/>
      <c r="G849" s="124"/>
      <c r="H849" s="124"/>
      <c r="I849" s="124"/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  <c r="AV849" s="124"/>
      <c r="AW849" s="124"/>
      <c r="AX849" s="124"/>
      <c r="AY849" s="124"/>
      <c r="AZ849" s="124"/>
      <c r="BA849" s="124"/>
      <c r="BB849" s="124"/>
      <c r="BC849" s="124"/>
      <c r="BD849" s="124"/>
      <c r="BE849" s="124"/>
      <c r="BF849" s="124"/>
      <c r="BG849" s="124"/>
      <c r="BH849" s="124"/>
      <c r="BI849" s="124"/>
    </row>
    <row r="850" spans="1:61" ht="12.75" customHeight="1" x14ac:dyDescent="0.2">
      <c r="A850" s="124"/>
      <c r="B850" s="124"/>
      <c r="C850" s="124"/>
      <c r="D850" s="124"/>
      <c r="E850" s="124"/>
      <c r="F850" s="124"/>
      <c r="G850" s="124"/>
      <c r="H850" s="124"/>
      <c r="I850" s="124"/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  <c r="AV850" s="124"/>
      <c r="AW850" s="124"/>
      <c r="AX850" s="124"/>
      <c r="AY850" s="124"/>
      <c r="AZ850" s="124"/>
      <c r="BA850" s="124"/>
      <c r="BB850" s="124"/>
      <c r="BC850" s="124"/>
      <c r="BD850" s="124"/>
      <c r="BE850" s="124"/>
      <c r="BF850" s="124"/>
      <c r="BG850" s="124"/>
      <c r="BH850" s="124"/>
      <c r="BI850" s="124"/>
    </row>
    <row r="851" spans="1:61" ht="12.75" customHeight="1" x14ac:dyDescent="0.2">
      <c r="A851" s="124"/>
      <c r="B851" s="124"/>
      <c r="C851" s="124"/>
      <c r="D851" s="124"/>
      <c r="E851" s="124"/>
      <c r="F851" s="124"/>
      <c r="G851" s="124"/>
      <c r="H851" s="124"/>
      <c r="I851" s="124"/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  <c r="AV851" s="124"/>
      <c r="AW851" s="124"/>
      <c r="AX851" s="124"/>
      <c r="AY851" s="124"/>
      <c r="AZ851" s="124"/>
      <c r="BA851" s="124"/>
      <c r="BB851" s="124"/>
      <c r="BC851" s="124"/>
      <c r="BD851" s="124"/>
      <c r="BE851" s="124"/>
      <c r="BF851" s="124"/>
      <c r="BG851" s="124"/>
      <c r="BH851" s="124"/>
      <c r="BI851" s="124"/>
    </row>
    <row r="852" spans="1:61" ht="12.75" customHeight="1" x14ac:dyDescent="0.2">
      <c r="A852" s="124"/>
      <c r="B852" s="124"/>
      <c r="C852" s="124"/>
      <c r="D852" s="124"/>
      <c r="E852" s="124"/>
      <c r="F852" s="124"/>
      <c r="G852" s="124"/>
      <c r="H852" s="124"/>
      <c r="I852" s="124"/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  <c r="AV852" s="124"/>
      <c r="AW852" s="124"/>
      <c r="AX852" s="124"/>
      <c r="AY852" s="124"/>
      <c r="AZ852" s="124"/>
      <c r="BA852" s="124"/>
      <c r="BB852" s="124"/>
      <c r="BC852" s="124"/>
      <c r="BD852" s="124"/>
      <c r="BE852" s="124"/>
      <c r="BF852" s="124"/>
      <c r="BG852" s="124"/>
      <c r="BH852" s="124"/>
      <c r="BI852" s="124"/>
    </row>
    <row r="853" spans="1:61" ht="12.75" customHeight="1" x14ac:dyDescent="0.2">
      <c r="A853" s="124"/>
      <c r="B853" s="124"/>
      <c r="C853" s="124"/>
      <c r="D853" s="124"/>
      <c r="E853" s="124"/>
      <c r="F853" s="124"/>
      <c r="G853" s="124"/>
      <c r="H853" s="124"/>
      <c r="I853" s="124"/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  <c r="AV853" s="124"/>
      <c r="AW853" s="124"/>
      <c r="AX853" s="124"/>
      <c r="AY853" s="124"/>
      <c r="AZ853" s="124"/>
      <c r="BA853" s="124"/>
      <c r="BB853" s="124"/>
      <c r="BC853" s="124"/>
      <c r="BD853" s="124"/>
      <c r="BE853" s="124"/>
      <c r="BF853" s="124"/>
      <c r="BG853" s="124"/>
      <c r="BH853" s="124"/>
      <c r="BI853" s="124"/>
    </row>
    <row r="854" spans="1:61" ht="12.75" customHeight="1" x14ac:dyDescent="0.2">
      <c r="A854" s="124"/>
      <c r="B854" s="124"/>
      <c r="C854" s="124"/>
      <c r="D854" s="124"/>
      <c r="E854" s="124"/>
      <c r="F854" s="124"/>
      <c r="G854" s="124"/>
      <c r="H854" s="124"/>
      <c r="I854" s="124"/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  <c r="AV854" s="124"/>
      <c r="AW854" s="124"/>
      <c r="AX854" s="124"/>
      <c r="AY854" s="124"/>
      <c r="AZ854" s="124"/>
      <c r="BA854" s="124"/>
      <c r="BB854" s="124"/>
      <c r="BC854" s="124"/>
      <c r="BD854" s="124"/>
      <c r="BE854" s="124"/>
      <c r="BF854" s="124"/>
      <c r="BG854" s="124"/>
      <c r="BH854" s="124"/>
      <c r="BI854" s="124"/>
    </row>
    <row r="855" spans="1:61" ht="12.75" customHeight="1" x14ac:dyDescent="0.2">
      <c r="A855" s="124"/>
      <c r="B855" s="124"/>
      <c r="C855" s="124"/>
      <c r="D855" s="124"/>
      <c r="E855" s="124"/>
      <c r="F855" s="124"/>
      <c r="G855" s="124"/>
      <c r="H855" s="124"/>
      <c r="I855" s="124"/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  <c r="AV855" s="124"/>
      <c r="AW855" s="124"/>
      <c r="AX855" s="124"/>
      <c r="AY855" s="124"/>
      <c r="AZ855" s="124"/>
      <c r="BA855" s="124"/>
      <c r="BB855" s="124"/>
      <c r="BC855" s="124"/>
      <c r="BD855" s="124"/>
      <c r="BE855" s="124"/>
      <c r="BF855" s="124"/>
      <c r="BG855" s="124"/>
      <c r="BH855" s="124"/>
      <c r="BI855" s="124"/>
    </row>
    <row r="856" spans="1:61" ht="12.75" customHeight="1" x14ac:dyDescent="0.2">
      <c r="A856" s="124"/>
      <c r="B856" s="124"/>
      <c r="C856" s="124"/>
      <c r="D856" s="124"/>
      <c r="E856" s="124"/>
      <c r="F856" s="124"/>
      <c r="G856" s="124"/>
      <c r="H856" s="124"/>
      <c r="I856" s="124"/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  <c r="AV856" s="124"/>
      <c r="AW856" s="124"/>
      <c r="AX856" s="124"/>
      <c r="AY856" s="124"/>
      <c r="AZ856" s="124"/>
      <c r="BA856" s="124"/>
      <c r="BB856" s="124"/>
      <c r="BC856" s="124"/>
      <c r="BD856" s="124"/>
      <c r="BE856" s="124"/>
      <c r="BF856" s="124"/>
      <c r="BG856" s="124"/>
      <c r="BH856" s="124"/>
      <c r="BI856" s="124"/>
    </row>
    <row r="857" spans="1:61" ht="12.75" customHeight="1" x14ac:dyDescent="0.2">
      <c r="A857" s="124"/>
      <c r="B857" s="124"/>
      <c r="C857" s="124"/>
      <c r="D857" s="124"/>
      <c r="E857" s="124"/>
      <c r="F857" s="124"/>
      <c r="G857" s="124"/>
      <c r="H857" s="124"/>
      <c r="I857" s="124"/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  <c r="AV857" s="124"/>
      <c r="AW857" s="124"/>
      <c r="AX857" s="124"/>
      <c r="AY857" s="124"/>
      <c r="AZ857" s="124"/>
      <c r="BA857" s="124"/>
      <c r="BB857" s="124"/>
      <c r="BC857" s="124"/>
      <c r="BD857" s="124"/>
      <c r="BE857" s="124"/>
      <c r="BF857" s="124"/>
      <c r="BG857" s="124"/>
      <c r="BH857" s="124"/>
      <c r="BI857" s="124"/>
    </row>
    <row r="858" spans="1:61" ht="12.75" customHeight="1" x14ac:dyDescent="0.2">
      <c r="A858" s="124"/>
      <c r="B858" s="124"/>
      <c r="C858" s="124"/>
      <c r="D858" s="124"/>
      <c r="E858" s="124"/>
      <c r="F858" s="124"/>
      <c r="G858" s="124"/>
      <c r="H858" s="124"/>
      <c r="I858" s="124"/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  <c r="AV858" s="124"/>
      <c r="AW858" s="124"/>
      <c r="AX858" s="124"/>
      <c r="AY858" s="124"/>
      <c r="AZ858" s="124"/>
      <c r="BA858" s="124"/>
      <c r="BB858" s="124"/>
      <c r="BC858" s="124"/>
      <c r="BD858" s="124"/>
      <c r="BE858" s="124"/>
      <c r="BF858" s="124"/>
      <c r="BG858" s="124"/>
      <c r="BH858" s="124"/>
      <c r="BI858" s="124"/>
    </row>
    <row r="859" spans="1:61" ht="12.75" customHeight="1" x14ac:dyDescent="0.2">
      <c r="A859" s="124"/>
      <c r="B859" s="124"/>
      <c r="C859" s="124"/>
      <c r="D859" s="124"/>
      <c r="E859" s="124"/>
      <c r="F859" s="124"/>
      <c r="G859" s="124"/>
      <c r="H859" s="124"/>
      <c r="I859" s="124"/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  <c r="AV859" s="124"/>
      <c r="AW859" s="124"/>
      <c r="AX859" s="124"/>
      <c r="AY859" s="124"/>
      <c r="AZ859" s="124"/>
      <c r="BA859" s="124"/>
      <c r="BB859" s="124"/>
      <c r="BC859" s="124"/>
      <c r="BD859" s="124"/>
      <c r="BE859" s="124"/>
      <c r="BF859" s="124"/>
      <c r="BG859" s="124"/>
      <c r="BH859" s="124"/>
      <c r="BI859" s="124"/>
    </row>
    <row r="860" spans="1:61" ht="12.75" customHeight="1" x14ac:dyDescent="0.2">
      <c r="A860" s="124"/>
      <c r="B860" s="124"/>
      <c r="C860" s="124"/>
      <c r="D860" s="124"/>
      <c r="E860" s="124"/>
      <c r="F860" s="124"/>
      <c r="G860" s="124"/>
      <c r="H860" s="124"/>
      <c r="I860" s="124"/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  <c r="AV860" s="124"/>
      <c r="AW860" s="124"/>
      <c r="AX860" s="124"/>
      <c r="AY860" s="124"/>
      <c r="AZ860" s="124"/>
      <c r="BA860" s="124"/>
      <c r="BB860" s="124"/>
      <c r="BC860" s="124"/>
      <c r="BD860" s="124"/>
      <c r="BE860" s="124"/>
      <c r="BF860" s="124"/>
      <c r="BG860" s="124"/>
      <c r="BH860" s="124"/>
      <c r="BI860" s="124"/>
    </row>
    <row r="861" spans="1:61" ht="12.75" customHeight="1" x14ac:dyDescent="0.2">
      <c r="A861" s="124"/>
      <c r="B861" s="124"/>
      <c r="C861" s="124"/>
      <c r="D861" s="124"/>
      <c r="E861" s="124"/>
      <c r="F861" s="124"/>
      <c r="G861" s="124"/>
      <c r="H861" s="124"/>
      <c r="I861" s="124"/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  <c r="AV861" s="124"/>
      <c r="AW861" s="124"/>
      <c r="AX861" s="124"/>
      <c r="AY861" s="124"/>
      <c r="AZ861" s="124"/>
      <c r="BA861" s="124"/>
      <c r="BB861" s="124"/>
      <c r="BC861" s="124"/>
      <c r="BD861" s="124"/>
      <c r="BE861" s="124"/>
      <c r="BF861" s="124"/>
      <c r="BG861" s="124"/>
      <c r="BH861" s="124"/>
      <c r="BI861" s="124"/>
    </row>
    <row r="862" spans="1:61" ht="12.75" customHeight="1" x14ac:dyDescent="0.2">
      <c r="A862" s="124"/>
      <c r="B862" s="124"/>
      <c r="C862" s="124"/>
      <c r="D862" s="124"/>
      <c r="E862" s="124"/>
      <c r="F862" s="124"/>
      <c r="G862" s="124"/>
      <c r="H862" s="124"/>
      <c r="I862" s="124"/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  <c r="AV862" s="124"/>
      <c r="AW862" s="124"/>
      <c r="AX862" s="124"/>
      <c r="AY862" s="124"/>
      <c r="AZ862" s="124"/>
      <c r="BA862" s="124"/>
      <c r="BB862" s="124"/>
      <c r="BC862" s="124"/>
      <c r="BD862" s="124"/>
      <c r="BE862" s="124"/>
      <c r="BF862" s="124"/>
      <c r="BG862" s="124"/>
      <c r="BH862" s="124"/>
      <c r="BI862" s="124"/>
    </row>
    <row r="863" spans="1:61" ht="12.75" customHeight="1" x14ac:dyDescent="0.2">
      <c r="A863" s="124"/>
      <c r="B863" s="124"/>
      <c r="C863" s="124"/>
      <c r="D863" s="124"/>
      <c r="E863" s="124"/>
      <c r="F863" s="124"/>
      <c r="G863" s="124"/>
      <c r="H863" s="124"/>
      <c r="I863" s="124"/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  <c r="AV863" s="124"/>
      <c r="AW863" s="124"/>
      <c r="AX863" s="124"/>
      <c r="AY863" s="124"/>
      <c r="AZ863" s="124"/>
      <c r="BA863" s="124"/>
      <c r="BB863" s="124"/>
      <c r="BC863" s="124"/>
      <c r="BD863" s="124"/>
      <c r="BE863" s="124"/>
      <c r="BF863" s="124"/>
      <c r="BG863" s="124"/>
      <c r="BH863" s="124"/>
      <c r="BI863" s="124"/>
    </row>
    <row r="864" spans="1:61" ht="12.75" customHeight="1" x14ac:dyDescent="0.2">
      <c r="A864" s="124"/>
      <c r="B864" s="124"/>
      <c r="C864" s="124"/>
      <c r="D864" s="124"/>
      <c r="E864" s="124"/>
      <c r="F864" s="124"/>
      <c r="G864" s="124"/>
      <c r="H864" s="124"/>
      <c r="I864" s="124"/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  <c r="AV864" s="124"/>
      <c r="AW864" s="124"/>
      <c r="AX864" s="124"/>
      <c r="AY864" s="124"/>
      <c r="AZ864" s="124"/>
      <c r="BA864" s="124"/>
      <c r="BB864" s="124"/>
      <c r="BC864" s="124"/>
      <c r="BD864" s="124"/>
      <c r="BE864" s="124"/>
      <c r="BF864" s="124"/>
      <c r="BG864" s="124"/>
      <c r="BH864" s="124"/>
      <c r="BI864" s="124"/>
    </row>
    <row r="865" spans="1:61" ht="12.75" customHeight="1" x14ac:dyDescent="0.2">
      <c r="A865" s="124"/>
      <c r="B865" s="124"/>
      <c r="C865" s="124"/>
      <c r="D865" s="124"/>
      <c r="E865" s="124"/>
      <c r="I865" s="124"/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  <c r="AV865" s="124"/>
      <c r="AW865" s="124"/>
      <c r="AX865" s="124"/>
      <c r="AY865" s="124"/>
      <c r="AZ865" s="124"/>
      <c r="BA865" s="124"/>
      <c r="BB865" s="124"/>
      <c r="BC865" s="124"/>
      <c r="BD865" s="124"/>
      <c r="BE865" s="124"/>
      <c r="BF865" s="124"/>
      <c r="BG865" s="124"/>
      <c r="BH865" s="124"/>
      <c r="BI865" s="124"/>
    </row>
    <row r="866" spans="1:61" ht="12.75" customHeight="1" x14ac:dyDescent="0.2">
      <c r="A866" s="124"/>
      <c r="B866" s="124"/>
      <c r="C866" s="124"/>
      <c r="D866" s="124"/>
      <c r="E866" s="124"/>
      <c r="I866" s="124"/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  <c r="AV866" s="124"/>
      <c r="AW866" s="124"/>
      <c r="AX866" s="124"/>
      <c r="AY866" s="124"/>
      <c r="AZ866" s="124"/>
      <c r="BA866" s="124"/>
      <c r="BB866" s="124"/>
      <c r="BC866" s="124"/>
      <c r="BD866" s="124"/>
      <c r="BE866" s="124"/>
      <c r="BF866" s="124"/>
      <c r="BG866" s="124"/>
      <c r="BH866" s="124"/>
      <c r="BI866" s="124"/>
    </row>
    <row r="867" spans="1:61" ht="12.75" customHeight="1" x14ac:dyDescent="0.2">
      <c r="A867" s="124"/>
      <c r="B867" s="124"/>
      <c r="C867" s="124"/>
      <c r="D867" s="124"/>
      <c r="E867" s="124"/>
      <c r="I867" s="124"/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  <c r="AV867" s="124"/>
      <c r="AW867" s="124"/>
      <c r="AX867" s="124"/>
      <c r="AY867" s="124"/>
      <c r="AZ867" s="124"/>
      <c r="BA867" s="124"/>
      <c r="BB867" s="124"/>
      <c r="BC867" s="124"/>
      <c r="BD867" s="124"/>
      <c r="BE867" s="124"/>
      <c r="BF867" s="124"/>
      <c r="BG867" s="124"/>
      <c r="BH867" s="124"/>
      <c r="BI867" s="124"/>
    </row>
    <row r="868" spans="1:61" ht="12.75" customHeight="1" x14ac:dyDescent="0.2">
      <c r="A868" s="124"/>
      <c r="B868" s="124"/>
      <c r="C868" s="124"/>
      <c r="D868" s="124"/>
      <c r="E868" s="124"/>
      <c r="I868" s="124"/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  <c r="AV868" s="124"/>
      <c r="AW868" s="124"/>
      <c r="AX868" s="124"/>
      <c r="AY868" s="124"/>
      <c r="AZ868" s="124"/>
      <c r="BA868" s="124"/>
      <c r="BB868" s="124"/>
      <c r="BC868" s="124"/>
      <c r="BD868" s="124"/>
      <c r="BE868" s="124"/>
      <c r="BF868" s="124"/>
      <c r="BG868" s="124"/>
      <c r="BH868" s="124"/>
      <c r="BI868" s="124"/>
    </row>
    <row r="869" spans="1:61" ht="12.75" customHeight="1" x14ac:dyDescent="0.2">
      <c r="A869" s="124"/>
      <c r="B869" s="124"/>
      <c r="C869" s="124"/>
      <c r="D869" s="124"/>
      <c r="E869" s="124"/>
      <c r="I869" s="124"/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  <c r="AV869" s="124"/>
      <c r="AW869" s="124"/>
      <c r="AX869" s="124"/>
      <c r="AY869" s="124"/>
      <c r="AZ869" s="124"/>
      <c r="BA869" s="124"/>
      <c r="BB869" s="124"/>
      <c r="BC869" s="124"/>
      <c r="BD869" s="124"/>
      <c r="BE869" s="124"/>
      <c r="BF869" s="124"/>
      <c r="BG869" s="124"/>
      <c r="BH869" s="124"/>
      <c r="BI869" s="124"/>
    </row>
    <row r="870" spans="1:61" ht="12.75" customHeight="1" x14ac:dyDescent="0.2">
      <c r="A870" s="124"/>
      <c r="B870" s="124"/>
      <c r="C870" s="124"/>
      <c r="D870" s="124"/>
      <c r="E870" s="124"/>
      <c r="I870" s="124"/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  <c r="AV870" s="124"/>
      <c r="AW870" s="124"/>
      <c r="AX870" s="124"/>
      <c r="AY870" s="124"/>
      <c r="AZ870" s="124"/>
      <c r="BA870" s="124"/>
      <c r="BB870" s="124"/>
      <c r="BC870" s="124"/>
      <c r="BD870" s="124"/>
      <c r="BE870" s="124"/>
      <c r="BF870" s="124"/>
      <c r="BG870" s="124"/>
      <c r="BH870" s="124"/>
      <c r="BI870" s="124"/>
    </row>
    <row r="871" spans="1:61" ht="12.75" customHeight="1" x14ac:dyDescent="0.2">
      <c r="A871" s="124"/>
      <c r="B871" s="124"/>
      <c r="C871" s="124"/>
      <c r="D871" s="124"/>
      <c r="E871" s="124"/>
      <c r="I871" s="124"/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  <c r="AV871" s="124"/>
      <c r="AW871" s="124"/>
      <c r="AX871" s="124"/>
      <c r="AY871" s="124"/>
      <c r="AZ871" s="124"/>
      <c r="BA871" s="124"/>
      <c r="BB871" s="124"/>
      <c r="BC871" s="124"/>
      <c r="BD871" s="124"/>
      <c r="BE871" s="124"/>
      <c r="BF871" s="124"/>
      <c r="BG871" s="124"/>
      <c r="BH871" s="124"/>
      <c r="BI871" s="124"/>
    </row>
    <row r="872" spans="1:61" ht="12.75" customHeight="1" x14ac:dyDescent="0.2">
      <c r="A872" s="124"/>
      <c r="B872" s="124"/>
      <c r="C872" s="124"/>
      <c r="D872" s="124"/>
      <c r="E872" s="124"/>
      <c r="I872" s="124"/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  <c r="AV872" s="124"/>
      <c r="AW872" s="124"/>
      <c r="AX872" s="124"/>
      <c r="AY872" s="124"/>
      <c r="AZ872" s="124"/>
      <c r="BA872" s="124"/>
      <c r="BB872" s="124"/>
      <c r="BC872" s="124"/>
      <c r="BD872" s="124"/>
      <c r="BE872" s="124"/>
      <c r="BF872" s="124"/>
      <c r="BG872" s="124"/>
      <c r="BH872" s="124"/>
      <c r="BI872" s="124"/>
    </row>
    <row r="873" spans="1:61" ht="12.75" customHeight="1" x14ac:dyDescent="0.2">
      <c r="B873" s="124"/>
      <c r="C873" s="124"/>
      <c r="D873" s="124"/>
      <c r="E873" s="124"/>
    </row>
  </sheetData>
  <sheetProtection algorithmName="SHA-512" hashValue="mS/J0ssgd10029KYfP25qSkZqDN5VrnhxHngyEMugJjCY+WbM0uFw8VZRU27Ukr8XVaElTmLLTL2yR46r2+qXQ==" saltValue="DQ5ExUFdFjnvSZL/wm+zfg==" spinCount="100000" sheet="1" objects="1" scenarios="1" formatColumns="0" formatRows="0"/>
  <mergeCells count="125">
    <mergeCell ref="U229:V229"/>
    <mergeCell ref="Z229:AA229"/>
    <mergeCell ref="Z204:AB204"/>
    <mergeCell ref="Z205:AB205"/>
    <mergeCell ref="Z194:AB194"/>
    <mergeCell ref="Z195:AB195"/>
    <mergeCell ref="Z203:AB203"/>
    <mergeCell ref="U227:V227"/>
    <mergeCell ref="Z227:AA227"/>
    <mergeCell ref="Z224:AB224"/>
    <mergeCell ref="Z218:AA218"/>
    <mergeCell ref="Z214:AB214"/>
    <mergeCell ref="Z215:AB215"/>
    <mergeCell ref="U210:V210"/>
    <mergeCell ref="Z210:AA210"/>
    <mergeCell ref="U213:W213"/>
    <mergeCell ref="Z213:AB213"/>
    <mergeCell ref="U214:W214"/>
    <mergeCell ref="U215:W215"/>
    <mergeCell ref="Z208:AA208"/>
    <mergeCell ref="U209:V209"/>
    <mergeCell ref="Z209:AA209"/>
    <mergeCell ref="U230:V230"/>
    <mergeCell ref="Z230:AA230"/>
    <mergeCell ref="G10:I10"/>
    <mergeCell ref="G55:I55"/>
    <mergeCell ref="G100:I100"/>
    <mergeCell ref="G145:I145"/>
    <mergeCell ref="U228:V228"/>
    <mergeCell ref="Z228:AA228"/>
    <mergeCell ref="U224:W224"/>
    <mergeCell ref="U225:W225"/>
    <mergeCell ref="Z225:AB225"/>
    <mergeCell ref="U226:V226"/>
    <mergeCell ref="Z226:AA226"/>
    <mergeCell ref="U219:V219"/>
    <mergeCell ref="Z219:AA219"/>
    <mergeCell ref="U220:V220"/>
    <mergeCell ref="Z220:AA220"/>
    <mergeCell ref="U223:W223"/>
    <mergeCell ref="Z223:AB223"/>
    <mergeCell ref="U216:V216"/>
    <mergeCell ref="Z216:AA216"/>
    <mergeCell ref="U217:V217"/>
    <mergeCell ref="Z217:AA217"/>
    <mergeCell ref="U218:V218"/>
    <mergeCell ref="K207:N207"/>
    <mergeCell ref="O207:P207"/>
    <mergeCell ref="U207:V207"/>
    <mergeCell ref="U208:V208"/>
    <mergeCell ref="Z206:AA206"/>
    <mergeCell ref="Z207:AA207"/>
    <mergeCell ref="H206:I206"/>
    <mergeCell ref="K206:N206"/>
    <mergeCell ref="O206:P206"/>
    <mergeCell ref="U206:V206"/>
    <mergeCell ref="H205:I205"/>
    <mergeCell ref="K205:N205"/>
    <mergeCell ref="O205:P205"/>
    <mergeCell ref="U203:W203"/>
    <mergeCell ref="U204:W204"/>
    <mergeCell ref="U205:W205"/>
    <mergeCell ref="H203:I203"/>
    <mergeCell ref="K202:N202"/>
    <mergeCell ref="O202:P202"/>
    <mergeCell ref="H204:I204"/>
    <mergeCell ref="K204:N204"/>
    <mergeCell ref="O204:P204"/>
    <mergeCell ref="K203:N203"/>
    <mergeCell ref="O203:P203"/>
    <mergeCell ref="O196:P196"/>
    <mergeCell ref="U197:V197"/>
    <mergeCell ref="Z197:AA197"/>
    <mergeCell ref="O201:P201"/>
    <mergeCell ref="O199:P199"/>
    <mergeCell ref="K199:N199"/>
    <mergeCell ref="K201:N201"/>
    <mergeCell ref="U200:V200"/>
    <mergeCell ref="Z200:AA200"/>
    <mergeCell ref="K200:N200"/>
    <mergeCell ref="O200:P200"/>
    <mergeCell ref="U198:V198"/>
    <mergeCell ref="Z198:AA198"/>
    <mergeCell ref="H200:I200"/>
    <mergeCell ref="H198:I198"/>
    <mergeCell ref="U193:W193"/>
    <mergeCell ref="Z193:AB193"/>
    <mergeCell ref="U196:V196"/>
    <mergeCell ref="Z196:AA196"/>
    <mergeCell ref="H197:I197"/>
    <mergeCell ref="H196:I196"/>
    <mergeCell ref="H194:I194"/>
    <mergeCell ref="H195:I195"/>
    <mergeCell ref="K195:N195"/>
    <mergeCell ref="O195:P195"/>
    <mergeCell ref="U194:W194"/>
    <mergeCell ref="U195:W195"/>
    <mergeCell ref="K194:N194"/>
    <mergeCell ref="O194:P194"/>
    <mergeCell ref="H199:I199"/>
    <mergeCell ref="K198:N198"/>
    <mergeCell ref="O198:P198"/>
    <mergeCell ref="U199:V199"/>
    <mergeCell ref="Z199:AA199"/>
    <mergeCell ref="K197:N197"/>
    <mergeCell ref="O197:P197"/>
    <mergeCell ref="K196:N196"/>
    <mergeCell ref="U108:Y108"/>
    <mergeCell ref="J150:K150"/>
    <mergeCell ref="B2:D2"/>
    <mergeCell ref="E2:F2"/>
    <mergeCell ref="K193:N193"/>
    <mergeCell ref="O193:P193"/>
    <mergeCell ref="B193:E193"/>
    <mergeCell ref="U4:Y4"/>
    <mergeCell ref="J15:K15"/>
    <mergeCell ref="U18:Y18"/>
    <mergeCell ref="J60:K60"/>
    <mergeCell ref="U153:Y153"/>
    <mergeCell ref="U63:Y63"/>
    <mergeCell ref="J105:K105"/>
    <mergeCell ref="T192:W192"/>
    <mergeCell ref="Y192:AB192"/>
    <mergeCell ref="K192:N192"/>
    <mergeCell ref="O192:P192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9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224" customFormat="1" ht="15.6" customHeight="1" x14ac:dyDescent="0.25">
      <c r="A2" s="495" t="str">
        <f>JANUARY!$G$10</f>
        <v>UNITED STEELWORKERS - LOCAL UNION</v>
      </c>
      <c r="B2" s="495"/>
      <c r="C2" s="495"/>
      <c r="D2" s="495"/>
      <c r="E2" s="495"/>
      <c r="F2" s="495"/>
      <c r="G2" s="495"/>
      <c r="H2" s="495"/>
      <c r="I2" s="495"/>
      <c r="J2" s="495"/>
      <c r="K2" s="223"/>
    </row>
    <row r="3" spans="1:11" s="224" customFormat="1" ht="15.6" customHeight="1" x14ac:dyDescent="0.25">
      <c r="A3" s="495" t="s">
        <v>343</v>
      </c>
      <c r="B3" s="495"/>
      <c r="C3" s="495"/>
      <c r="D3" s="495"/>
      <c r="E3" s="495"/>
      <c r="F3" s="495"/>
      <c r="G3" s="495"/>
      <c r="H3" s="495"/>
      <c r="I3" s="495"/>
      <c r="J3" s="495"/>
      <c r="K3" s="223"/>
    </row>
    <row r="4" spans="1:11" s="225" customFormat="1" ht="15.6" customHeight="1" x14ac:dyDescent="0.25">
      <c r="B4" s="230"/>
      <c r="C4" s="230"/>
      <c r="D4" s="230"/>
      <c r="E4" s="230"/>
      <c r="F4" s="227" t="s">
        <v>272</v>
      </c>
      <c r="G4" s="231">
        <f>JANUARY!E11</f>
        <v>0</v>
      </c>
      <c r="H4" s="230"/>
      <c r="I4" s="230"/>
      <c r="J4" s="230"/>
      <c r="K4" s="229"/>
    </row>
    <row r="5" spans="1:11" ht="15.6" customHeight="1" x14ac:dyDescent="0.2">
      <c r="A5" s="64" t="s">
        <v>236</v>
      </c>
      <c r="B5" s="64"/>
      <c r="C5" s="64"/>
      <c r="D5" s="64"/>
      <c r="E5" s="64"/>
      <c r="F5" s="64"/>
      <c r="G5" s="351" t="s">
        <v>389</v>
      </c>
      <c r="H5" s="188" t="s">
        <v>301</v>
      </c>
      <c r="I5" s="188"/>
      <c r="J5" s="64"/>
      <c r="K5" s="64"/>
    </row>
    <row r="6" spans="1:11" ht="15.6" customHeight="1" thickBo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6" customHeight="1" x14ac:dyDescent="0.2">
      <c r="A7" s="64" t="s">
        <v>274</v>
      </c>
      <c r="B7" s="64"/>
      <c r="C7" s="64"/>
      <c r="D7" s="64"/>
      <c r="E7" s="64"/>
      <c r="F7" s="64"/>
      <c r="G7" s="64"/>
      <c r="H7" s="64"/>
      <c r="I7" s="64" t="s">
        <v>275</v>
      </c>
      <c r="J7" s="189">
        <f>FebRpt!J39</f>
        <v>0</v>
      </c>
      <c r="K7" s="64"/>
    </row>
    <row r="8" spans="1:11" ht="15.6" customHeight="1" x14ac:dyDescent="0.2">
      <c r="A8" s="190" t="s">
        <v>276</v>
      </c>
      <c r="B8" s="190"/>
      <c r="C8" s="190"/>
      <c r="D8" s="190"/>
      <c r="E8" s="190"/>
      <c r="F8" s="64"/>
      <c r="G8" s="64"/>
      <c r="H8" s="64"/>
      <c r="I8" s="64"/>
      <c r="J8" s="191"/>
      <c r="K8" s="64"/>
    </row>
    <row r="9" spans="1:11" ht="15.6" customHeight="1" x14ac:dyDescent="0.2">
      <c r="A9" s="64" t="s">
        <v>297</v>
      </c>
      <c r="B9" s="64"/>
      <c r="C9" s="64"/>
      <c r="D9" s="64"/>
      <c r="E9" s="64"/>
      <c r="F9" s="64"/>
      <c r="G9" s="64"/>
      <c r="H9" s="64"/>
      <c r="I9" s="414">
        <f>SUM(MARCH!$B$7)</f>
        <v>0</v>
      </c>
      <c r="J9" s="191"/>
      <c r="K9" s="64"/>
    </row>
    <row r="10" spans="1:11" ht="15.6" customHeight="1" x14ac:dyDescent="0.2">
      <c r="A10" s="64" t="s">
        <v>356</v>
      </c>
      <c r="B10" s="64"/>
      <c r="C10" s="64"/>
      <c r="D10" s="64"/>
      <c r="E10" s="64"/>
      <c r="F10" s="64"/>
      <c r="G10" s="64"/>
      <c r="H10" s="64"/>
      <c r="I10" s="192">
        <f>SUM(MARCH!$C$7)</f>
        <v>0</v>
      </c>
      <c r="J10" s="191"/>
      <c r="K10" s="64"/>
    </row>
    <row r="11" spans="1:11" ht="15.6" customHeight="1" x14ac:dyDescent="0.2">
      <c r="A11" s="64" t="s">
        <v>298</v>
      </c>
      <c r="B11" s="64"/>
      <c r="C11" s="64"/>
      <c r="D11" s="64"/>
      <c r="E11" s="64"/>
      <c r="F11" s="64"/>
      <c r="G11" s="64"/>
      <c r="H11" s="64"/>
      <c r="I11" s="192">
        <f>SUM(MARCH!$D$7)</f>
        <v>0</v>
      </c>
      <c r="J11" s="191"/>
      <c r="K11" s="64"/>
    </row>
    <row r="12" spans="1:11" ht="15.6" customHeight="1" x14ac:dyDescent="0.2">
      <c r="A12" s="64" t="s">
        <v>279</v>
      </c>
      <c r="B12" s="64"/>
      <c r="C12" s="64"/>
      <c r="D12" s="64"/>
      <c r="E12" s="64"/>
      <c r="F12" s="64"/>
      <c r="G12" s="64"/>
      <c r="H12" s="64"/>
      <c r="I12" s="192">
        <f>SUM(MARCH!$E$7)</f>
        <v>0</v>
      </c>
      <c r="J12" s="191"/>
      <c r="K12" s="64"/>
    </row>
    <row r="13" spans="1:11" ht="15.6" customHeight="1" x14ac:dyDescent="0.2">
      <c r="A13" s="64" t="s">
        <v>280</v>
      </c>
      <c r="B13" s="64"/>
      <c r="C13" s="64"/>
      <c r="D13" s="64"/>
      <c r="E13" s="64"/>
      <c r="F13" s="64"/>
      <c r="G13" s="64"/>
      <c r="H13" s="64"/>
      <c r="I13" s="192">
        <f>SUM(MARCH!$F$7)</f>
        <v>0</v>
      </c>
      <c r="J13" s="191"/>
      <c r="K13" s="64"/>
    </row>
    <row r="14" spans="1:11" ht="15.6" customHeight="1" x14ac:dyDescent="0.2">
      <c r="A14" s="64" t="s">
        <v>281</v>
      </c>
      <c r="B14" s="64"/>
      <c r="C14" s="64"/>
      <c r="D14" s="64"/>
      <c r="E14" s="64"/>
      <c r="F14" s="64"/>
      <c r="G14" s="64"/>
      <c r="H14" s="64"/>
      <c r="I14" s="192">
        <f>SUM(MARCH!$L$7:$O$7)</f>
        <v>0</v>
      </c>
      <c r="J14" s="191"/>
      <c r="K14" s="64"/>
    </row>
    <row r="15" spans="1:11" ht="15.6" customHeight="1" x14ac:dyDescent="0.2">
      <c r="A15" s="64"/>
      <c r="B15" s="64" t="s">
        <v>282</v>
      </c>
      <c r="C15" s="64" t="s">
        <v>404</v>
      </c>
      <c r="D15" s="64"/>
      <c r="E15" s="64"/>
      <c r="F15" s="64"/>
      <c r="G15" s="64"/>
      <c r="H15" s="64"/>
      <c r="I15" s="192">
        <f>SUM(MARCH!$Q$7:$R$7)</f>
        <v>0</v>
      </c>
      <c r="J15" s="191"/>
      <c r="K15" s="64"/>
    </row>
    <row r="16" spans="1:11" ht="15.6" customHeight="1" thickBot="1" x14ac:dyDescent="0.25">
      <c r="A16" s="64"/>
      <c r="B16" s="64"/>
      <c r="C16" s="64" t="s">
        <v>405</v>
      </c>
      <c r="D16" s="64"/>
      <c r="E16" s="64"/>
      <c r="F16" s="64"/>
      <c r="G16" s="64"/>
      <c r="H16" s="64"/>
      <c r="I16" s="193">
        <f>SUM(MARCH!$P$7)</f>
        <v>0</v>
      </c>
      <c r="J16" s="191"/>
      <c r="K16" s="64"/>
    </row>
    <row r="17" spans="1:11" ht="15.6" customHeight="1" x14ac:dyDescent="0.2">
      <c r="A17" s="64"/>
      <c r="B17" s="190" t="s">
        <v>283</v>
      </c>
      <c r="C17" s="64"/>
      <c r="D17" s="64"/>
      <c r="E17" s="64"/>
      <c r="F17" s="64"/>
      <c r="G17" s="64"/>
      <c r="H17" s="64"/>
      <c r="I17" s="190" t="s">
        <v>275</v>
      </c>
      <c r="J17" s="194">
        <f>SUM(I9:I16)</f>
        <v>0</v>
      </c>
      <c r="K17" s="64"/>
    </row>
    <row r="18" spans="1:11" ht="15.6" customHeight="1" thickBot="1" x14ac:dyDescent="0.25">
      <c r="A18" s="64"/>
      <c r="B18" s="190" t="s">
        <v>284</v>
      </c>
      <c r="C18" s="64"/>
      <c r="D18" s="64"/>
      <c r="E18" s="64"/>
      <c r="F18" s="64"/>
      <c r="G18" s="64"/>
      <c r="H18" s="64"/>
      <c r="I18" s="64"/>
      <c r="J18" s="195">
        <f>SUM(J7+J17)</f>
        <v>0</v>
      </c>
      <c r="K18" s="64"/>
    </row>
    <row r="19" spans="1:11" ht="15.6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196" t="s">
        <v>236</v>
      </c>
      <c r="K19" s="64"/>
    </row>
    <row r="20" spans="1:11" ht="15.6" customHeight="1" x14ac:dyDescent="0.2">
      <c r="A20" s="64" t="s">
        <v>285</v>
      </c>
      <c r="B20" s="64"/>
      <c r="C20" s="64"/>
      <c r="D20" s="64"/>
      <c r="E20" s="64"/>
      <c r="F20" s="64"/>
      <c r="G20" s="64"/>
      <c r="H20" s="64"/>
      <c r="I20" s="64"/>
      <c r="J20" s="191"/>
      <c r="K20" s="64"/>
    </row>
    <row r="21" spans="1:11" ht="15.6" customHeight="1" thickBot="1" x14ac:dyDescent="0.25">
      <c r="A21" s="64" t="s">
        <v>286</v>
      </c>
      <c r="B21" s="64"/>
      <c r="C21" s="64"/>
      <c r="D21" s="64"/>
      <c r="E21" s="64"/>
      <c r="F21" s="64"/>
      <c r="G21" s="64"/>
      <c r="H21" s="64"/>
      <c r="I21" s="64"/>
      <c r="J21" s="191"/>
      <c r="K21" s="64"/>
    </row>
    <row r="22" spans="1:11" ht="15.6" customHeight="1" x14ac:dyDescent="0.2">
      <c r="A22" s="64" t="s">
        <v>406</v>
      </c>
      <c r="B22" s="64"/>
      <c r="C22" s="64"/>
      <c r="D22" s="64"/>
      <c r="E22" s="64"/>
      <c r="F22" s="64"/>
      <c r="G22" s="64"/>
      <c r="H22" s="393">
        <f>SUM(MARCH!$U$7)</f>
        <v>0</v>
      </c>
      <c r="I22" s="64"/>
      <c r="J22" s="191"/>
      <c r="K22" s="64"/>
    </row>
    <row r="23" spans="1:11" ht="15.6" customHeight="1" x14ac:dyDescent="0.2">
      <c r="A23" s="64" t="s">
        <v>407</v>
      </c>
      <c r="B23" s="64"/>
      <c r="C23" s="64"/>
      <c r="D23" s="64"/>
      <c r="E23" s="64"/>
      <c r="F23" s="64"/>
      <c r="G23" s="64"/>
      <c r="H23" s="197">
        <f>SUM(MARCH!$V$7)</f>
        <v>0</v>
      </c>
      <c r="I23" s="64"/>
      <c r="J23" s="191"/>
      <c r="K23" s="64"/>
    </row>
    <row r="24" spans="1:11" ht="15.6" customHeight="1" thickBot="1" x14ac:dyDescent="0.25">
      <c r="A24" s="64" t="s">
        <v>408</v>
      </c>
      <c r="B24" s="64"/>
      <c r="C24" s="64"/>
      <c r="D24" s="64"/>
      <c r="E24" s="64"/>
      <c r="F24" s="64"/>
      <c r="G24" s="64"/>
      <c r="H24" s="197">
        <f>SUM(MARCH!$W$7:$X$7)</f>
        <v>0</v>
      </c>
      <c r="I24" s="64"/>
      <c r="J24" s="191"/>
      <c r="K24" s="64"/>
    </row>
    <row r="25" spans="1:11" ht="15.6" customHeight="1" thickBot="1" x14ac:dyDescent="0.25">
      <c r="A25" s="64" t="s">
        <v>409</v>
      </c>
      <c r="B25" s="64"/>
      <c r="C25" s="64"/>
      <c r="D25" s="64"/>
      <c r="E25" s="64"/>
      <c r="F25" s="64"/>
      <c r="G25" s="64"/>
      <c r="H25" s="193">
        <f>SUM(MARCH!$Y$7)</f>
        <v>0</v>
      </c>
      <c r="I25" s="198">
        <f>SUM(H22:H25)</f>
        <v>0</v>
      </c>
      <c r="J25" s="191"/>
      <c r="K25" s="64"/>
    </row>
    <row r="26" spans="1:11" ht="15.6" customHeight="1" x14ac:dyDescent="0.2">
      <c r="A26" s="64" t="s">
        <v>410</v>
      </c>
      <c r="B26" s="64"/>
      <c r="C26" s="64"/>
      <c r="D26" s="64"/>
      <c r="E26" s="64"/>
      <c r="F26" s="64"/>
      <c r="G26" s="64"/>
      <c r="H26" s="64"/>
      <c r="I26" s="192">
        <f>SUM(MARCH!$Z$7)</f>
        <v>0</v>
      </c>
      <c r="J26" s="191"/>
      <c r="K26" s="64"/>
    </row>
    <row r="27" spans="1:11" ht="15.6" customHeight="1" x14ac:dyDescent="0.2">
      <c r="A27" s="64" t="s">
        <v>287</v>
      </c>
      <c r="B27" s="64"/>
      <c r="C27" s="64"/>
      <c r="D27" s="64"/>
      <c r="E27" s="64"/>
      <c r="F27" s="64"/>
      <c r="G27" s="64"/>
      <c r="H27" s="64"/>
      <c r="I27" s="192">
        <f>SUM(MARCH!$AA$7)</f>
        <v>0</v>
      </c>
      <c r="J27" s="191"/>
      <c r="K27" s="64"/>
    </row>
    <row r="28" spans="1:11" ht="15.6" customHeight="1" x14ac:dyDescent="0.2">
      <c r="A28" s="64" t="s">
        <v>411</v>
      </c>
      <c r="B28" s="64"/>
      <c r="C28" s="64"/>
      <c r="D28" s="64"/>
      <c r="E28" s="64"/>
      <c r="F28" s="64"/>
      <c r="G28" s="64"/>
      <c r="H28" s="64"/>
      <c r="I28" s="192">
        <f>SUM(MARCH!$AB$7)</f>
        <v>0</v>
      </c>
      <c r="J28" s="191"/>
      <c r="K28" s="64"/>
    </row>
    <row r="29" spans="1:11" ht="15.6" customHeight="1" x14ac:dyDescent="0.2">
      <c r="A29" s="64" t="s">
        <v>412</v>
      </c>
      <c r="B29" s="64"/>
      <c r="C29" s="64"/>
      <c r="D29" s="64"/>
      <c r="E29" s="64"/>
      <c r="F29" s="64"/>
      <c r="G29" s="64"/>
      <c r="H29" s="64"/>
      <c r="I29" s="192">
        <f>SUM(MARCH!$AC$7)</f>
        <v>0</v>
      </c>
      <c r="J29" s="191"/>
      <c r="K29" s="64"/>
    </row>
    <row r="30" spans="1:11" ht="15.6" customHeight="1" x14ac:dyDescent="0.2">
      <c r="A30" s="64" t="s">
        <v>413</v>
      </c>
      <c r="B30" s="64"/>
      <c r="C30" s="64"/>
      <c r="D30" s="64"/>
      <c r="E30" s="64"/>
      <c r="F30" s="64"/>
      <c r="G30" s="64"/>
      <c r="H30" s="64"/>
      <c r="I30" s="192">
        <f>SUM(MARCH!$AD$7)</f>
        <v>0</v>
      </c>
      <c r="J30" s="191"/>
      <c r="K30" s="64"/>
    </row>
    <row r="31" spans="1:11" ht="15.6" customHeight="1" x14ac:dyDescent="0.2">
      <c r="A31" s="64" t="s">
        <v>414</v>
      </c>
      <c r="B31" s="64"/>
      <c r="C31" s="64"/>
      <c r="D31" s="64"/>
      <c r="E31" s="64"/>
      <c r="F31" s="64"/>
      <c r="G31" s="64"/>
      <c r="H31" s="64"/>
      <c r="I31" s="192">
        <f>SUM(MARCH!$AE$7)</f>
        <v>0</v>
      </c>
      <c r="J31" s="191"/>
      <c r="K31" s="64"/>
    </row>
    <row r="32" spans="1:11" ht="15.6" customHeight="1" x14ac:dyDescent="0.2">
      <c r="A32" s="64" t="s">
        <v>415</v>
      </c>
      <c r="B32" s="64"/>
      <c r="C32" s="64"/>
      <c r="D32" s="64"/>
      <c r="E32" s="64"/>
      <c r="F32" s="64"/>
      <c r="G32" s="64"/>
      <c r="H32" s="64"/>
      <c r="I32" s="192">
        <f>SUM(MARCH!$AF$7)</f>
        <v>0</v>
      </c>
      <c r="J32" s="191"/>
      <c r="K32" s="64"/>
    </row>
    <row r="33" spans="1:11" ht="15.6" customHeight="1" x14ac:dyDescent="0.2">
      <c r="A33" s="64" t="s">
        <v>416</v>
      </c>
      <c r="B33" s="64"/>
      <c r="C33" s="64"/>
      <c r="D33" s="64"/>
      <c r="E33" s="64"/>
      <c r="F33" s="64"/>
      <c r="G33" s="64"/>
      <c r="H33" s="64"/>
      <c r="I33" s="192">
        <f>SUM(MARCH!$AG$7)</f>
        <v>0</v>
      </c>
      <c r="J33" s="191"/>
      <c r="K33" s="64"/>
    </row>
    <row r="34" spans="1:11" ht="15.6" customHeight="1" x14ac:dyDescent="0.2">
      <c r="A34" s="64" t="s">
        <v>417</v>
      </c>
      <c r="B34" s="64"/>
      <c r="C34" s="64"/>
      <c r="D34" s="64"/>
      <c r="E34" s="64"/>
      <c r="F34" s="64"/>
      <c r="G34" s="64"/>
      <c r="H34" s="64"/>
      <c r="I34" s="192">
        <f>SUM(MARCH!$AH$7)</f>
        <v>0</v>
      </c>
      <c r="J34" s="191"/>
      <c r="K34" s="64"/>
    </row>
    <row r="35" spans="1:11" ht="15.6" customHeight="1" x14ac:dyDescent="0.2">
      <c r="A35" s="64" t="s">
        <v>417</v>
      </c>
      <c r="B35" s="64"/>
      <c r="C35" s="64"/>
      <c r="D35" s="64"/>
      <c r="E35" s="64"/>
      <c r="F35" s="64"/>
      <c r="G35" s="64"/>
      <c r="H35" s="64"/>
      <c r="I35" s="200">
        <v>0</v>
      </c>
      <c r="J35" s="191"/>
      <c r="K35" s="64"/>
    </row>
    <row r="36" spans="1:11" ht="15.6" customHeight="1" x14ac:dyDescent="0.2">
      <c r="A36" s="64" t="s">
        <v>418</v>
      </c>
      <c r="B36" s="64"/>
      <c r="C36" s="64"/>
      <c r="D36" s="64"/>
      <c r="E36" s="64"/>
      <c r="F36" s="64"/>
      <c r="G36" s="64"/>
      <c r="H36" s="64"/>
      <c r="I36" s="192">
        <f>SUM(MARCH!$AJ$7)</f>
        <v>0</v>
      </c>
      <c r="J36" s="191"/>
      <c r="K36" s="64"/>
    </row>
    <row r="37" spans="1:11" ht="15.6" customHeight="1" thickBot="1" x14ac:dyDescent="0.25">
      <c r="A37" s="64" t="s">
        <v>419</v>
      </c>
      <c r="B37" s="64"/>
      <c r="C37" s="64"/>
      <c r="D37" s="64"/>
      <c r="E37" s="64"/>
      <c r="F37" s="64"/>
      <c r="G37" s="64"/>
      <c r="H37" s="64"/>
      <c r="I37" s="193">
        <f>SUM(MARCH!$AK$7)</f>
        <v>0</v>
      </c>
      <c r="J37" s="191"/>
      <c r="K37" s="64"/>
    </row>
    <row r="38" spans="1:11" ht="15.6" customHeight="1" thickBot="1" x14ac:dyDescent="0.25">
      <c r="A38" s="66" t="s">
        <v>420</v>
      </c>
      <c r="B38" s="64"/>
      <c r="C38" s="64"/>
      <c r="D38" s="64"/>
      <c r="E38" s="64"/>
      <c r="F38" s="64"/>
      <c r="G38" s="64"/>
      <c r="H38" s="64"/>
      <c r="I38" s="201"/>
      <c r="J38" s="202">
        <f>SUM(I25:I37)</f>
        <v>0</v>
      </c>
      <c r="K38" s="64"/>
    </row>
    <row r="39" spans="1:11" ht="15.6" customHeight="1" thickBot="1" x14ac:dyDescent="0.25">
      <c r="A39" s="190" t="s">
        <v>421</v>
      </c>
      <c r="B39" s="64"/>
      <c r="C39" s="64"/>
      <c r="D39" s="64"/>
      <c r="E39" s="64"/>
      <c r="F39" s="64"/>
      <c r="G39" s="64"/>
      <c r="H39" s="64"/>
      <c r="I39" s="64"/>
      <c r="J39" s="203">
        <f>SUM(J18-J38)</f>
        <v>0</v>
      </c>
      <c r="K39" s="64"/>
    </row>
    <row r="40" spans="1:11" ht="15.6" customHeight="1" thickTop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ht="15.6" customHeight="1" x14ac:dyDescent="0.2">
      <c r="A41" s="64" t="s">
        <v>288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 ht="15.6" customHeight="1" x14ac:dyDescent="0.2">
      <c r="A42" s="64" t="s">
        <v>289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 ht="15.6" customHeight="1" x14ac:dyDescent="0.2">
      <c r="A43" s="64" t="s">
        <v>290</v>
      </c>
      <c r="B43" s="64"/>
      <c r="C43" s="64"/>
      <c r="D43" s="64"/>
      <c r="E43" s="64"/>
      <c r="F43" s="64"/>
      <c r="G43" s="64"/>
      <c r="H43" s="64"/>
      <c r="I43" s="489"/>
      <c r="J43" s="490"/>
      <c r="K43" s="64"/>
    </row>
    <row r="44" spans="1:11" ht="15.6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 ht="15.6" customHeight="1" x14ac:dyDescent="0.2">
      <c r="A45" s="204"/>
      <c r="B45" s="204"/>
      <c r="C45" s="204" t="s">
        <v>236</v>
      </c>
      <c r="D45" s="204"/>
      <c r="E45" s="64"/>
      <c r="F45" s="64"/>
      <c r="G45" s="64"/>
      <c r="H45" s="204"/>
      <c r="I45" s="204"/>
      <c r="J45" s="204"/>
      <c r="K45" s="64"/>
    </row>
    <row r="46" spans="1:11" ht="15.6" customHeight="1" x14ac:dyDescent="0.2">
      <c r="A46" s="64"/>
      <c r="B46" s="64"/>
      <c r="C46" s="64"/>
      <c r="D46" s="205" t="s">
        <v>291</v>
      </c>
      <c r="E46" s="64"/>
      <c r="F46" s="64"/>
      <c r="G46" s="64"/>
      <c r="H46" s="201"/>
      <c r="I46" s="201"/>
      <c r="J46" s="206" t="s">
        <v>292</v>
      </c>
      <c r="K46" s="64"/>
    </row>
    <row r="47" spans="1:11" ht="15.6" customHeight="1" x14ac:dyDescent="0.2">
      <c r="A47" s="65" t="s">
        <v>293</v>
      </c>
      <c r="B47" s="65"/>
      <c r="C47" s="64"/>
      <c r="D47" s="64"/>
      <c r="E47" s="64"/>
      <c r="F47" s="64"/>
      <c r="G47" s="64"/>
      <c r="H47" s="64"/>
      <c r="I47" s="64"/>
      <c r="J47" s="64"/>
      <c r="K47" s="64"/>
    </row>
    <row r="48" spans="1:11" ht="15.6" customHeight="1" x14ac:dyDescent="0.2">
      <c r="A48" s="207" t="s">
        <v>294</v>
      </c>
      <c r="B48" s="207"/>
      <c r="C48" s="207"/>
      <c r="D48" s="207"/>
      <c r="E48" s="207"/>
      <c r="F48" s="207"/>
      <c r="G48" s="207"/>
      <c r="H48" s="207"/>
      <c r="I48" s="207"/>
      <c r="J48" s="64"/>
      <c r="K48" s="64"/>
    </row>
    <row r="49" spans="1:11" ht="15.6" customHeight="1" x14ac:dyDescent="0.2">
      <c r="A49" s="207" t="s">
        <v>295</v>
      </c>
      <c r="B49" s="207"/>
      <c r="C49" s="207"/>
      <c r="D49" s="207"/>
      <c r="E49" s="207"/>
      <c r="F49" s="207"/>
      <c r="G49" s="207"/>
      <c r="H49" s="207"/>
      <c r="I49" s="207"/>
      <c r="J49" s="64"/>
      <c r="K49" s="64"/>
    </row>
  </sheetData>
  <sheetProtection algorithmName="SHA-512" hashValue="Zgc2Us9mGhJqIk0S9tMyfQeG7YLY1LJtcC2qq5HnC7eBXmuVHrBuMu9HDv5X0tTFw6nWQjXR/3521BOTwgFbNw==" saltValue="uP7iZcNOq9lTJ89J3HPsUA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70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63" customWidth="1"/>
    <col min="11" max="13" width="9.140625" style="381"/>
  </cols>
  <sheetData>
    <row r="1" spans="1:13" ht="14.45" customHeight="1" x14ac:dyDescent="0.2">
      <c r="A1" s="517" t="str">
        <f>JANUARY!$G$10</f>
        <v>UNITED STEELWORKERS - LOCAL UNION</v>
      </c>
      <c r="B1" s="517"/>
      <c r="C1" s="517"/>
      <c r="D1" s="517"/>
      <c r="E1" s="517"/>
      <c r="F1" s="517"/>
      <c r="G1" s="517"/>
      <c r="H1" s="517"/>
      <c r="I1" s="517"/>
      <c r="J1" s="517"/>
      <c r="K1" s="376"/>
      <c r="L1" s="376"/>
      <c r="M1" s="376"/>
    </row>
    <row r="2" spans="1:13" ht="14.45" customHeight="1" x14ac:dyDescent="0.2">
      <c r="A2" s="517" t="s">
        <v>312</v>
      </c>
      <c r="B2" s="517"/>
      <c r="C2" s="517"/>
      <c r="D2" s="517"/>
      <c r="E2" s="517"/>
      <c r="F2" s="517"/>
      <c r="G2" s="517"/>
      <c r="H2" s="517"/>
      <c r="I2" s="517"/>
      <c r="J2" s="517"/>
      <c r="K2" s="376"/>
      <c r="L2" s="376"/>
      <c r="M2" s="376"/>
    </row>
    <row r="3" spans="1:13" s="232" customFormat="1" ht="14.45" customHeight="1" x14ac:dyDescent="0.2">
      <c r="B3" s="233"/>
      <c r="C3" s="233"/>
      <c r="D3" s="233"/>
      <c r="E3" s="233"/>
      <c r="F3" s="234" t="s">
        <v>272</v>
      </c>
      <c r="G3" s="235">
        <f>JANUARY!$E$11</f>
        <v>0</v>
      </c>
      <c r="H3" s="237"/>
      <c r="I3" s="237"/>
      <c r="J3" s="237"/>
      <c r="K3" s="377"/>
      <c r="L3" s="378"/>
      <c r="M3" s="378"/>
    </row>
    <row r="4" spans="1:13" ht="14.45" customHeight="1" x14ac:dyDescent="0.2">
      <c r="A4" s="209"/>
      <c r="B4" s="209"/>
      <c r="C4" s="209"/>
      <c r="E4" s="210"/>
      <c r="F4" s="210" t="s">
        <v>313</v>
      </c>
      <c r="G4" s="518" t="s">
        <v>314</v>
      </c>
      <c r="H4" s="518"/>
      <c r="I4" s="518"/>
      <c r="J4" s="518"/>
      <c r="K4" s="376"/>
      <c r="L4" s="376"/>
      <c r="M4" s="376"/>
    </row>
    <row r="5" spans="1:13" ht="14.45" customHeight="1" x14ac:dyDescent="0.2">
      <c r="A5" s="211"/>
      <c r="B5" s="211"/>
      <c r="C5" s="211"/>
      <c r="D5" s="211"/>
      <c r="E5" s="519" t="s">
        <v>315</v>
      </c>
      <c r="F5" s="519"/>
      <c r="G5" s="211"/>
      <c r="H5" s="238"/>
      <c r="I5" s="238"/>
      <c r="J5" s="238"/>
      <c r="K5" s="376"/>
      <c r="L5" s="376"/>
      <c r="M5" s="376"/>
    </row>
    <row r="6" spans="1:13" ht="14.45" customHeight="1" x14ac:dyDescent="0.2">
      <c r="A6" s="520" t="s">
        <v>316</v>
      </c>
      <c r="B6" s="520"/>
      <c r="C6" s="520"/>
      <c r="D6" s="520"/>
      <c r="E6" s="520"/>
      <c r="F6" s="520"/>
      <c r="G6" s="520"/>
      <c r="H6" s="520"/>
      <c r="I6" s="520"/>
      <c r="J6" s="520"/>
      <c r="K6" s="376"/>
      <c r="L6" s="376"/>
      <c r="M6" s="376"/>
    </row>
    <row r="7" spans="1:13" ht="14.45" customHeight="1" thickBot="1" x14ac:dyDescent="0.25">
      <c r="A7" s="208"/>
      <c r="B7" s="208"/>
      <c r="C7" s="208"/>
      <c r="D7" s="208"/>
      <c r="E7" s="208"/>
      <c r="F7" s="208"/>
      <c r="G7" s="208"/>
      <c r="H7" s="236"/>
      <c r="I7" s="236"/>
      <c r="J7" s="236"/>
      <c r="K7" s="376"/>
      <c r="L7" s="376"/>
      <c r="M7" s="376"/>
    </row>
    <row r="8" spans="1:13" ht="14.45" customHeight="1" x14ac:dyDescent="0.2">
      <c r="A8" s="211" t="s">
        <v>422</v>
      </c>
      <c r="B8" s="211"/>
      <c r="C8" s="211"/>
      <c r="D8" s="211"/>
      <c r="E8" s="211"/>
      <c r="F8" s="208"/>
      <c r="G8" s="208"/>
      <c r="H8" s="236"/>
      <c r="I8" s="236"/>
      <c r="J8" s="239">
        <f>JanRpt!J7</f>
        <v>0</v>
      </c>
      <c r="K8" s="376"/>
      <c r="L8" s="376"/>
      <c r="M8" s="376"/>
    </row>
    <row r="9" spans="1:13" ht="14.45" customHeight="1" x14ac:dyDescent="0.2">
      <c r="A9" s="211" t="s">
        <v>317</v>
      </c>
      <c r="B9" s="211"/>
      <c r="C9" s="211"/>
      <c r="D9" s="211"/>
      <c r="E9" s="211"/>
      <c r="F9" s="208"/>
      <c r="G9" s="208"/>
      <c r="H9" s="236"/>
      <c r="I9" s="240"/>
      <c r="J9" s="241" t="s">
        <v>236</v>
      </c>
      <c r="K9" s="379" t="s">
        <v>273</v>
      </c>
      <c r="L9" s="379" t="s">
        <v>296</v>
      </c>
      <c r="M9" s="379" t="s">
        <v>301</v>
      </c>
    </row>
    <row r="10" spans="1:13" ht="14.45" customHeight="1" x14ac:dyDescent="0.2">
      <c r="A10" s="211" t="s">
        <v>423</v>
      </c>
      <c r="B10" s="211"/>
      <c r="C10" s="211"/>
      <c r="D10" s="211"/>
      <c r="E10" s="211"/>
      <c r="F10" s="208"/>
      <c r="G10" s="208"/>
      <c r="H10" s="236"/>
      <c r="I10" s="242">
        <f>SUM(K10:M10)</f>
        <v>0</v>
      </c>
      <c r="J10" s="241"/>
      <c r="K10" s="380">
        <f>JanRpt!I9</f>
        <v>0</v>
      </c>
      <c r="L10" s="380">
        <f>FebRpt!I9</f>
        <v>0</v>
      </c>
      <c r="M10" s="380">
        <f>MarRpt!I9</f>
        <v>0</v>
      </c>
    </row>
    <row r="11" spans="1:13" ht="14.45" customHeight="1" x14ac:dyDescent="0.2">
      <c r="A11" s="211" t="s">
        <v>424</v>
      </c>
      <c r="B11" s="211"/>
      <c r="C11" s="211"/>
      <c r="D11" s="211"/>
      <c r="E11" s="211"/>
      <c r="F11" s="208"/>
      <c r="G11" s="208"/>
      <c r="H11" s="236"/>
      <c r="I11" s="243">
        <f t="shared" ref="I11:I17" si="0">SUM(K11:M11)</f>
        <v>0</v>
      </c>
      <c r="J11" s="241"/>
      <c r="K11" s="380">
        <f>JanRpt!I10</f>
        <v>0</v>
      </c>
      <c r="L11" s="380">
        <f>FebRpt!I10</f>
        <v>0</v>
      </c>
      <c r="M11" s="380">
        <f>MarRpt!I10</f>
        <v>0</v>
      </c>
    </row>
    <row r="12" spans="1:13" ht="14.45" customHeight="1" x14ac:dyDescent="0.2">
      <c r="A12" s="211" t="s">
        <v>425</v>
      </c>
      <c r="B12" s="211"/>
      <c r="C12" s="211"/>
      <c r="D12" s="211"/>
      <c r="E12" s="211"/>
      <c r="F12" s="208"/>
      <c r="G12" s="208"/>
      <c r="H12" s="236"/>
      <c r="I12" s="243">
        <f t="shared" si="0"/>
        <v>0</v>
      </c>
      <c r="J12" s="241"/>
      <c r="K12" s="380">
        <f>JanRpt!I11</f>
        <v>0</v>
      </c>
      <c r="L12" s="380">
        <f>FebRpt!I11</f>
        <v>0</v>
      </c>
      <c r="M12" s="380">
        <f>MarRpt!I11</f>
        <v>0</v>
      </c>
    </row>
    <row r="13" spans="1:13" ht="14.45" customHeight="1" x14ac:dyDescent="0.2">
      <c r="A13" s="211" t="s">
        <v>426</v>
      </c>
      <c r="B13" s="211"/>
      <c r="C13" s="211"/>
      <c r="D13" s="211"/>
      <c r="E13" s="211"/>
      <c r="F13" s="208"/>
      <c r="G13" s="208"/>
      <c r="H13" s="236"/>
      <c r="I13" s="243">
        <f t="shared" si="0"/>
        <v>0</v>
      </c>
      <c r="J13" s="241"/>
      <c r="K13" s="380">
        <f>JanRpt!I12</f>
        <v>0</v>
      </c>
      <c r="L13" s="380">
        <f>FebRpt!I12</f>
        <v>0</v>
      </c>
      <c r="M13" s="380">
        <f>MarRpt!I12</f>
        <v>0</v>
      </c>
    </row>
    <row r="14" spans="1:13" ht="14.45" customHeight="1" x14ac:dyDescent="0.2">
      <c r="A14" s="211" t="s">
        <v>427</v>
      </c>
      <c r="B14" s="211"/>
      <c r="C14" s="211"/>
      <c r="D14" s="211"/>
      <c r="E14" s="211"/>
      <c r="F14" s="208"/>
      <c r="G14" s="208"/>
      <c r="H14" s="236"/>
      <c r="I14" s="243">
        <f t="shared" si="0"/>
        <v>0</v>
      </c>
      <c r="J14" s="241"/>
      <c r="K14" s="380">
        <f>JanRpt!I13</f>
        <v>0</v>
      </c>
      <c r="L14" s="380">
        <f>FebRpt!I13</f>
        <v>0</v>
      </c>
      <c r="M14" s="380">
        <f>MarRpt!I13</f>
        <v>0</v>
      </c>
    </row>
    <row r="15" spans="1:13" ht="14.45" customHeight="1" x14ac:dyDescent="0.2">
      <c r="A15" s="211" t="s">
        <v>428</v>
      </c>
      <c r="B15" s="211"/>
      <c r="C15" s="211"/>
      <c r="D15" s="211"/>
      <c r="E15" s="211"/>
      <c r="F15" s="208"/>
      <c r="G15" s="208"/>
      <c r="H15" s="236"/>
      <c r="I15" s="243">
        <f t="shared" si="0"/>
        <v>0</v>
      </c>
      <c r="J15" s="241"/>
      <c r="K15" s="380">
        <f>JanRpt!I14</f>
        <v>0</v>
      </c>
      <c r="L15" s="380">
        <f>FebRpt!I14</f>
        <v>0</v>
      </c>
      <c r="M15" s="380">
        <f>MarRpt!I14</f>
        <v>0</v>
      </c>
    </row>
    <row r="16" spans="1:13" ht="14.45" customHeight="1" x14ac:dyDescent="0.2">
      <c r="A16" s="211"/>
      <c r="B16" s="211"/>
      <c r="C16" s="211" t="s">
        <v>429</v>
      </c>
      <c r="D16" s="211"/>
      <c r="E16" s="211"/>
      <c r="F16" s="208"/>
      <c r="G16" s="208"/>
      <c r="H16" s="236"/>
      <c r="I16" s="243">
        <f t="shared" si="0"/>
        <v>0</v>
      </c>
      <c r="J16" s="241"/>
      <c r="K16" s="380">
        <f>JanRpt!I15</f>
        <v>0</v>
      </c>
      <c r="L16" s="380">
        <f>FebRpt!I15</f>
        <v>0</v>
      </c>
      <c r="M16" s="380">
        <f>MarRpt!I15</f>
        <v>0</v>
      </c>
    </row>
    <row r="17" spans="1:13" ht="14.45" customHeight="1" thickBot="1" x14ac:dyDescent="0.25">
      <c r="A17" s="211"/>
      <c r="B17" s="211"/>
      <c r="C17" s="211" t="s">
        <v>430</v>
      </c>
      <c r="D17" s="211"/>
      <c r="E17" s="211"/>
      <c r="F17" s="208"/>
      <c r="G17" s="208"/>
      <c r="H17" s="236"/>
      <c r="I17" s="244">
        <f t="shared" si="0"/>
        <v>0</v>
      </c>
      <c r="J17" s="241"/>
      <c r="K17" s="380">
        <f>JanRpt!I16</f>
        <v>0</v>
      </c>
      <c r="L17" s="380">
        <f>FebRpt!I16</f>
        <v>0</v>
      </c>
      <c r="M17" s="380">
        <f>MarRpt!I16</f>
        <v>0</v>
      </c>
    </row>
    <row r="18" spans="1:13" ht="14.45" customHeight="1" x14ac:dyDescent="0.2">
      <c r="A18" s="211"/>
      <c r="B18" s="213" t="s">
        <v>431</v>
      </c>
      <c r="C18" s="211"/>
      <c r="D18" s="211"/>
      <c r="E18" s="211"/>
      <c r="F18" s="208"/>
      <c r="G18" s="208"/>
      <c r="H18" s="236"/>
      <c r="I18" s="236"/>
      <c r="J18" s="245">
        <f>SUM(I10:I17)</f>
        <v>0</v>
      </c>
      <c r="K18" s="376" t="s">
        <v>236</v>
      </c>
      <c r="L18" s="376"/>
      <c r="M18" s="376"/>
    </row>
    <row r="19" spans="1:13" ht="14.45" customHeight="1" thickBot="1" x14ac:dyDescent="0.25">
      <c r="A19" s="211"/>
      <c r="B19" s="213" t="s">
        <v>432</v>
      </c>
      <c r="C19" s="211"/>
      <c r="D19" s="211"/>
      <c r="E19" s="211"/>
      <c r="F19" s="208"/>
      <c r="G19" s="208"/>
      <c r="H19" s="236"/>
      <c r="I19" s="236"/>
      <c r="J19" s="246">
        <f>SUM(J8:J18)</f>
        <v>0</v>
      </c>
      <c r="K19" s="376"/>
      <c r="L19" s="376"/>
      <c r="M19" s="376"/>
    </row>
    <row r="20" spans="1:13" ht="14.45" customHeight="1" x14ac:dyDescent="0.2">
      <c r="A20" s="211"/>
      <c r="B20" s="211"/>
      <c r="C20" s="211"/>
      <c r="D20" s="211"/>
      <c r="E20" s="211"/>
      <c r="F20" s="208"/>
      <c r="G20" s="208"/>
      <c r="H20" s="236"/>
      <c r="I20" s="236"/>
      <c r="J20" s="247"/>
      <c r="K20" s="376"/>
      <c r="L20" s="376"/>
      <c r="M20" s="376"/>
    </row>
    <row r="21" spans="1:13" ht="14.45" customHeight="1" x14ac:dyDescent="0.2">
      <c r="A21" s="211"/>
      <c r="B21" s="211" t="s">
        <v>318</v>
      </c>
      <c r="C21" s="211"/>
      <c r="D21" s="211"/>
      <c r="E21" s="211"/>
      <c r="F21" s="208"/>
      <c r="G21" s="208"/>
      <c r="H21" s="236"/>
      <c r="I21" s="236"/>
      <c r="J21" s="241"/>
      <c r="K21" s="376"/>
      <c r="L21" s="376"/>
      <c r="M21" s="376"/>
    </row>
    <row r="22" spans="1:13" ht="14.45" customHeight="1" x14ac:dyDescent="0.2">
      <c r="A22" s="211" t="s">
        <v>286</v>
      </c>
      <c r="B22" s="211"/>
      <c r="C22" s="211"/>
      <c r="D22" s="211"/>
      <c r="E22" s="211"/>
      <c r="F22" s="208"/>
      <c r="G22" s="208"/>
      <c r="H22" s="236"/>
      <c r="I22" s="236"/>
      <c r="J22" s="241"/>
      <c r="K22" s="379" t="s">
        <v>273</v>
      </c>
      <c r="L22" s="379" t="s">
        <v>296</v>
      </c>
      <c r="M22" s="379" t="s">
        <v>301</v>
      </c>
    </row>
    <row r="23" spans="1:13" ht="14.45" customHeight="1" x14ac:dyDescent="0.2">
      <c r="A23" s="211"/>
      <c r="B23" s="211" t="s">
        <v>433</v>
      </c>
      <c r="C23" s="211"/>
      <c r="D23" s="211"/>
      <c r="E23" s="211"/>
      <c r="F23" s="208"/>
      <c r="G23" s="208"/>
      <c r="H23" s="248">
        <f>SUM(K23:M23)</f>
        <v>0</v>
      </c>
      <c r="I23" s="236"/>
      <c r="J23" s="241"/>
      <c r="K23" s="380">
        <f>JanRpt!H22</f>
        <v>0</v>
      </c>
      <c r="L23" s="380">
        <f>FebRpt!H22</f>
        <v>0</v>
      </c>
      <c r="M23" s="380">
        <f>MarRpt!H22</f>
        <v>0</v>
      </c>
    </row>
    <row r="24" spans="1:13" ht="14.45" customHeight="1" x14ac:dyDescent="0.2">
      <c r="A24" s="211"/>
      <c r="B24" s="211" t="s">
        <v>434</v>
      </c>
      <c r="C24" s="211"/>
      <c r="D24" s="211"/>
      <c r="E24" s="211"/>
      <c r="F24" s="208"/>
      <c r="G24" s="208"/>
      <c r="H24" s="249">
        <f>SUM(K24:M24)</f>
        <v>0</v>
      </c>
      <c r="I24" s="236"/>
      <c r="J24" s="241"/>
      <c r="K24" s="380">
        <f>JanRpt!H23</f>
        <v>0</v>
      </c>
      <c r="L24" s="380">
        <f>FebRpt!H23</f>
        <v>0</v>
      </c>
      <c r="M24" s="380">
        <f>MarRpt!H23</f>
        <v>0</v>
      </c>
    </row>
    <row r="25" spans="1:13" ht="14.45" customHeight="1" x14ac:dyDescent="0.2">
      <c r="A25" s="211"/>
      <c r="B25" s="211" t="s">
        <v>435</v>
      </c>
      <c r="C25" s="211"/>
      <c r="D25" s="211"/>
      <c r="E25" s="211"/>
      <c r="F25" s="208"/>
      <c r="G25" s="208"/>
      <c r="H25" s="250">
        <f>SUM(K25:M25)</f>
        <v>0</v>
      </c>
      <c r="I25" s="236"/>
      <c r="J25" s="241"/>
      <c r="K25" s="380">
        <f>JanRpt!H24</f>
        <v>0</v>
      </c>
      <c r="L25" s="380">
        <f>FebRpt!H24</f>
        <v>0</v>
      </c>
      <c r="M25" s="380">
        <f>MarRpt!H24</f>
        <v>0</v>
      </c>
    </row>
    <row r="26" spans="1:13" ht="14.45" customHeight="1" thickBot="1" x14ac:dyDescent="0.25">
      <c r="A26" s="211"/>
      <c r="B26" s="211" t="s">
        <v>436</v>
      </c>
      <c r="C26" s="211"/>
      <c r="D26" s="211"/>
      <c r="E26" s="211"/>
      <c r="F26" s="208"/>
      <c r="G26" s="208"/>
      <c r="H26" s="251">
        <f>SUM(K26:M26)</f>
        <v>0</v>
      </c>
      <c r="I26" s="236"/>
      <c r="J26" s="241"/>
      <c r="K26" s="380">
        <f>JanRpt!H25</f>
        <v>0</v>
      </c>
      <c r="L26" s="380">
        <f>FebRpt!H25</f>
        <v>0</v>
      </c>
      <c r="M26" s="380">
        <f>MarRpt!H25</f>
        <v>0</v>
      </c>
    </row>
    <row r="27" spans="1:13" ht="14.45" customHeight="1" x14ac:dyDescent="0.2">
      <c r="A27" s="211"/>
      <c r="B27" s="213" t="s">
        <v>437</v>
      </c>
      <c r="C27" s="211"/>
      <c r="D27" s="211"/>
      <c r="E27" s="211"/>
      <c r="F27" s="208"/>
      <c r="G27" s="208"/>
      <c r="H27" s="236"/>
      <c r="I27" s="242">
        <f>SUM(H23:H26)</f>
        <v>0</v>
      </c>
      <c r="J27" s="241"/>
      <c r="K27" s="379" t="s">
        <v>273</v>
      </c>
      <c r="L27" s="379" t="s">
        <v>296</v>
      </c>
      <c r="M27" s="379" t="s">
        <v>301</v>
      </c>
    </row>
    <row r="28" spans="1:13" ht="14.45" customHeight="1" x14ac:dyDescent="0.2">
      <c r="A28" s="211" t="s">
        <v>438</v>
      </c>
      <c r="B28" s="211"/>
      <c r="C28" s="211"/>
      <c r="D28" s="211"/>
      <c r="E28" s="211"/>
      <c r="F28" s="208"/>
      <c r="G28" s="208"/>
      <c r="H28" s="236"/>
      <c r="I28" s="243">
        <f>SUM(K28:M28)</f>
        <v>0</v>
      </c>
      <c r="J28" s="241"/>
      <c r="K28" s="380">
        <f>JanRpt!I26</f>
        <v>0</v>
      </c>
      <c r="L28" s="380">
        <f>FebRpt!I26</f>
        <v>0</v>
      </c>
      <c r="M28" s="380">
        <f>MarRpt!I26</f>
        <v>0</v>
      </c>
    </row>
    <row r="29" spans="1:13" ht="14.45" customHeight="1" x14ac:dyDescent="0.2">
      <c r="A29" s="211" t="s">
        <v>439</v>
      </c>
      <c r="B29" s="211"/>
      <c r="C29" s="211"/>
      <c r="D29" s="211"/>
      <c r="E29" s="211"/>
      <c r="F29" s="208"/>
      <c r="G29" s="208"/>
      <c r="H29" s="236"/>
      <c r="I29" s="243">
        <f t="shared" ref="I29:I39" si="1">SUM(K29:M29)</f>
        <v>0</v>
      </c>
      <c r="J29" s="241"/>
      <c r="K29" s="380">
        <f>JanRpt!I27</f>
        <v>0</v>
      </c>
      <c r="L29" s="380">
        <f>FebRpt!I27</f>
        <v>0</v>
      </c>
      <c r="M29" s="380">
        <f>MarRpt!I27</f>
        <v>0</v>
      </c>
    </row>
    <row r="30" spans="1:13" ht="14.45" customHeight="1" x14ac:dyDescent="0.2">
      <c r="A30" s="211" t="s">
        <v>440</v>
      </c>
      <c r="B30" s="211"/>
      <c r="C30" s="211"/>
      <c r="D30" s="211"/>
      <c r="E30" s="211"/>
      <c r="F30" s="208"/>
      <c r="G30" s="208"/>
      <c r="H30" s="236"/>
      <c r="I30" s="243">
        <f t="shared" si="1"/>
        <v>0</v>
      </c>
      <c r="J30" s="241"/>
      <c r="K30" s="380">
        <f>JanRpt!I28</f>
        <v>0</v>
      </c>
      <c r="L30" s="380">
        <f>FebRpt!I28</f>
        <v>0</v>
      </c>
      <c r="M30" s="380">
        <f>MarRpt!I28</f>
        <v>0</v>
      </c>
    </row>
    <row r="31" spans="1:13" ht="14.45" customHeight="1" x14ac:dyDescent="0.2">
      <c r="A31" s="211" t="s">
        <v>441</v>
      </c>
      <c r="B31" s="211"/>
      <c r="C31" s="211"/>
      <c r="D31" s="211"/>
      <c r="E31" s="211"/>
      <c r="F31" s="208"/>
      <c r="G31" s="208"/>
      <c r="H31" s="236"/>
      <c r="I31" s="243">
        <f t="shared" si="1"/>
        <v>0</v>
      </c>
      <c r="J31" s="241"/>
      <c r="K31" s="380">
        <f>JanRpt!I29</f>
        <v>0</v>
      </c>
      <c r="L31" s="380">
        <f>FebRpt!I29</f>
        <v>0</v>
      </c>
      <c r="M31" s="380">
        <f>MarRpt!I29</f>
        <v>0</v>
      </c>
    </row>
    <row r="32" spans="1:13" ht="14.45" customHeight="1" x14ac:dyDescent="0.2">
      <c r="A32" s="211" t="s">
        <v>442</v>
      </c>
      <c r="B32" s="211"/>
      <c r="C32" s="211"/>
      <c r="D32" s="211"/>
      <c r="E32" s="211"/>
      <c r="F32" s="208"/>
      <c r="G32" s="208"/>
      <c r="H32" s="236"/>
      <c r="I32" s="243">
        <f t="shared" si="1"/>
        <v>0</v>
      </c>
      <c r="J32" s="241"/>
      <c r="K32" s="380">
        <f>JanRpt!I30</f>
        <v>0</v>
      </c>
      <c r="L32" s="380">
        <f>FebRpt!I30</f>
        <v>0</v>
      </c>
      <c r="M32" s="380">
        <f>MarRpt!I30</f>
        <v>0</v>
      </c>
    </row>
    <row r="33" spans="1:13" ht="14.45" customHeight="1" x14ac:dyDescent="0.2">
      <c r="A33" s="211" t="s">
        <v>443</v>
      </c>
      <c r="B33" s="211"/>
      <c r="C33" s="211"/>
      <c r="D33" s="211"/>
      <c r="E33" s="211"/>
      <c r="F33" s="208"/>
      <c r="G33" s="208"/>
      <c r="H33" s="236"/>
      <c r="I33" s="243">
        <f t="shared" si="1"/>
        <v>0</v>
      </c>
      <c r="J33" s="241"/>
      <c r="K33" s="380">
        <f>JanRpt!I31</f>
        <v>0</v>
      </c>
      <c r="L33" s="380">
        <f>FebRpt!I31</f>
        <v>0</v>
      </c>
      <c r="M33" s="380">
        <f>MarRpt!I31</f>
        <v>0</v>
      </c>
    </row>
    <row r="34" spans="1:13" ht="14.45" customHeight="1" x14ac:dyDescent="0.2">
      <c r="A34" s="211" t="s">
        <v>444</v>
      </c>
      <c r="B34" s="211"/>
      <c r="C34" s="211"/>
      <c r="D34" s="211"/>
      <c r="E34" s="211"/>
      <c r="F34" s="208"/>
      <c r="G34" s="208"/>
      <c r="H34" s="236"/>
      <c r="I34" s="243">
        <f t="shared" si="1"/>
        <v>0</v>
      </c>
      <c r="J34" s="241"/>
      <c r="K34" s="380">
        <f>JanRpt!I32</f>
        <v>0</v>
      </c>
      <c r="L34" s="380">
        <f>FebRpt!I32</f>
        <v>0</v>
      </c>
      <c r="M34" s="380">
        <f>MarRpt!I32</f>
        <v>0</v>
      </c>
    </row>
    <row r="35" spans="1:13" ht="14.45" customHeight="1" x14ac:dyDescent="0.2">
      <c r="A35" s="211" t="s">
        <v>445</v>
      </c>
      <c r="B35" s="211"/>
      <c r="C35" s="211"/>
      <c r="D35" s="211"/>
      <c r="E35" s="211"/>
      <c r="F35" s="208"/>
      <c r="G35" s="208"/>
      <c r="H35" s="236"/>
      <c r="I35" s="243">
        <f t="shared" si="1"/>
        <v>0</v>
      </c>
      <c r="J35" s="241"/>
      <c r="K35" s="380">
        <f>JanRpt!I33</f>
        <v>0</v>
      </c>
      <c r="L35" s="380">
        <f>FebRpt!I33</f>
        <v>0</v>
      </c>
      <c r="M35" s="380">
        <f>MarRpt!I33</f>
        <v>0</v>
      </c>
    </row>
    <row r="36" spans="1:13" ht="14.45" customHeight="1" x14ac:dyDescent="0.2">
      <c r="A36" s="211" t="s">
        <v>446</v>
      </c>
      <c r="B36" s="211"/>
      <c r="C36" s="211"/>
      <c r="D36" s="211"/>
      <c r="E36" s="211"/>
      <c r="F36" s="208"/>
      <c r="G36" s="208"/>
      <c r="H36" s="236"/>
      <c r="I36" s="243">
        <f t="shared" si="1"/>
        <v>0</v>
      </c>
      <c r="J36" s="241"/>
      <c r="K36" s="380">
        <f>JanRpt!I34</f>
        <v>0</v>
      </c>
      <c r="L36" s="380">
        <f>FebRpt!I34</f>
        <v>0</v>
      </c>
      <c r="M36" s="380">
        <f>MarRpt!I34</f>
        <v>0</v>
      </c>
    </row>
    <row r="37" spans="1:13" ht="14.45" customHeight="1" x14ac:dyDescent="0.2">
      <c r="A37" s="211" t="s">
        <v>446</v>
      </c>
      <c r="B37" s="211"/>
      <c r="C37" s="211"/>
      <c r="D37" s="211"/>
      <c r="E37" s="211"/>
      <c r="F37" s="208"/>
      <c r="G37" s="208"/>
      <c r="H37" s="236"/>
      <c r="I37" s="243">
        <f t="shared" si="1"/>
        <v>0</v>
      </c>
      <c r="J37" s="241"/>
      <c r="K37" s="380">
        <f>JanRpt!I35</f>
        <v>0</v>
      </c>
      <c r="L37" s="380">
        <f>FebRpt!I35</f>
        <v>0</v>
      </c>
      <c r="M37" s="380">
        <f>MarRpt!I35</f>
        <v>0</v>
      </c>
    </row>
    <row r="38" spans="1:13" ht="14.45" customHeight="1" x14ac:dyDescent="0.2">
      <c r="A38" s="211" t="s">
        <v>418</v>
      </c>
      <c r="B38" s="211"/>
      <c r="C38" s="211"/>
      <c r="D38" s="211"/>
      <c r="E38" s="211"/>
      <c r="F38" s="212"/>
      <c r="G38" s="208"/>
      <c r="H38" s="236"/>
      <c r="I38" s="252">
        <f t="shared" si="1"/>
        <v>0</v>
      </c>
      <c r="J38" s="241"/>
      <c r="K38" s="380">
        <f>JanRpt!I36</f>
        <v>0</v>
      </c>
      <c r="L38" s="380">
        <f>FebRpt!I36</f>
        <v>0</v>
      </c>
      <c r="M38" s="380">
        <f>MarRpt!I36</f>
        <v>0</v>
      </c>
    </row>
    <row r="39" spans="1:13" ht="14.45" customHeight="1" thickBot="1" x14ac:dyDescent="0.25">
      <c r="A39" s="211" t="s">
        <v>447</v>
      </c>
      <c r="B39" s="211"/>
      <c r="C39" s="211"/>
      <c r="D39" s="211"/>
      <c r="E39" s="211"/>
      <c r="F39" s="208"/>
      <c r="G39" s="214"/>
      <c r="H39" s="236"/>
      <c r="I39" s="253">
        <f t="shared" si="1"/>
        <v>0</v>
      </c>
      <c r="J39" s="241"/>
      <c r="K39" s="380">
        <f>JanRpt!I37</f>
        <v>0</v>
      </c>
      <c r="L39" s="380">
        <f>FebRpt!I37</f>
        <v>0</v>
      </c>
      <c r="M39" s="380">
        <f>MarRpt!I37</f>
        <v>0</v>
      </c>
    </row>
    <row r="40" spans="1:13" ht="14.45" customHeight="1" x14ac:dyDescent="0.2">
      <c r="A40" s="211"/>
      <c r="B40" s="211"/>
      <c r="C40" s="211"/>
      <c r="D40" s="211"/>
      <c r="E40" s="211"/>
      <c r="F40" s="208"/>
      <c r="G40" s="214"/>
      <c r="H40" s="236"/>
      <c r="I40" s="236"/>
      <c r="J40" s="241"/>
      <c r="K40" s="380"/>
      <c r="L40" s="380"/>
      <c r="M40" s="380"/>
    </row>
    <row r="41" spans="1:13" ht="14.45" customHeight="1" thickBot="1" x14ac:dyDescent="0.25">
      <c r="A41" s="211"/>
      <c r="B41" s="213" t="s">
        <v>448</v>
      </c>
      <c r="C41" s="211"/>
      <c r="D41" s="211"/>
      <c r="E41" s="211"/>
      <c r="F41" s="208"/>
      <c r="G41" s="208"/>
      <c r="H41" s="236"/>
      <c r="I41" s="236"/>
      <c r="J41" s="254">
        <f>SUM(I27:I39)</f>
        <v>0</v>
      </c>
      <c r="K41" s="376"/>
      <c r="L41" s="376"/>
      <c r="M41" s="376"/>
    </row>
    <row r="42" spans="1:13" ht="14.45" customHeight="1" thickBot="1" x14ac:dyDescent="0.25">
      <c r="A42" s="213" t="s">
        <v>449</v>
      </c>
      <c r="B42" s="211"/>
      <c r="C42" s="211"/>
      <c r="D42" s="211"/>
      <c r="E42" s="211"/>
      <c r="F42" s="208"/>
      <c r="G42" s="208"/>
      <c r="H42" s="236"/>
      <c r="I42" s="236"/>
      <c r="J42" s="255">
        <f>SUM(J19-J41)</f>
        <v>0</v>
      </c>
      <c r="K42" s="376" t="s">
        <v>236</v>
      </c>
      <c r="L42" s="376"/>
      <c r="M42" s="376"/>
    </row>
    <row r="43" spans="1:13" ht="14.45" customHeight="1" thickTop="1" x14ac:dyDescent="0.2">
      <c r="A43" s="208"/>
      <c r="B43" s="208"/>
      <c r="C43" s="208"/>
      <c r="D43" s="208"/>
      <c r="E43" s="208"/>
      <c r="F43" s="208"/>
      <c r="G43" s="208"/>
      <c r="H43" s="236"/>
      <c r="I43" s="236"/>
      <c r="J43" s="256"/>
      <c r="K43" s="376"/>
      <c r="L43" s="376"/>
      <c r="M43" s="376"/>
    </row>
    <row r="44" spans="1:13" ht="14.45" customHeight="1" x14ac:dyDescent="0.2">
      <c r="A44" s="496" t="s">
        <v>321</v>
      </c>
      <c r="B44" s="496"/>
      <c r="C44" s="496"/>
      <c r="D44" s="496"/>
      <c r="E44" s="496"/>
      <c r="F44" s="496"/>
      <c r="G44" s="496"/>
      <c r="H44" s="496"/>
      <c r="I44" s="496"/>
      <c r="J44" s="496"/>
      <c r="K44" s="376"/>
      <c r="L44" s="376"/>
      <c r="M44" s="376"/>
    </row>
    <row r="45" spans="1:13" ht="14.45" customHeight="1" x14ac:dyDescent="0.2">
      <c r="A45" s="211"/>
      <c r="B45" s="211"/>
      <c r="C45" s="211"/>
      <c r="D45" s="211"/>
      <c r="E45" s="211"/>
      <c r="F45" s="208"/>
      <c r="G45" s="208"/>
      <c r="H45" s="236"/>
      <c r="I45" s="236"/>
      <c r="J45" s="236"/>
      <c r="K45" s="376"/>
      <c r="L45" s="376"/>
      <c r="M45" s="376"/>
    </row>
    <row r="46" spans="1:13" ht="14.45" customHeight="1" x14ac:dyDescent="0.2">
      <c r="A46" s="211" t="s">
        <v>322</v>
      </c>
      <c r="B46" s="211"/>
      <c r="C46" s="329" t="s">
        <v>385</v>
      </c>
      <c r="D46" s="211" t="s">
        <v>323</v>
      </c>
      <c r="E46" s="211"/>
      <c r="F46" s="499">
        <f>MARCH!$O$202</f>
        <v>0</v>
      </c>
      <c r="G46" s="500"/>
      <c r="H46" s="236"/>
      <c r="I46" s="236"/>
      <c r="J46" s="236"/>
      <c r="K46" s="376"/>
      <c r="L46" s="376"/>
      <c r="M46" s="376"/>
    </row>
    <row r="47" spans="1:13" ht="14.45" customHeight="1" x14ac:dyDescent="0.2">
      <c r="A47" s="211" t="s">
        <v>324</v>
      </c>
      <c r="B47" s="211"/>
      <c r="C47" s="211"/>
      <c r="D47" s="211"/>
      <c r="E47" s="211"/>
      <c r="F47" s="501">
        <f>MARCH!O203</f>
        <v>0</v>
      </c>
      <c r="G47" s="502"/>
      <c r="H47" s="236"/>
      <c r="I47" s="236"/>
      <c r="J47" s="236"/>
      <c r="K47" s="376"/>
      <c r="L47" s="376"/>
      <c r="M47" s="376"/>
    </row>
    <row r="48" spans="1:13" ht="14.45" customHeight="1" x14ac:dyDescent="0.2">
      <c r="A48" s="211" t="s">
        <v>325</v>
      </c>
      <c r="B48" s="211"/>
      <c r="C48" s="211"/>
      <c r="D48" s="211"/>
      <c r="E48" s="211"/>
      <c r="F48" s="503">
        <f>SUM(F46:F47)</f>
        <v>0</v>
      </c>
      <c r="G48" s="504"/>
      <c r="H48" s="236"/>
      <c r="I48" s="236"/>
      <c r="J48" s="236"/>
      <c r="K48" s="376"/>
      <c r="L48" s="376"/>
      <c r="M48" s="376"/>
    </row>
    <row r="49" spans="1:13" ht="14.45" customHeight="1" x14ac:dyDescent="0.2">
      <c r="A49" s="64" t="s">
        <v>470</v>
      </c>
      <c r="B49" s="211"/>
      <c r="C49" s="211"/>
      <c r="D49" s="211"/>
      <c r="E49" s="211"/>
      <c r="F49" s="505">
        <f>MARCH!$O$204</f>
        <v>0</v>
      </c>
      <c r="G49" s="506"/>
      <c r="H49" s="236"/>
      <c r="I49" s="236"/>
      <c r="J49" s="236"/>
      <c r="K49" s="376"/>
      <c r="L49" s="376"/>
      <c r="M49" s="376"/>
    </row>
    <row r="50" spans="1:13" ht="14.45" customHeight="1" x14ac:dyDescent="0.2">
      <c r="A50" s="211"/>
      <c r="B50" s="211"/>
      <c r="C50" s="211"/>
      <c r="D50" s="211" t="s">
        <v>326</v>
      </c>
      <c r="E50" s="211"/>
      <c r="F50" s="215"/>
      <c r="G50" s="215"/>
      <c r="H50" s="508">
        <f>SUM(F48)-SUM(F49)</f>
        <v>0</v>
      </c>
      <c r="I50" s="509"/>
      <c r="J50" s="510"/>
      <c r="K50" s="376"/>
      <c r="L50" s="376"/>
      <c r="M50" s="376"/>
    </row>
    <row r="51" spans="1:13" ht="14.45" customHeight="1" x14ac:dyDescent="0.2">
      <c r="A51" s="211"/>
      <c r="B51" s="211"/>
      <c r="C51" s="211"/>
      <c r="D51" s="211" t="s">
        <v>327</v>
      </c>
      <c r="E51" s="211"/>
      <c r="F51" s="208"/>
      <c r="G51" s="208"/>
      <c r="H51" s="511">
        <f>MARCH!$U$200</f>
        <v>0</v>
      </c>
      <c r="I51" s="512"/>
      <c r="J51" s="513"/>
      <c r="K51" s="376"/>
      <c r="L51" s="376"/>
      <c r="M51" s="376"/>
    </row>
    <row r="52" spans="1:13" ht="14.45" customHeight="1" x14ac:dyDescent="0.2">
      <c r="A52" s="211"/>
      <c r="B52" s="211"/>
      <c r="C52" s="211"/>
      <c r="D52" s="211" t="s">
        <v>328</v>
      </c>
      <c r="E52" s="211"/>
      <c r="F52" s="208"/>
      <c r="G52" s="208"/>
      <c r="H52" s="511">
        <f>MARCH!$U$210+MARCH!$U$220+MARCH!$U$230+MARCH!$Z$200+MARCH!$Z$210+MARCH!$Z$220+MARCH!$Z$230</f>
        <v>0</v>
      </c>
      <c r="I52" s="512"/>
      <c r="J52" s="513"/>
      <c r="K52" s="376"/>
      <c r="L52" s="376"/>
      <c r="M52" s="376"/>
    </row>
    <row r="53" spans="1:13" ht="14.45" customHeight="1" x14ac:dyDescent="0.2">
      <c r="A53" s="211"/>
      <c r="B53" s="211"/>
      <c r="C53" s="211"/>
      <c r="D53" s="213" t="s">
        <v>329</v>
      </c>
      <c r="E53" s="211"/>
      <c r="F53" s="208"/>
      <c r="G53" s="208"/>
      <c r="H53" s="514">
        <f>SUM(H50:J52)</f>
        <v>0</v>
      </c>
      <c r="I53" s="515"/>
      <c r="J53" s="516"/>
      <c r="K53" s="376"/>
      <c r="L53" s="376"/>
      <c r="M53" s="376"/>
    </row>
    <row r="54" spans="1:13" ht="14.45" customHeight="1" x14ac:dyDescent="0.2">
      <c r="A54" s="216"/>
      <c r="B54" s="217" t="s">
        <v>330</v>
      </c>
      <c r="C54" s="216"/>
      <c r="D54" s="216"/>
      <c r="E54" s="216"/>
      <c r="F54" s="216"/>
      <c r="G54" s="216"/>
      <c r="H54" s="507" t="s">
        <v>331</v>
      </c>
      <c r="I54" s="507"/>
      <c r="J54" s="507"/>
      <c r="K54" s="376"/>
      <c r="L54" s="376"/>
      <c r="M54" s="376"/>
    </row>
    <row r="55" spans="1:13" ht="14.45" customHeight="1" x14ac:dyDescent="0.2">
      <c r="A55" s="496" t="s">
        <v>332</v>
      </c>
      <c r="B55" s="496"/>
      <c r="C55" s="496"/>
      <c r="D55" s="496"/>
      <c r="E55" s="496"/>
      <c r="F55" s="496"/>
      <c r="G55" s="496"/>
      <c r="H55" s="496"/>
      <c r="I55" s="496"/>
      <c r="J55" s="496"/>
      <c r="K55" s="376"/>
      <c r="L55" s="376"/>
      <c r="M55" s="376"/>
    </row>
    <row r="56" spans="1:13" ht="14.45" customHeight="1" x14ac:dyDescent="0.2">
      <c r="A56" s="218"/>
      <c r="B56" s="218"/>
      <c r="C56" s="218"/>
      <c r="D56" s="218"/>
      <c r="E56" s="218"/>
      <c r="F56" s="218"/>
      <c r="G56" s="218"/>
      <c r="H56" s="257"/>
      <c r="I56" s="257"/>
      <c r="J56" s="257"/>
      <c r="K56" s="376"/>
      <c r="L56" s="376"/>
      <c r="M56" s="376"/>
    </row>
    <row r="57" spans="1:13" ht="14.45" customHeight="1" x14ac:dyDescent="0.2">
      <c r="A57" s="219"/>
      <c r="B57" s="219"/>
      <c r="C57" s="219"/>
      <c r="D57" s="219"/>
      <c r="E57" s="219"/>
      <c r="F57" s="219"/>
      <c r="G57" s="219"/>
      <c r="H57" s="258"/>
      <c r="I57" s="258"/>
      <c r="J57" s="258"/>
      <c r="K57" s="376"/>
      <c r="L57" s="376"/>
      <c r="M57" s="376"/>
    </row>
    <row r="58" spans="1:13" ht="14.45" customHeight="1" x14ac:dyDescent="0.2">
      <c r="A58" s="219"/>
      <c r="B58" s="219"/>
      <c r="C58" s="219"/>
      <c r="D58" s="219"/>
      <c r="E58" s="219"/>
      <c r="F58" s="219"/>
      <c r="G58" s="219"/>
      <c r="H58" s="258"/>
      <c r="I58" s="258"/>
      <c r="J58" s="258"/>
      <c r="K58" s="376"/>
      <c r="L58" s="376"/>
      <c r="M58" s="376"/>
    </row>
    <row r="59" spans="1:13" ht="14.45" customHeight="1" x14ac:dyDescent="0.2">
      <c r="A59" s="218"/>
      <c r="B59" s="219"/>
      <c r="C59" s="219"/>
      <c r="D59" s="219"/>
      <c r="E59" s="219"/>
      <c r="F59" s="219"/>
      <c r="G59" s="219"/>
      <c r="H59" s="258"/>
      <c r="I59" s="258"/>
      <c r="J59" s="258"/>
      <c r="K59" s="376"/>
      <c r="L59" s="376"/>
      <c r="M59" s="376"/>
    </row>
    <row r="60" spans="1:13" ht="14.45" customHeight="1" thickBot="1" x14ac:dyDescent="0.25">
      <c r="A60" s="220"/>
      <c r="B60" s="220"/>
      <c r="C60" s="220"/>
      <c r="D60" s="220"/>
      <c r="E60" s="220"/>
      <c r="F60" s="220"/>
      <c r="G60" s="220"/>
      <c r="H60" s="259"/>
      <c r="I60" s="259"/>
      <c r="J60" s="259"/>
      <c r="K60" s="376"/>
      <c r="L60" s="376"/>
      <c r="M60" s="376"/>
    </row>
    <row r="61" spans="1:13" ht="14.45" customHeight="1" x14ac:dyDescent="0.2">
      <c r="A61" s="498" t="s">
        <v>333</v>
      </c>
      <c r="B61" s="498"/>
      <c r="C61" s="498"/>
      <c r="D61" s="498"/>
      <c r="E61" s="498"/>
      <c r="F61" s="498"/>
      <c r="G61" s="498"/>
      <c r="H61" s="498"/>
      <c r="I61" s="498"/>
      <c r="J61" s="498"/>
      <c r="K61" s="376"/>
      <c r="L61" s="376"/>
      <c r="M61" s="376"/>
    </row>
    <row r="62" spans="1:13" ht="14.45" customHeight="1" x14ac:dyDescent="0.2">
      <c r="A62" s="211"/>
      <c r="B62" s="211"/>
      <c r="C62" s="211"/>
      <c r="D62" s="211"/>
      <c r="E62" s="211"/>
      <c r="F62" s="211"/>
      <c r="G62" s="211"/>
      <c r="H62" s="238"/>
      <c r="I62" s="238"/>
      <c r="J62" s="238"/>
      <c r="K62" s="376"/>
      <c r="L62" s="376"/>
      <c r="M62" s="376"/>
    </row>
    <row r="63" spans="1:13" ht="14.45" customHeight="1" x14ac:dyDescent="0.2">
      <c r="A63" s="497"/>
      <c r="B63" s="497"/>
      <c r="C63" s="497"/>
      <c r="D63" s="221" t="s">
        <v>334</v>
      </c>
      <c r="E63" s="211"/>
      <c r="F63" s="211"/>
      <c r="G63" s="497"/>
      <c r="H63" s="497"/>
      <c r="I63" s="497"/>
      <c r="J63" s="260" t="s">
        <v>334</v>
      </c>
      <c r="K63" s="376"/>
      <c r="L63" s="376"/>
      <c r="M63" s="376"/>
    </row>
    <row r="64" spans="1:13" ht="14.45" customHeight="1" x14ac:dyDescent="0.2">
      <c r="A64" s="211"/>
      <c r="B64" s="211"/>
      <c r="C64" s="211"/>
      <c r="D64" s="211"/>
      <c r="E64" s="211"/>
      <c r="F64" s="211"/>
      <c r="G64" s="211"/>
      <c r="H64" s="238"/>
      <c r="I64" s="238"/>
      <c r="J64" s="238"/>
      <c r="K64" s="376"/>
      <c r="L64" s="376"/>
      <c r="M64" s="376"/>
    </row>
    <row r="65" spans="1:13" ht="14.45" customHeight="1" x14ac:dyDescent="0.2">
      <c r="A65" s="497"/>
      <c r="B65" s="497"/>
      <c r="C65" s="497"/>
      <c r="D65" s="221" t="s">
        <v>19</v>
      </c>
      <c r="E65" s="211"/>
      <c r="F65" s="211"/>
      <c r="G65" s="497"/>
      <c r="H65" s="497"/>
      <c r="I65" s="497"/>
      <c r="J65" s="260" t="s">
        <v>334</v>
      </c>
      <c r="K65" s="376"/>
      <c r="L65" s="376"/>
      <c r="M65" s="376"/>
    </row>
    <row r="66" spans="1:13" ht="14.45" customHeight="1" thickBot="1" x14ac:dyDescent="0.25">
      <c r="A66" s="222"/>
      <c r="B66" s="222"/>
      <c r="C66" s="222"/>
      <c r="D66" s="222"/>
      <c r="E66" s="222"/>
      <c r="F66" s="222"/>
      <c r="G66" s="222"/>
      <c r="H66" s="261"/>
      <c r="I66" s="261"/>
      <c r="J66" s="261"/>
      <c r="K66" s="376"/>
      <c r="L66" s="376"/>
      <c r="M66" s="376"/>
    </row>
    <row r="67" spans="1:13" ht="14.45" customHeight="1" x14ac:dyDescent="0.2">
      <c r="A67" s="211"/>
      <c r="B67" s="211"/>
      <c r="C67" s="211"/>
      <c r="D67" s="211"/>
      <c r="E67" s="211"/>
      <c r="F67" s="211"/>
      <c r="G67" s="211"/>
      <c r="H67" s="238"/>
      <c r="I67" s="238"/>
      <c r="J67" s="262" t="s">
        <v>471</v>
      </c>
      <c r="K67" s="376"/>
      <c r="L67" s="376"/>
      <c r="M67" s="376"/>
    </row>
    <row r="68" spans="1:13" ht="14.45" customHeight="1" x14ac:dyDescent="0.2">
      <c r="A68" s="213"/>
      <c r="B68" s="211"/>
      <c r="C68" s="211"/>
      <c r="D68" s="211"/>
      <c r="E68" s="211"/>
      <c r="F68" s="211"/>
      <c r="G68" s="211"/>
      <c r="H68" s="238"/>
      <c r="I68" s="238"/>
      <c r="J68" s="238"/>
      <c r="K68" s="376"/>
      <c r="L68" s="376"/>
      <c r="M68" s="376"/>
    </row>
    <row r="69" spans="1:13" ht="14.45" customHeight="1" x14ac:dyDescent="0.2">
      <c r="A69" s="213" t="s">
        <v>335</v>
      </c>
      <c r="B69" s="211"/>
      <c r="C69" s="211"/>
      <c r="D69" s="211"/>
      <c r="E69" s="211"/>
      <c r="F69" s="211"/>
      <c r="G69" s="211"/>
      <c r="H69" s="238"/>
      <c r="I69" s="238"/>
      <c r="J69" s="238"/>
      <c r="K69" s="376"/>
      <c r="L69" s="376"/>
      <c r="M69" s="376"/>
    </row>
    <row r="70" spans="1:13" ht="14.45" customHeight="1" x14ac:dyDescent="0.2">
      <c r="A70" s="213" t="s">
        <v>336</v>
      </c>
      <c r="B70" s="213"/>
      <c r="C70" s="213"/>
      <c r="D70" s="213"/>
      <c r="E70" s="213"/>
      <c r="F70" s="213"/>
      <c r="G70" s="211"/>
      <c r="H70" s="238"/>
      <c r="I70" s="238"/>
      <c r="J70" s="238"/>
      <c r="K70" s="376"/>
      <c r="L70" s="376"/>
      <c r="M70" s="376"/>
    </row>
  </sheetData>
  <sheetProtection algorithmName="SHA-512" hashValue="pSx4fKD1UjD0xNiA6P3EN+MZ1W+E2HODx098/MsDAdggp1wF78g1DJ/j8EatMsR8Pm54vc2OIHadYoe7cU8dgA==" saltValue="rfjXWWSr5ojYkP052EJUHA==" spinCount="100000" sheet="1" objects="1" scenarios="1" formatColumns="0" formatRows="0"/>
  <mergeCells count="21">
    <mergeCell ref="A44:J44"/>
    <mergeCell ref="A1:J1"/>
    <mergeCell ref="A2:J2"/>
    <mergeCell ref="G4:J4"/>
    <mergeCell ref="E5:F5"/>
    <mergeCell ref="A6:J6"/>
    <mergeCell ref="F46:G46"/>
    <mergeCell ref="F47:G47"/>
    <mergeCell ref="F48:G48"/>
    <mergeCell ref="F49:G49"/>
    <mergeCell ref="H54:J54"/>
    <mergeCell ref="H50:J50"/>
    <mergeCell ref="H51:J51"/>
    <mergeCell ref="H52:J52"/>
    <mergeCell ref="H53:J53"/>
    <mergeCell ref="A55:J55"/>
    <mergeCell ref="A63:C63"/>
    <mergeCell ref="A65:C65"/>
    <mergeCell ref="G63:I63"/>
    <mergeCell ref="G65:I65"/>
    <mergeCell ref="A61:J61"/>
  </mergeCells>
  <printOptions horizontalCentered="1"/>
  <pageMargins left="0.25" right="0.25" top="0" bottom="0" header="0.5" footer="0.5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N24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4" bestFit="1" customWidth="1"/>
    <col min="2" max="5" width="9.140625" style="64" customWidth="1"/>
    <col min="6" max="6" width="10.85546875" style="64" bestFit="1" customWidth="1"/>
    <col min="7" max="7" width="9.140625" style="64" customWidth="1"/>
    <col min="8" max="8" width="30.42578125" style="64" customWidth="1"/>
    <col min="9" max="34" width="9.140625" style="64" customWidth="1"/>
    <col min="35" max="35" width="27.42578125" style="64" customWidth="1"/>
    <col min="36" max="37" width="9.140625" style="64" customWidth="1"/>
    <col min="38" max="38" width="2.5703125" style="64" customWidth="1"/>
    <col min="39" max="16384" width="9.140625" style="64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48" t="s">
        <v>127</v>
      </c>
      <c r="C2" s="449"/>
      <c r="D2" s="449"/>
      <c r="E2" s="450">
        <f>J190</f>
        <v>0</v>
      </c>
      <c r="F2" s="451"/>
      <c r="G2" s="24"/>
      <c r="H2" s="23"/>
      <c r="I2" s="23"/>
      <c r="J2" s="23"/>
      <c r="K2" s="327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4" customFormat="1" ht="12.75" customHeight="1" thickTop="1" x14ac:dyDescent="0.2">
      <c r="A4" s="10"/>
      <c r="B4" s="74" t="s">
        <v>4</v>
      </c>
      <c r="C4" s="75"/>
      <c r="D4" s="74" t="s">
        <v>201</v>
      </c>
      <c r="E4" s="166" t="s">
        <v>6</v>
      </c>
      <c r="F4" s="76" t="s">
        <v>7</v>
      </c>
      <c r="G4" s="161"/>
      <c r="H4" s="76"/>
      <c r="I4" s="89"/>
      <c r="J4" s="74"/>
      <c r="K4" s="76"/>
      <c r="L4" s="74" t="s">
        <v>458</v>
      </c>
      <c r="M4" s="74"/>
      <c r="N4" s="74" t="s">
        <v>257</v>
      </c>
      <c r="O4" s="166" t="s">
        <v>459</v>
      </c>
      <c r="P4" s="167"/>
      <c r="Q4" s="409" t="s">
        <v>8</v>
      </c>
      <c r="R4" s="76" t="s">
        <v>8</v>
      </c>
      <c r="S4" s="91"/>
      <c r="T4" s="92"/>
      <c r="U4" s="440" t="s">
        <v>9</v>
      </c>
      <c r="V4" s="441"/>
      <c r="W4" s="441"/>
      <c r="X4" s="441"/>
      <c r="Y4" s="442"/>
      <c r="Z4" s="74" t="s">
        <v>10</v>
      </c>
      <c r="AA4" s="74" t="s">
        <v>11</v>
      </c>
      <c r="AB4" s="74" t="s">
        <v>204</v>
      </c>
      <c r="AC4" s="74" t="s">
        <v>12</v>
      </c>
      <c r="AD4" s="74" t="s">
        <v>13</v>
      </c>
      <c r="AE4" s="74" t="s">
        <v>14</v>
      </c>
      <c r="AF4" s="74"/>
      <c r="AG4" s="74"/>
      <c r="AH4" s="80"/>
      <c r="AI4" s="90"/>
      <c r="AJ4" s="74" t="s">
        <v>15</v>
      </c>
      <c r="AK4" s="76" t="s">
        <v>7</v>
      </c>
      <c r="AL4" s="91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</row>
    <row r="5" spans="1:248" s="94" customFormat="1" ht="12.75" customHeight="1" x14ac:dyDescent="0.2">
      <c r="A5" s="10"/>
      <c r="B5" s="74" t="s">
        <v>8</v>
      </c>
      <c r="C5" s="74" t="s">
        <v>16</v>
      </c>
      <c r="D5" s="74" t="s">
        <v>202</v>
      </c>
      <c r="E5" s="169" t="s">
        <v>8</v>
      </c>
      <c r="F5" s="76" t="s">
        <v>18</v>
      </c>
      <c r="G5" s="161" t="s">
        <v>19</v>
      </c>
      <c r="H5" s="76" t="s">
        <v>20</v>
      </c>
      <c r="I5" s="89" t="s">
        <v>460</v>
      </c>
      <c r="J5" s="74" t="s">
        <v>21</v>
      </c>
      <c r="K5" s="76" t="s">
        <v>22</v>
      </c>
      <c r="L5" s="74" t="s">
        <v>461</v>
      </c>
      <c r="M5" s="74" t="s">
        <v>462</v>
      </c>
      <c r="N5" s="74" t="s">
        <v>258</v>
      </c>
      <c r="O5" s="169" t="s">
        <v>259</v>
      </c>
      <c r="P5" s="169" t="s">
        <v>23</v>
      </c>
      <c r="Q5" s="74" t="s">
        <v>24</v>
      </c>
      <c r="R5" s="76" t="s">
        <v>24</v>
      </c>
      <c r="S5" s="80" t="s">
        <v>135</v>
      </c>
      <c r="T5" s="76" t="s">
        <v>135</v>
      </c>
      <c r="U5" s="74" t="s">
        <v>25</v>
      </c>
      <c r="V5" s="74" t="s">
        <v>26</v>
      </c>
      <c r="W5" s="74" t="s">
        <v>27</v>
      </c>
      <c r="X5" s="74" t="s">
        <v>28</v>
      </c>
      <c r="Y5" s="74" t="s">
        <v>136</v>
      </c>
      <c r="Z5" s="74" t="s">
        <v>251</v>
      </c>
      <c r="AA5" s="74" t="s">
        <v>137</v>
      </c>
      <c r="AB5" s="74" t="s">
        <v>203</v>
      </c>
      <c r="AC5" s="74" t="s">
        <v>30</v>
      </c>
      <c r="AD5" s="74" t="s">
        <v>140</v>
      </c>
      <c r="AE5" s="74" t="s">
        <v>31</v>
      </c>
      <c r="AF5" s="74" t="s">
        <v>32</v>
      </c>
      <c r="AG5" s="74" t="s">
        <v>205</v>
      </c>
      <c r="AH5" s="80" t="s">
        <v>16</v>
      </c>
      <c r="AI5" s="77" t="s">
        <v>34</v>
      </c>
      <c r="AJ5" s="74" t="s">
        <v>35</v>
      </c>
      <c r="AK5" s="76" t="s">
        <v>18</v>
      </c>
      <c r="AL5" s="91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</row>
    <row r="6" spans="1:248" s="94" customFormat="1" ht="12.75" customHeight="1" thickBot="1" x14ac:dyDescent="0.25">
      <c r="A6" s="12"/>
      <c r="B6" s="82" t="s">
        <v>36</v>
      </c>
      <c r="C6" s="82" t="s">
        <v>37</v>
      </c>
      <c r="D6" s="82" t="s">
        <v>38</v>
      </c>
      <c r="E6" s="170" t="s">
        <v>39</v>
      </c>
      <c r="F6" s="83" t="s">
        <v>40</v>
      </c>
      <c r="G6" s="162"/>
      <c r="H6" s="83"/>
      <c r="I6" s="95" t="s">
        <v>41</v>
      </c>
      <c r="J6" s="82"/>
      <c r="K6" s="83"/>
      <c r="L6" s="82" t="s">
        <v>463</v>
      </c>
      <c r="M6" s="82"/>
      <c r="N6" s="82" t="s">
        <v>235</v>
      </c>
      <c r="O6" s="170" t="s">
        <v>235</v>
      </c>
      <c r="P6" s="171"/>
      <c r="Q6" s="264" t="s">
        <v>464</v>
      </c>
      <c r="R6" s="85" t="s">
        <v>271</v>
      </c>
      <c r="S6" s="84" t="s">
        <v>109</v>
      </c>
      <c r="T6" s="83" t="s">
        <v>186</v>
      </c>
      <c r="U6" s="82" t="s">
        <v>42</v>
      </c>
      <c r="V6" s="82" t="s">
        <v>43</v>
      </c>
      <c r="W6" s="82"/>
      <c r="X6" s="82" t="s">
        <v>44</v>
      </c>
      <c r="Y6" s="82" t="s">
        <v>30</v>
      </c>
      <c r="Z6" s="82" t="s">
        <v>30</v>
      </c>
      <c r="AA6" s="82" t="s">
        <v>138</v>
      </c>
      <c r="AB6" s="82" t="s">
        <v>15</v>
      </c>
      <c r="AC6" s="82" t="s">
        <v>139</v>
      </c>
      <c r="AD6" s="82" t="s">
        <v>141</v>
      </c>
      <c r="AE6" s="82" t="s">
        <v>47</v>
      </c>
      <c r="AF6" s="82" t="s">
        <v>48</v>
      </c>
      <c r="AG6" s="82" t="s">
        <v>15</v>
      </c>
      <c r="AH6" s="84" t="s">
        <v>30</v>
      </c>
      <c r="AI6" s="96"/>
      <c r="AJ6" s="82" t="s">
        <v>49</v>
      </c>
      <c r="AK6" s="83" t="s">
        <v>187</v>
      </c>
      <c r="AL6" s="97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</row>
    <row r="7" spans="1:248" s="112" customFormat="1" ht="12.75" customHeight="1" thickTop="1" x14ac:dyDescent="0.2">
      <c r="A7" s="61"/>
      <c r="B7" s="273">
        <f>B188</f>
        <v>0</v>
      </c>
      <c r="C7" s="273">
        <f>C188</f>
        <v>0</v>
      </c>
      <c r="D7" s="273">
        <f>D188</f>
        <v>0</v>
      </c>
      <c r="E7" s="274">
        <f>E188</f>
        <v>0</v>
      </c>
      <c r="F7" s="275">
        <f>F188</f>
        <v>0</v>
      </c>
      <c r="G7" s="355" t="str">
        <f>$C$11</f>
        <v>APRIL</v>
      </c>
      <c r="H7" s="356"/>
      <c r="I7" s="357"/>
      <c r="J7" s="273">
        <f>J188-J21</f>
        <v>0</v>
      </c>
      <c r="K7" s="276">
        <f t="shared" ref="K7:R7" si="0">K188</f>
        <v>0</v>
      </c>
      <c r="L7" s="273">
        <f t="shared" si="0"/>
        <v>0</v>
      </c>
      <c r="M7" s="273">
        <f t="shared" si="0"/>
        <v>0</v>
      </c>
      <c r="N7" s="273">
        <f t="shared" si="0"/>
        <v>0</v>
      </c>
      <c r="O7" s="276">
        <f t="shared" si="0"/>
        <v>0</v>
      </c>
      <c r="P7" s="277">
        <f t="shared" si="0"/>
        <v>0</v>
      </c>
      <c r="Q7" s="273">
        <f t="shared" si="0"/>
        <v>0</v>
      </c>
      <c r="R7" s="276">
        <f t="shared" si="0"/>
        <v>0</v>
      </c>
      <c r="S7" s="278">
        <f>SUM(L7:R7)</f>
        <v>0</v>
      </c>
      <c r="T7" s="275">
        <f>SUM(U7:AK7)</f>
        <v>0</v>
      </c>
      <c r="U7" s="273">
        <f t="shared" ref="U7:AH7" si="1">U188</f>
        <v>0</v>
      </c>
      <c r="V7" s="273">
        <f t="shared" si="1"/>
        <v>0</v>
      </c>
      <c r="W7" s="273">
        <f t="shared" si="1"/>
        <v>0</v>
      </c>
      <c r="X7" s="273">
        <f t="shared" si="1"/>
        <v>0</v>
      </c>
      <c r="Y7" s="273">
        <f t="shared" si="1"/>
        <v>0</v>
      </c>
      <c r="Z7" s="273">
        <f t="shared" si="1"/>
        <v>0</v>
      </c>
      <c r="AA7" s="273">
        <f t="shared" si="1"/>
        <v>0</v>
      </c>
      <c r="AB7" s="273">
        <f t="shared" si="1"/>
        <v>0</v>
      </c>
      <c r="AC7" s="273">
        <f t="shared" si="1"/>
        <v>0</v>
      </c>
      <c r="AD7" s="273">
        <f t="shared" si="1"/>
        <v>0</v>
      </c>
      <c r="AE7" s="273">
        <f t="shared" si="1"/>
        <v>0</v>
      </c>
      <c r="AF7" s="273">
        <f t="shared" si="1"/>
        <v>0</v>
      </c>
      <c r="AG7" s="273">
        <f t="shared" si="1"/>
        <v>0</v>
      </c>
      <c r="AH7" s="276">
        <f t="shared" si="1"/>
        <v>0</v>
      </c>
      <c r="AI7" s="355"/>
      <c r="AJ7" s="273">
        <f>AJ188</f>
        <v>0</v>
      </c>
      <c r="AK7" s="276">
        <f>AK188</f>
        <v>0</v>
      </c>
      <c r="AL7" s="62"/>
    </row>
    <row r="8" spans="1:248" s="113" customFormat="1" ht="12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279">
        <f>SUM(K7:R7)-T7</f>
        <v>0</v>
      </c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248" ht="12.75" customHeight="1" x14ac:dyDescent="0.2">
      <c r="A9" s="23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494" t="str">
        <f>JANUARY!$G$10</f>
        <v>UNITED STEELWORKERS - LOCAL UNION</v>
      </c>
      <c r="H10" s="494"/>
      <c r="I10" s="494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401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3" t="s">
        <v>51</v>
      </c>
      <c r="C11" s="79" t="s">
        <v>150</v>
      </c>
      <c r="D11" s="143" t="s">
        <v>237</v>
      </c>
      <c r="E11" s="44">
        <f>JANUARY!$E$11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3"/>
      <c r="AJ11" s="177" t="str">
        <f>$C$11</f>
        <v>APRIL</v>
      </c>
      <c r="AK11" s="44">
        <f>$E$11</f>
        <v>0</v>
      </c>
    </row>
    <row r="12" spans="1:248" ht="12.75" customHeight="1" x14ac:dyDescent="0.2">
      <c r="A12" s="23"/>
      <c r="B12" s="143" t="s">
        <v>52</v>
      </c>
      <c r="C12" s="176" t="s">
        <v>143</v>
      </c>
      <c r="D12" s="114"/>
      <c r="E12" s="114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3" t="str">
        <f>B12</f>
        <v>Page No.</v>
      </c>
      <c r="AJ12" s="272" t="str">
        <f>C12</f>
        <v>1</v>
      </c>
      <c r="AK12" s="173"/>
      <c r="AL12" s="115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4"/>
      <c r="AK13" s="63"/>
      <c r="AL13" s="3"/>
    </row>
    <row r="14" spans="1:248" s="313" customFormat="1" ht="12.75" customHeight="1" x14ac:dyDescent="0.2">
      <c r="A14" s="310"/>
      <c r="B14" s="310"/>
      <c r="C14" s="310"/>
      <c r="D14" s="310"/>
      <c r="E14" s="310"/>
      <c r="F14" s="310"/>
      <c r="G14" s="311"/>
      <c r="H14" s="310"/>
      <c r="I14" s="311"/>
      <c r="J14" s="310"/>
      <c r="K14" s="310"/>
      <c r="L14" s="311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  <c r="AF14" s="310"/>
      <c r="AG14" s="310"/>
      <c r="AH14" s="310"/>
      <c r="AI14" s="310"/>
      <c r="AJ14" s="312"/>
      <c r="AK14" s="310"/>
      <c r="AL14" s="310"/>
    </row>
    <row r="15" spans="1:248" s="397" customFormat="1" ht="12.75" customHeight="1" x14ac:dyDescent="0.2">
      <c r="A15" s="1"/>
      <c r="B15" s="3"/>
      <c r="C15" s="3" t="s">
        <v>55</v>
      </c>
      <c r="D15" s="3"/>
      <c r="E15" s="3"/>
      <c r="F15" s="13"/>
      <c r="G15" s="22"/>
      <c r="H15" s="2" t="s">
        <v>56</v>
      </c>
      <c r="I15" s="98"/>
      <c r="J15" s="443" t="s">
        <v>465</v>
      </c>
      <c r="K15" s="44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397" customFormat="1" ht="12.75" customHeight="1" x14ac:dyDescent="0.2">
      <c r="A16" s="1"/>
      <c r="B16" s="3"/>
      <c r="C16" s="3"/>
      <c r="D16" s="3"/>
      <c r="E16" s="3"/>
      <c r="F16" s="13"/>
      <c r="G16" s="22"/>
      <c r="H16" s="13"/>
      <c r="I16" s="9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397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31">
        <v>5</v>
      </c>
      <c r="G17" s="40">
        <v>6</v>
      </c>
      <c r="H17" s="29">
        <v>7</v>
      </c>
      <c r="I17" s="100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248" s="4" customFormat="1" ht="12.75" customHeight="1" thickTop="1" x14ac:dyDescent="0.2">
      <c r="A18" s="1"/>
      <c r="B18" s="87" t="s">
        <v>4</v>
      </c>
      <c r="C18" s="101"/>
      <c r="D18" s="87" t="s">
        <v>201</v>
      </c>
      <c r="E18" s="180" t="s">
        <v>6</v>
      </c>
      <c r="F18" s="86" t="s">
        <v>7</v>
      </c>
      <c r="G18" s="163"/>
      <c r="H18" s="86"/>
      <c r="I18" s="103"/>
      <c r="J18" s="87"/>
      <c r="K18" s="86"/>
      <c r="L18" s="87" t="s">
        <v>458</v>
      </c>
      <c r="M18" s="87"/>
      <c r="N18" s="87" t="s">
        <v>257</v>
      </c>
      <c r="O18" s="180" t="s">
        <v>459</v>
      </c>
      <c r="P18" s="265"/>
      <c r="Q18" s="410" t="s">
        <v>8</v>
      </c>
      <c r="R18" s="86" t="s">
        <v>8</v>
      </c>
      <c r="S18" s="106"/>
      <c r="T18" s="73"/>
      <c r="U18" s="445" t="s">
        <v>9</v>
      </c>
      <c r="V18" s="446"/>
      <c r="W18" s="446"/>
      <c r="X18" s="446"/>
      <c r="Y18" s="447"/>
      <c r="Z18" s="87" t="s">
        <v>10</v>
      </c>
      <c r="AA18" s="87" t="s">
        <v>11</v>
      </c>
      <c r="AB18" s="87" t="s">
        <v>204</v>
      </c>
      <c r="AC18" s="87" t="s">
        <v>12</v>
      </c>
      <c r="AD18" s="87" t="s">
        <v>13</v>
      </c>
      <c r="AE18" s="87" t="s">
        <v>14</v>
      </c>
      <c r="AF18" s="87"/>
      <c r="AG18" s="87"/>
      <c r="AH18" s="104"/>
      <c r="AI18" s="105"/>
      <c r="AJ18" s="87" t="s">
        <v>15</v>
      </c>
      <c r="AK18" s="86" t="s">
        <v>7</v>
      </c>
      <c r="AL18" s="106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11"/>
      <c r="BB18" s="411"/>
      <c r="BC18" s="411"/>
      <c r="BD18" s="411"/>
      <c r="BE18" s="411"/>
      <c r="BF18" s="411"/>
      <c r="BG18" s="411"/>
      <c r="BH18" s="411"/>
      <c r="BI18" s="411"/>
      <c r="BJ18" s="411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411"/>
      <c r="CL18" s="411"/>
      <c r="CM18" s="411"/>
      <c r="CN18" s="411"/>
      <c r="CO18" s="411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11"/>
      <c r="DT18" s="411"/>
      <c r="DU18" s="411"/>
      <c r="DV18" s="411"/>
      <c r="DW18" s="411"/>
      <c r="DX18" s="411"/>
      <c r="DY18" s="411"/>
      <c r="DZ18" s="411"/>
      <c r="EA18" s="411"/>
      <c r="EB18" s="411"/>
      <c r="EC18" s="411"/>
      <c r="ED18" s="411"/>
      <c r="EE18" s="411"/>
      <c r="EF18" s="411"/>
      <c r="EG18" s="411"/>
      <c r="EH18" s="411"/>
      <c r="EI18" s="411"/>
      <c r="EJ18" s="411"/>
      <c r="EK18" s="411"/>
      <c r="EL18" s="411"/>
      <c r="EM18" s="411"/>
      <c r="EN18" s="411"/>
      <c r="EO18" s="411"/>
      <c r="EP18" s="411"/>
      <c r="EQ18" s="411"/>
      <c r="ER18" s="411"/>
      <c r="ES18" s="411"/>
      <c r="ET18" s="411"/>
      <c r="EU18" s="411"/>
      <c r="EV18" s="411"/>
      <c r="EW18" s="411"/>
      <c r="EX18" s="411"/>
      <c r="EY18" s="411"/>
      <c r="EZ18" s="411"/>
      <c r="FA18" s="411"/>
      <c r="FB18" s="411"/>
      <c r="FC18" s="411"/>
      <c r="FD18" s="411"/>
      <c r="FE18" s="411"/>
      <c r="FF18" s="411"/>
      <c r="FG18" s="411"/>
      <c r="FH18" s="411"/>
      <c r="FI18" s="411"/>
      <c r="FJ18" s="411"/>
      <c r="FK18" s="411"/>
      <c r="FL18" s="411"/>
      <c r="FM18" s="411"/>
      <c r="FN18" s="411"/>
      <c r="FO18" s="411"/>
      <c r="FP18" s="411"/>
      <c r="FQ18" s="411"/>
      <c r="FR18" s="411"/>
      <c r="FS18" s="411"/>
      <c r="FT18" s="411"/>
      <c r="FU18" s="411"/>
      <c r="FV18" s="411"/>
      <c r="FW18" s="411"/>
      <c r="FX18" s="411"/>
      <c r="FY18" s="411"/>
      <c r="FZ18" s="411"/>
      <c r="GA18" s="411"/>
      <c r="GB18" s="411"/>
      <c r="GC18" s="411"/>
      <c r="GD18" s="411"/>
      <c r="GE18" s="411"/>
      <c r="GF18" s="411"/>
      <c r="GG18" s="411"/>
      <c r="GH18" s="411"/>
      <c r="GI18" s="411"/>
      <c r="GJ18" s="411"/>
      <c r="GK18" s="411"/>
      <c r="GL18" s="411"/>
      <c r="GM18" s="411"/>
      <c r="GN18" s="411"/>
      <c r="GO18" s="411"/>
      <c r="GP18" s="411"/>
      <c r="GQ18" s="411"/>
      <c r="GR18" s="411"/>
      <c r="GS18" s="411"/>
      <c r="GT18" s="411"/>
      <c r="GU18" s="411"/>
      <c r="GV18" s="411"/>
      <c r="GW18" s="411"/>
      <c r="GX18" s="411"/>
      <c r="GY18" s="411"/>
      <c r="GZ18" s="411"/>
      <c r="HA18" s="411"/>
      <c r="HB18" s="411"/>
      <c r="HC18" s="411"/>
      <c r="HD18" s="411"/>
      <c r="HE18" s="411"/>
      <c r="HF18" s="411"/>
      <c r="HG18" s="411"/>
      <c r="HH18" s="411"/>
      <c r="HI18" s="411"/>
      <c r="HJ18" s="411"/>
      <c r="HK18" s="411"/>
      <c r="HL18" s="411"/>
      <c r="HM18" s="411"/>
      <c r="HN18" s="411"/>
      <c r="HO18" s="411"/>
      <c r="HP18" s="411"/>
      <c r="HQ18" s="411"/>
      <c r="HR18" s="411"/>
      <c r="HS18" s="411"/>
      <c r="HT18" s="411"/>
      <c r="HU18" s="411"/>
      <c r="HV18" s="411"/>
      <c r="HW18" s="411"/>
      <c r="HX18" s="411"/>
      <c r="HY18" s="411"/>
      <c r="HZ18" s="411"/>
      <c r="IA18" s="411"/>
      <c r="IB18" s="411"/>
      <c r="IC18" s="411"/>
      <c r="ID18" s="411"/>
      <c r="IE18" s="411"/>
      <c r="IF18" s="411"/>
      <c r="IG18" s="411"/>
      <c r="IH18" s="411"/>
      <c r="II18" s="411"/>
      <c r="IJ18" s="411"/>
      <c r="IK18" s="411"/>
      <c r="IL18" s="411"/>
      <c r="IM18" s="411"/>
      <c r="IN18" s="411"/>
    </row>
    <row r="19" spans="1:248" s="4" customFormat="1" ht="12.75" customHeight="1" x14ac:dyDescent="0.2">
      <c r="A19" s="1"/>
      <c r="B19" s="87" t="s">
        <v>8</v>
      </c>
      <c r="C19" s="87" t="s">
        <v>16</v>
      </c>
      <c r="D19" s="87" t="s">
        <v>202</v>
      </c>
      <c r="E19" s="181" t="s">
        <v>8</v>
      </c>
      <c r="F19" s="86" t="s">
        <v>18</v>
      </c>
      <c r="G19" s="163" t="s">
        <v>19</v>
      </c>
      <c r="H19" s="86" t="s">
        <v>20</v>
      </c>
      <c r="I19" s="103" t="s">
        <v>460</v>
      </c>
      <c r="J19" s="87" t="s">
        <v>21</v>
      </c>
      <c r="K19" s="86" t="s">
        <v>22</v>
      </c>
      <c r="L19" s="87" t="s">
        <v>461</v>
      </c>
      <c r="M19" s="87" t="s">
        <v>462</v>
      </c>
      <c r="N19" s="87" t="s">
        <v>258</v>
      </c>
      <c r="O19" s="181" t="s">
        <v>259</v>
      </c>
      <c r="P19" s="181" t="s">
        <v>23</v>
      </c>
      <c r="Q19" s="87" t="s">
        <v>24</v>
      </c>
      <c r="R19" s="86" t="s">
        <v>24</v>
      </c>
      <c r="S19" s="104" t="s">
        <v>135</v>
      </c>
      <c r="T19" s="86" t="s">
        <v>135</v>
      </c>
      <c r="U19" s="87" t="s">
        <v>25</v>
      </c>
      <c r="V19" s="87" t="s">
        <v>26</v>
      </c>
      <c r="W19" s="87" t="s">
        <v>27</v>
      </c>
      <c r="X19" s="87" t="s">
        <v>28</v>
      </c>
      <c r="Y19" s="87" t="s">
        <v>136</v>
      </c>
      <c r="Z19" s="87" t="s">
        <v>251</v>
      </c>
      <c r="AA19" s="87" t="s">
        <v>137</v>
      </c>
      <c r="AB19" s="87" t="s">
        <v>203</v>
      </c>
      <c r="AC19" s="87" t="s">
        <v>30</v>
      </c>
      <c r="AD19" s="87" t="s">
        <v>140</v>
      </c>
      <c r="AE19" s="87" t="s">
        <v>31</v>
      </c>
      <c r="AF19" s="87" t="s">
        <v>32</v>
      </c>
      <c r="AG19" s="87" t="s">
        <v>205</v>
      </c>
      <c r="AH19" s="104" t="s">
        <v>16</v>
      </c>
      <c r="AI19" s="102" t="s">
        <v>34</v>
      </c>
      <c r="AJ19" s="87" t="s">
        <v>35</v>
      </c>
      <c r="AK19" s="86" t="s">
        <v>18</v>
      </c>
      <c r="AL19" s="106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1"/>
      <c r="BB19" s="411"/>
      <c r="BC19" s="411"/>
      <c r="BD19" s="411"/>
      <c r="BE19" s="411"/>
      <c r="BF19" s="411"/>
      <c r="BG19" s="411"/>
      <c r="BH19" s="411"/>
      <c r="BI19" s="411"/>
      <c r="BJ19" s="411"/>
      <c r="BK19" s="411"/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1"/>
      <c r="CF19" s="411"/>
      <c r="CG19" s="411"/>
      <c r="CH19" s="411"/>
      <c r="CI19" s="411"/>
      <c r="CJ19" s="411"/>
      <c r="CK19" s="411"/>
      <c r="CL19" s="411"/>
      <c r="CM19" s="411"/>
      <c r="CN19" s="411"/>
      <c r="CO19" s="411"/>
      <c r="CP19" s="411"/>
      <c r="CQ19" s="411"/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11"/>
      <c r="DD19" s="411"/>
      <c r="DE19" s="411"/>
      <c r="DF19" s="411"/>
      <c r="DG19" s="411"/>
      <c r="DH19" s="411"/>
      <c r="DI19" s="411"/>
      <c r="DJ19" s="411"/>
      <c r="DK19" s="411"/>
      <c r="DL19" s="411"/>
      <c r="DM19" s="411"/>
      <c r="DN19" s="411"/>
      <c r="DO19" s="411"/>
      <c r="DP19" s="411"/>
      <c r="DQ19" s="411"/>
      <c r="DR19" s="411"/>
      <c r="DS19" s="411"/>
      <c r="DT19" s="411"/>
      <c r="DU19" s="411"/>
      <c r="DV19" s="411"/>
      <c r="DW19" s="411"/>
      <c r="DX19" s="411"/>
      <c r="DY19" s="411"/>
      <c r="DZ19" s="411"/>
      <c r="EA19" s="411"/>
      <c r="EB19" s="411"/>
      <c r="EC19" s="411"/>
      <c r="ED19" s="411"/>
      <c r="EE19" s="411"/>
      <c r="EF19" s="411"/>
      <c r="EG19" s="411"/>
      <c r="EH19" s="411"/>
      <c r="EI19" s="411"/>
      <c r="EJ19" s="411"/>
      <c r="EK19" s="411"/>
      <c r="EL19" s="411"/>
      <c r="EM19" s="411"/>
      <c r="EN19" s="411"/>
      <c r="EO19" s="411"/>
      <c r="EP19" s="411"/>
      <c r="EQ19" s="411"/>
      <c r="ER19" s="411"/>
      <c r="ES19" s="411"/>
      <c r="ET19" s="411"/>
      <c r="EU19" s="411"/>
      <c r="EV19" s="411"/>
      <c r="EW19" s="411"/>
      <c r="EX19" s="411"/>
      <c r="EY19" s="411"/>
      <c r="EZ19" s="411"/>
      <c r="FA19" s="411"/>
      <c r="FB19" s="411"/>
      <c r="FC19" s="411"/>
      <c r="FD19" s="411"/>
      <c r="FE19" s="411"/>
      <c r="FF19" s="411"/>
      <c r="FG19" s="411"/>
      <c r="FH19" s="411"/>
      <c r="FI19" s="411"/>
      <c r="FJ19" s="411"/>
      <c r="FK19" s="411"/>
      <c r="FL19" s="411"/>
      <c r="FM19" s="411"/>
      <c r="FN19" s="411"/>
      <c r="FO19" s="411"/>
      <c r="FP19" s="411"/>
      <c r="FQ19" s="411"/>
      <c r="FR19" s="411"/>
      <c r="FS19" s="411"/>
      <c r="FT19" s="411"/>
      <c r="FU19" s="411"/>
      <c r="FV19" s="411"/>
      <c r="FW19" s="411"/>
      <c r="FX19" s="411"/>
      <c r="FY19" s="411"/>
      <c r="FZ19" s="411"/>
      <c r="GA19" s="411"/>
      <c r="GB19" s="411"/>
      <c r="GC19" s="411"/>
      <c r="GD19" s="411"/>
      <c r="GE19" s="411"/>
      <c r="GF19" s="411"/>
      <c r="GG19" s="411"/>
      <c r="GH19" s="411"/>
      <c r="GI19" s="411"/>
      <c r="GJ19" s="411"/>
      <c r="GK19" s="411"/>
      <c r="GL19" s="411"/>
      <c r="GM19" s="411"/>
      <c r="GN19" s="411"/>
      <c r="GO19" s="411"/>
      <c r="GP19" s="411"/>
      <c r="GQ19" s="411"/>
      <c r="GR19" s="411"/>
      <c r="GS19" s="411"/>
      <c r="GT19" s="411"/>
      <c r="GU19" s="411"/>
      <c r="GV19" s="411"/>
      <c r="GW19" s="411"/>
      <c r="GX19" s="411"/>
      <c r="GY19" s="411"/>
      <c r="GZ19" s="411"/>
      <c r="HA19" s="411"/>
      <c r="HB19" s="411"/>
      <c r="HC19" s="411"/>
      <c r="HD19" s="411"/>
      <c r="HE19" s="411"/>
      <c r="HF19" s="411"/>
      <c r="HG19" s="411"/>
      <c r="HH19" s="411"/>
      <c r="HI19" s="411"/>
      <c r="HJ19" s="411"/>
      <c r="HK19" s="411"/>
      <c r="HL19" s="411"/>
      <c r="HM19" s="411"/>
      <c r="HN19" s="411"/>
      <c r="HO19" s="411"/>
      <c r="HP19" s="411"/>
      <c r="HQ19" s="411"/>
      <c r="HR19" s="411"/>
      <c r="HS19" s="411"/>
      <c r="HT19" s="411"/>
      <c r="HU19" s="411"/>
      <c r="HV19" s="411"/>
      <c r="HW19" s="411"/>
      <c r="HX19" s="411"/>
      <c r="HY19" s="411"/>
      <c r="HZ19" s="411"/>
      <c r="IA19" s="411"/>
      <c r="IB19" s="411"/>
      <c r="IC19" s="411"/>
      <c r="ID19" s="411"/>
      <c r="IE19" s="411"/>
      <c r="IF19" s="411"/>
      <c r="IG19" s="411"/>
      <c r="IH19" s="411"/>
      <c r="II19" s="411"/>
      <c r="IJ19" s="411"/>
      <c r="IK19" s="411"/>
      <c r="IL19" s="411"/>
      <c r="IM19" s="411"/>
      <c r="IN19" s="411"/>
    </row>
    <row r="20" spans="1:248" s="4" customFormat="1" ht="12.75" customHeight="1" thickBot="1" x14ac:dyDescent="0.25">
      <c r="A20" s="6"/>
      <c r="B20" s="88" t="s">
        <v>36</v>
      </c>
      <c r="C20" s="88" t="s">
        <v>37</v>
      </c>
      <c r="D20" s="88" t="s">
        <v>38</v>
      </c>
      <c r="E20" s="182" t="s">
        <v>39</v>
      </c>
      <c r="F20" s="107" t="s">
        <v>40</v>
      </c>
      <c r="G20" s="164"/>
      <c r="H20" s="107"/>
      <c r="I20" s="108" t="s">
        <v>41</v>
      </c>
      <c r="J20" s="88"/>
      <c r="K20" s="107"/>
      <c r="L20" s="88" t="s">
        <v>463</v>
      </c>
      <c r="M20" s="88"/>
      <c r="N20" s="88" t="s">
        <v>235</v>
      </c>
      <c r="O20" s="182" t="s">
        <v>235</v>
      </c>
      <c r="P20" s="266"/>
      <c r="Q20" s="267" t="s">
        <v>464</v>
      </c>
      <c r="R20" s="268" t="s">
        <v>271</v>
      </c>
      <c r="S20" s="109" t="s">
        <v>109</v>
      </c>
      <c r="T20" s="107" t="s">
        <v>186</v>
      </c>
      <c r="U20" s="88" t="s">
        <v>42</v>
      </c>
      <c r="V20" s="88" t="s">
        <v>43</v>
      </c>
      <c r="W20" s="88"/>
      <c r="X20" s="88" t="s">
        <v>44</v>
      </c>
      <c r="Y20" s="88" t="s">
        <v>30</v>
      </c>
      <c r="Z20" s="88" t="s">
        <v>30</v>
      </c>
      <c r="AA20" s="88" t="s">
        <v>138</v>
      </c>
      <c r="AB20" s="88" t="s">
        <v>15</v>
      </c>
      <c r="AC20" s="88" t="s">
        <v>139</v>
      </c>
      <c r="AD20" s="88" t="s">
        <v>141</v>
      </c>
      <c r="AE20" s="88" t="s">
        <v>47</v>
      </c>
      <c r="AF20" s="88" t="s">
        <v>48</v>
      </c>
      <c r="AG20" s="88" t="s">
        <v>15</v>
      </c>
      <c r="AH20" s="109" t="s">
        <v>30</v>
      </c>
      <c r="AI20" s="110"/>
      <c r="AJ20" s="88" t="s">
        <v>49</v>
      </c>
      <c r="AK20" s="107" t="s">
        <v>187</v>
      </c>
      <c r="AL20" s="1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1"/>
      <c r="BW20" s="411"/>
      <c r="BX20" s="411"/>
      <c r="BY20" s="411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1"/>
      <c r="CL20" s="411"/>
      <c r="CM20" s="411"/>
      <c r="CN20" s="411"/>
      <c r="CO20" s="411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1"/>
      <c r="DV20" s="411"/>
      <c r="DW20" s="411"/>
      <c r="DX20" s="411"/>
      <c r="DY20" s="411"/>
      <c r="DZ20" s="411"/>
      <c r="EA20" s="411"/>
      <c r="EB20" s="411"/>
      <c r="EC20" s="411"/>
      <c r="ED20" s="411"/>
      <c r="EE20" s="411"/>
      <c r="EF20" s="411"/>
      <c r="EG20" s="411"/>
      <c r="EH20" s="411"/>
      <c r="EI20" s="411"/>
      <c r="EJ20" s="411"/>
      <c r="EK20" s="411"/>
      <c r="EL20" s="411"/>
      <c r="EM20" s="411"/>
      <c r="EN20" s="411"/>
      <c r="EO20" s="411"/>
      <c r="EP20" s="411"/>
      <c r="EQ20" s="411"/>
      <c r="ER20" s="411"/>
      <c r="ES20" s="411"/>
      <c r="ET20" s="411"/>
      <c r="EU20" s="411"/>
      <c r="EV20" s="411"/>
      <c r="EW20" s="411"/>
      <c r="EX20" s="411"/>
      <c r="EY20" s="411"/>
      <c r="EZ20" s="411"/>
      <c r="FA20" s="411"/>
      <c r="FB20" s="411"/>
      <c r="FC20" s="411"/>
      <c r="FD20" s="411"/>
      <c r="FE20" s="411"/>
      <c r="FF20" s="411"/>
      <c r="FG20" s="411"/>
      <c r="FH20" s="411"/>
      <c r="FI20" s="411"/>
      <c r="FJ20" s="411"/>
      <c r="FK20" s="411"/>
      <c r="FL20" s="411"/>
      <c r="FM20" s="411"/>
      <c r="FN20" s="411"/>
      <c r="FO20" s="411"/>
      <c r="FP20" s="411"/>
      <c r="FQ20" s="411"/>
      <c r="FR20" s="411"/>
      <c r="FS20" s="411"/>
      <c r="FT20" s="411"/>
      <c r="FU20" s="411"/>
      <c r="FV20" s="411"/>
      <c r="FW20" s="411"/>
      <c r="FX20" s="411"/>
      <c r="FY20" s="411"/>
      <c r="FZ20" s="411"/>
      <c r="GA20" s="411"/>
      <c r="GB20" s="411"/>
      <c r="GC20" s="411"/>
      <c r="GD20" s="411"/>
      <c r="GE20" s="411"/>
      <c r="GF20" s="411"/>
      <c r="GG20" s="411"/>
      <c r="GH20" s="411"/>
      <c r="GI20" s="411"/>
      <c r="GJ20" s="411"/>
      <c r="GK20" s="411"/>
      <c r="GL20" s="411"/>
      <c r="GM20" s="411"/>
      <c r="GN20" s="411"/>
      <c r="GO20" s="411"/>
      <c r="GP20" s="411"/>
      <c r="GQ20" s="411"/>
      <c r="GR20" s="411"/>
      <c r="GS20" s="411"/>
      <c r="GT20" s="411"/>
      <c r="GU20" s="411"/>
      <c r="GV20" s="411"/>
      <c r="GW20" s="411"/>
      <c r="GX20" s="411"/>
      <c r="GY20" s="411"/>
      <c r="GZ20" s="411"/>
      <c r="HA20" s="411"/>
      <c r="HB20" s="411"/>
      <c r="HC20" s="411"/>
      <c r="HD20" s="411"/>
      <c r="HE20" s="411"/>
      <c r="HF20" s="411"/>
      <c r="HG20" s="411"/>
      <c r="HH20" s="411"/>
      <c r="HI20" s="411"/>
      <c r="HJ20" s="411"/>
      <c r="HK20" s="411"/>
      <c r="HL20" s="411"/>
      <c r="HM20" s="411"/>
      <c r="HN20" s="411"/>
      <c r="HO20" s="411"/>
      <c r="HP20" s="411"/>
      <c r="HQ20" s="411"/>
      <c r="HR20" s="411"/>
      <c r="HS20" s="411"/>
      <c r="HT20" s="411"/>
      <c r="HU20" s="411"/>
      <c r="HV20" s="411"/>
      <c r="HW20" s="411"/>
      <c r="HX20" s="411"/>
      <c r="HY20" s="411"/>
      <c r="HZ20" s="411"/>
      <c r="IA20" s="411"/>
      <c r="IB20" s="411"/>
      <c r="IC20" s="411"/>
      <c r="ID20" s="411"/>
      <c r="IE20" s="411"/>
      <c r="IF20" s="411"/>
      <c r="IG20" s="411"/>
      <c r="IH20" s="411"/>
      <c r="II20" s="411"/>
      <c r="IJ20" s="411"/>
      <c r="IK20" s="411"/>
      <c r="IL20" s="411"/>
      <c r="IM20" s="411"/>
      <c r="IN20" s="411"/>
    </row>
    <row r="21" spans="1:248" s="23" customFormat="1" ht="12.75" customHeight="1" thickTop="1" x14ac:dyDescent="0.2">
      <c r="A21" s="8"/>
      <c r="B21" s="280"/>
      <c r="C21" s="280"/>
      <c r="D21" s="280"/>
      <c r="E21" s="296"/>
      <c r="F21" s="281"/>
      <c r="G21" s="14" t="str">
        <f>$C$11</f>
        <v>APRIL</v>
      </c>
      <c r="H21" s="15" t="s">
        <v>58</v>
      </c>
      <c r="I21" s="16"/>
      <c r="J21" s="307">
        <f>MARCH!E2</f>
        <v>0</v>
      </c>
      <c r="K21" s="281"/>
      <c r="L21" s="280"/>
      <c r="M21" s="280"/>
      <c r="N21" s="280"/>
      <c r="O21" s="296"/>
      <c r="P21" s="296"/>
      <c r="Q21" s="280"/>
      <c r="R21" s="281"/>
      <c r="S21" s="9"/>
      <c r="T21" s="8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90"/>
      <c r="AI21" s="305"/>
      <c r="AJ21" s="280"/>
      <c r="AK21" s="281"/>
      <c r="AL21" s="9"/>
    </row>
    <row r="22" spans="1:248" s="23" customFormat="1" ht="12.75" customHeight="1" x14ac:dyDescent="0.2">
      <c r="A22" s="8">
        <v>1</v>
      </c>
      <c r="B22" s="282"/>
      <c r="C22" s="282"/>
      <c r="D22" s="282"/>
      <c r="E22" s="282"/>
      <c r="F22" s="283"/>
      <c r="G22" s="415"/>
      <c r="H22" s="302"/>
      <c r="I22" s="416"/>
      <c r="J22" s="280">
        <f t="shared" ref="J22:J52" si="2">SUM(B22:F22)</f>
        <v>0</v>
      </c>
      <c r="K22" s="281">
        <f>SUM(U22:AK22)-SUM(L22:R22)</f>
        <v>0</v>
      </c>
      <c r="L22" s="282"/>
      <c r="M22" s="282"/>
      <c r="N22" s="282"/>
      <c r="O22" s="291"/>
      <c r="P22" s="297"/>
      <c r="Q22" s="282"/>
      <c r="R22" s="283"/>
      <c r="S22" s="17" t="s">
        <v>59</v>
      </c>
      <c r="T22" s="8">
        <v>1</v>
      </c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91"/>
      <c r="AI22" s="302"/>
      <c r="AJ22" s="282"/>
      <c r="AK22" s="283"/>
      <c r="AL22" s="17" t="s">
        <v>59</v>
      </c>
    </row>
    <row r="23" spans="1:248" s="23" customFormat="1" ht="12.75" customHeight="1" x14ac:dyDescent="0.2">
      <c r="A23" s="8">
        <v>2</v>
      </c>
      <c r="B23" s="282"/>
      <c r="C23" s="282"/>
      <c r="D23" s="282"/>
      <c r="E23" s="282"/>
      <c r="F23" s="283"/>
      <c r="G23" s="415"/>
      <c r="H23" s="302"/>
      <c r="I23" s="416"/>
      <c r="J23" s="280">
        <f t="shared" si="2"/>
        <v>0</v>
      </c>
      <c r="K23" s="281">
        <f t="shared" ref="K23:K52" si="3">SUM(U23:AK23)-SUM(L23:R23)</f>
        <v>0</v>
      </c>
      <c r="L23" s="282"/>
      <c r="M23" s="282"/>
      <c r="N23" s="282"/>
      <c r="O23" s="291"/>
      <c r="P23" s="297"/>
      <c r="Q23" s="282"/>
      <c r="R23" s="283"/>
      <c r="S23" s="17" t="s">
        <v>60</v>
      </c>
      <c r="T23" s="8">
        <v>2</v>
      </c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91"/>
      <c r="AI23" s="302"/>
      <c r="AJ23" s="282"/>
      <c r="AK23" s="283"/>
      <c r="AL23" s="17" t="s">
        <v>60</v>
      </c>
    </row>
    <row r="24" spans="1:248" s="23" customFormat="1" ht="12.75" customHeight="1" x14ac:dyDescent="0.2">
      <c r="A24" s="8">
        <v>3</v>
      </c>
      <c r="B24" s="282"/>
      <c r="C24" s="282"/>
      <c r="D24" s="282"/>
      <c r="E24" s="282"/>
      <c r="F24" s="283"/>
      <c r="G24" s="415"/>
      <c r="H24" s="302"/>
      <c r="I24" s="416"/>
      <c r="J24" s="280">
        <f t="shared" si="2"/>
        <v>0</v>
      </c>
      <c r="K24" s="281">
        <f t="shared" si="3"/>
        <v>0</v>
      </c>
      <c r="L24" s="282"/>
      <c r="M24" s="282"/>
      <c r="N24" s="282"/>
      <c r="O24" s="291"/>
      <c r="P24" s="297"/>
      <c r="Q24" s="282"/>
      <c r="R24" s="283"/>
      <c r="S24" s="17" t="s">
        <v>61</v>
      </c>
      <c r="T24" s="8">
        <v>3</v>
      </c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91"/>
      <c r="AI24" s="302"/>
      <c r="AJ24" s="282"/>
      <c r="AK24" s="283"/>
      <c r="AL24" s="17" t="s">
        <v>61</v>
      </c>
    </row>
    <row r="25" spans="1:248" s="23" customFormat="1" ht="12.75" customHeight="1" x14ac:dyDescent="0.2">
      <c r="A25" s="8">
        <v>4</v>
      </c>
      <c r="B25" s="282"/>
      <c r="C25" s="282"/>
      <c r="D25" s="282"/>
      <c r="E25" s="282"/>
      <c r="F25" s="283"/>
      <c r="G25" s="415"/>
      <c r="H25" s="302"/>
      <c r="I25" s="416"/>
      <c r="J25" s="280">
        <f t="shared" si="2"/>
        <v>0</v>
      </c>
      <c r="K25" s="281">
        <f t="shared" si="3"/>
        <v>0</v>
      </c>
      <c r="L25" s="282"/>
      <c r="M25" s="282"/>
      <c r="N25" s="282"/>
      <c r="O25" s="291"/>
      <c r="P25" s="297"/>
      <c r="Q25" s="282"/>
      <c r="R25" s="283"/>
      <c r="S25" s="17" t="s">
        <v>62</v>
      </c>
      <c r="T25" s="8">
        <v>4</v>
      </c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91"/>
      <c r="AI25" s="302"/>
      <c r="AJ25" s="282"/>
      <c r="AK25" s="283"/>
      <c r="AL25" s="17" t="s">
        <v>62</v>
      </c>
    </row>
    <row r="26" spans="1:248" s="23" customFormat="1" ht="12.75" customHeight="1" x14ac:dyDescent="0.2">
      <c r="A26" s="8">
        <v>5</v>
      </c>
      <c r="B26" s="282"/>
      <c r="C26" s="282"/>
      <c r="D26" s="282"/>
      <c r="E26" s="282"/>
      <c r="F26" s="283"/>
      <c r="G26" s="417"/>
      <c r="H26" s="302"/>
      <c r="I26" s="416"/>
      <c r="J26" s="280">
        <f t="shared" si="2"/>
        <v>0</v>
      </c>
      <c r="K26" s="281">
        <f t="shared" si="3"/>
        <v>0</v>
      </c>
      <c r="L26" s="282"/>
      <c r="M26" s="282"/>
      <c r="N26" s="282"/>
      <c r="O26" s="291"/>
      <c r="P26" s="297"/>
      <c r="Q26" s="282"/>
      <c r="R26" s="283"/>
      <c r="S26" s="17" t="s">
        <v>63</v>
      </c>
      <c r="T26" s="8">
        <v>5</v>
      </c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91"/>
      <c r="AI26" s="302"/>
      <c r="AJ26" s="282"/>
      <c r="AK26" s="283"/>
      <c r="AL26" s="17" t="s">
        <v>63</v>
      </c>
    </row>
    <row r="27" spans="1:248" s="23" customFormat="1" ht="12.75" customHeight="1" x14ac:dyDescent="0.2">
      <c r="A27" s="18">
        <v>6</v>
      </c>
      <c r="B27" s="284"/>
      <c r="C27" s="284"/>
      <c r="D27" s="284"/>
      <c r="E27" s="284"/>
      <c r="F27" s="285"/>
      <c r="G27" s="415"/>
      <c r="H27" s="303"/>
      <c r="I27" s="418"/>
      <c r="J27" s="280">
        <f t="shared" si="2"/>
        <v>0</v>
      </c>
      <c r="K27" s="281">
        <f t="shared" si="3"/>
        <v>0</v>
      </c>
      <c r="L27" s="284"/>
      <c r="M27" s="284"/>
      <c r="N27" s="284"/>
      <c r="O27" s="292"/>
      <c r="P27" s="298"/>
      <c r="Q27" s="284"/>
      <c r="R27" s="285"/>
      <c r="S27" s="19" t="s">
        <v>64</v>
      </c>
      <c r="T27" s="18">
        <v>6</v>
      </c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92"/>
      <c r="AI27" s="303"/>
      <c r="AJ27" s="284"/>
      <c r="AK27" s="285"/>
      <c r="AL27" s="19" t="s">
        <v>64</v>
      </c>
    </row>
    <row r="28" spans="1:248" s="23" customFormat="1" ht="12.75" customHeight="1" x14ac:dyDescent="0.2">
      <c r="A28" s="8">
        <v>7</v>
      </c>
      <c r="B28" s="282"/>
      <c r="C28" s="282"/>
      <c r="D28" s="282"/>
      <c r="E28" s="282"/>
      <c r="F28" s="283"/>
      <c r="G28" s="415"/>
      <c r="H28" s="302"/>
      <c r="I28" s="416"/>
      <c r="J28" s="280">
        <f t="shared" si="2"/>
        <v>0</v>
      </c>
      <c r="K28" s="281">
        <f t="shared" si="3"/>
        <v>0</v>
      </c>
      <c r="L28" s="282"/>
      <c r="M28" s="282"/>
      <c r="N28" s="282"/>
      <c r="O28" s="291"/>
      <c r="P28" s="297"/>
      <c r="Q28" s="282"/>
      <c r="R28" s="283"/>
      <c r="S28" s="17" t="s">
        <v>65</v>
      </c>
      <c r="T28" s="8">
        <v>7</v>
      </c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91"/>
      <c r="AI28" s="302"/>
      <c r="AJ28" s="282"/>
      <c r="AK28" s="283"/>
      <c r="AL28" s="17" t="s">
        <v>65</v>
      </c>
    </row>
    <row r="29" spans="1:248" s="23" customFormat="1" ht="12.75" customHeight="1" x14ac:dyDescent="0.2">
      <c r="A29" s="8">
        <v>8</v>
      </c>
      <c r="B29" s="282"/>
      <c r="C29" s="282"/>
      <c r="D29" s="282"/>
      <c r="E29" s="282"/>
      <c r="F29" s="283"/>
      <c r="G29" s="415"/>
      <c r="H29" s="302"/>
      <c r="I29" s="416"/>
      <c r="J29" s="280">
        <f t="shared" si="2"/>
        <v>0</v>
      </c>
      <c r="K29" s="281">
        <f t="shared" si="3"/>
        <v>0</v>
      </c>
      <c r="L29" s="282"/>
      <c r="M29" s="282"/>
      <c r="N29" s="282"/>
      <c r="O29" s="291"/>
      <c r="P29" s="297"/>
      <c r="Q29" s="282"/>
      <c r="R29" s="283"/>
      <c r="S29" s="17" t="s">
        <v>66</v>
      </c>
      <c r="T29" s="8">
        <v>8</v>
      </c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91"/>
      <c r="AI29" s="302"/>
      <c r="AJ29" s="282"/>
      <c r="AK29" s="283"/>
      <c r="AL29" s="17" t="s">
        <v>66</v>
      </c>
    </row>
    <row r="30" spans="1:248" s="23" customFormat="1" ht="12.75" customHeight="1" x14ac:dyDescent="0.2">
      <c r="A30" s="8">
        <v>9</v>
      </c>
      <c r="B30" s="282"/>
      <c r="C30" s="282"/>
      <c r="D30" s="282"/>
      <c r="E30" s="282"/>
      <c r="F30" s="283"/>
      <c r="G30" s="415"/>
      <c r="H30" s="302"/>
      <c r="I30" s="416"/>
      <c r="J30" s="280">
        <f t="shared" si="2"/>
        <v>0</v>
      </c>
      <c r="K30" s="281">
        <f t="shared" si="3"/>
        <v>0</v>
      </c>
      <c r="L30" s="282"/>
      <c r="M30" s="282"/>
      <c r="N30" s="282"/>
      <c r="O30" s="291"/>
      <c r="P30" s="297"/>
      <c r="Q30" s="282"/>
      <c r="R30" s="283"/>
      <c r="S30" s="17" t="s">
        <v>67</v>
      </c>
      <c r="T30" s="8">
        <v>9</v>
      </c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91"/>
      <c r="AI30" s="302"/>
      <c r="AJ30" s="282"/>
      <c r="AK30" s="283"/>
      <c r="AL30" s="17" t="s">
        <v>67</v>
      </c>
    </row>
    <row r="31" spans="1:248" s="23" customFormat="1" ht="12.75" customHeight="1" x14ac:dyDescent="0.2">
      <c r="A31" s="8">
        <v>10</v>
      </c>
      <c r="B31" s="282"/>
      <c r="C31" s="282"/>
      <c r="D31" s="282"/>
      <c r="E31" s="282"/>
      <c r="F31" s="283"/>
      <c r="G31" s="415"/>
      <c r="H31" s="302"/>
      <c r="I31" s="416"/>
      <c r="J31" s="280">
        <f t="shared" si="2"/>
        <v>0</v>
      </c>
      <c r="K31" s="281">
        <f t="shared" si="3"/>
        <v>0</v>
      </c>
      <c r="L31" s="282"/>
      <c r="M31" s="282"/>
      <c r="N31" s="282"/>
      <c r="O31" s="291"/>
      <c r="P31" s="297"/>
      <c r="Q31" s="282"/>
      <c r="R31" s="283"/>
      <c r="S31" s="17" t="s">
        <v>68</v>
      </c>
      <c r="T31" s="8">
        <v>10</v>
      </c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91"/>
      <c r="AI31" s="302"/>
      <c r="AJ31" s="282"/>
      <c r="AK31" s="283"/>
      <c r="AL31" s="17" t="s">
        <v>68</v>
      </c>
    </row>
    <row r="32" spans="1:248" s="23" customFormat="1" ht="12.75" customHeight="1" x14ac:dyDescent="0.2">
      <c r="A32" s="8">
        <v>11</v>
      </c>
      <c r="B32" s="282"/>
      <c r="C32" s="282"/>
      <c r="D32" s="282"/>
      <c r="E32" s="282"/>
      <c r="F32" s="283"/>
      <c r="G32" s="415"/>
      <c r="H32" s="302"/>
      <c r="I32" s="416"/>
      <c r="J32" s="280">
        <f t="shared" si="2"/>
        <v>0</v>
      </c>
      <c r="K32" s="281">
        <f t="shared" si="3"/>
        <v>0</v>
      </c>
      <c r="L32" s="282"/>
      <c r="M32" s="282"/>
      <c r="N32" s="282"/>
      <c r="O32" s="291"/>
      <c r="P32" s="297"/>
      <c r="Q32" s="282"/>
      <c r="R32" s="283"/>
      <c r="S32" s="17" t="s">
        <v>69</v>
      </c>
      <c r="T32" s="8">
        <v>11</v>
      </c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91"/>
      <c r="AI32" s="302"/>
      <c r="AJ32" s="282"/>
      <c r="AK32" s="283"/>
      <c r="AL32" s="17" t="s">
        <v>69</v>
      </c>
    </row>
    <row r="33" spans="1:38" s="23" customFormat="1" ht="12.75" customHeight="1" x14ac:dyDescent="0.2">
      <c r="A33" s="8">
        <v>12</v>
      </c>
      <c r="B33" s="282"/>
      <c r="C33" s="282"/>
      <c r="D33" s="282"/>
      <c r="E33" s="282"/>
      <c r="F33" s="283"/>
      <c r="G33" s="415"/>
      <c r="H33" s="302"/>
      <c r="I33" s="416"/>
      <c r="J33" s="280">
        <f t="shared" si="2"/>
        <v>0</v>
      </c>
      <c r="K33" s="281">
        <f t="shared" si="3"/>
        <v>0</v>
      </c>
      <c r="L33" s="282"/>
      <c r="M33" s="282"/>
      <c r="N33" s="282"/>
      <c r="O33" s="291"/>
      <c r="P33" s="297"/>
      <c r="Q33" s="282"/>
      <c r="R33" s="283"/>
      <c r="S33" s="17" t="s">
        <v>70</v>
      </c>
      <c r="T33" s="8">
        <v>12</v>
      </c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91"/>
      <c r="AI33" s="302"/>
      <c r="AJ33" s="282"/>
      <c r="AK33" s="283"/>
      <c r="AL33" s="17" t="s">
        <v>70</v>
      </c>
    </row>
    <row r="34" spans="1:38" s="23" customFormat="1" ht="12.75" customHeight="1" x14ac:dyDescent="0.2">
      <c r="A34" s="8">
        <v>13</v>
      </c>
      <c r="B34" s="282"/>
      <c r="C34" s="282"/>
      <c r="D34" s="282"/>
      <c r="E34" s="282"/>
      <c r="F34" s="283"/>
      <c r="G34" s="415"/>
      <c r="H34" s="302"/>
      <c r="I34" s="416"/>
      <c r="J34" s="280">
        <f t="shared" si="2"/>
        <v>0</v>
      </c>
      <c r="K34" s="281">
        <f t="shared" si="3"/>
        <v>0</v>
      </c>
      <c r="L34" s="282"/>
      <c r="M34" s="282"/>
      <c r="N34" s="282"/>
      <c r="O34" s="291"/>
      <c r="P34" s="297"/>
      <c r="Q34" s="282"/>
      <c r="R34" s="283"/>
      <c r="S34" s="17" t="s">
        <v>71</v>
      </c>
      <c r="T34" s="8">
        <v>13</v>
      </c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91"/>
      <c r="AI34" s="302"/>
      <c r="AJ34" s="282"/>
      <c r="AK34" s="283"/>
      <c r="AL34" s="17" t="s">
        <v>71</v>
      </c>
    </row>
    <row r="35" spans="1:38" s="23" customFormat="1" ht="12.75" customHeight="1" x14ac:dyDescent="0.2">
      <c r="A35" s="8">
        <v>14</v>
      </c>
      <c r="B35" s="282"/>
      <c r="C35" s="282"/>
      <c r="D35" s="282"/>
      <c r="E35" s="282"/>
      <c r="F35" s="283"/>
      <c r="G35" s="415"/>
      <c r="H35" s="302"/>
      <c r="I35" s="416"/>
      <c r="J35" s="280">
        <f t="shared" si="2"/>
        <v>0</v>
      </c>
      <c r="K35" s="281">
        <f t="shared" si="3"/>
        <v>0</v>
      </c>
      <c r="L35" s="282"/>
      <c r="M35" s="282"/>
      <c r="N35" s="282"/>
      <c r="O35" s="291"/>
      <c r="P35" s="297"/>
      <c r="Q35" s="282"/>
      <c r="R35" s="283"/>
      <c r="S35" s="17" t="s">
        <v>72</v>
      </c>
      <c r="T35" s="8">
        <v>14</v>
      </c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91"/>
      <c r="AI35" s="302"/>
      <c r="AJ35" s="282"/>
      <c r="AK35" s="283"/>
      <c r="AL35" s="17" t="s">
        <v>72</v>
      </c>
    </row>
    <row r="36" spans="1:38" s="23" customFormat="1" ht="12.75" customHeight="1" x14ac:dyDescent="0.2">
      <c r="A36" s="8">
        <v>15</v>
      </c>
      <c r="B36" s="282"/>
      <c r="C36" s="282"/>
      <c r="D36" s="282"/>
      <c r="E36" s="282"/>
      <c r="F36" s="283"/>
      <c r="G36" s="415"/>
      <c r="H36" s="302"/>
      <c r="I36" s="416"/>
      <c r="J36" s="280">
        <f t="shared" si="2"/>
        <v>0</v>
      </c>
      <c r="K36" s="281">
        <f t="shared" si="3"/>
        <v>0</v>
      </c>
      <c r="L36" s="282"/>
      <c r="M36" s="282"/>
      <c r="N36" s="282"/>
      <c r="O36" s="291"/>
      <c r="P36" s="297"/>
      <c r="Q36" s="282"/>
      <c r="R36" s="283"/>
      <c r="S36" s="17" t="s">
        <v>73</v>
      </c>
      <c r="T36" s="8">
        <v>15</v>
      </c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91"/>
      <c r="AI36" s="302"/>
      <c r="AJ36" s="282"/>
      <c r="AK36" s="283"/>
      <c r="AL36" s="17" t="s">
        <v>73</v>
      </c>
    </row>
    <row r="37" spans="1:38" s="23" customFormat="1" ht="12.75" customHeight="1" x14ac:dyDescent="0.2">
      <c r="A37" s="8">
        <v>16</v>
      </c>
      <c r="B37" s="282"/>
      <c r="C37" s="282"/>
      <c r="D37" s="282"/>
      <c r="E37" s="282"/>
      <c r="F37" s="283"/>
      <c r="G37" s="415"/>
      <c r="H37" s="302"/>
      <c r="I37" s="416"/>
      <c r="J37" s="280">
        <f t="shared" si="2"/>
        <v>0</v>
      </c>
      <c r="K37" s="281">
        <f t="shared" si="3"/>
        <v>0</v>
      </c>
      <c r="L37" s="282"/>
      <c r="M37" s="282"/>
      <c r="N37" s="282"/>
      <c r="O37" s="291"/>
      <c r="P37" s="297"/>
      <c r="Q37" s="282"/>
      <c r="R37" s="283"/>
      <c r="S37" s="17" t="s">
        <v>74</v>
      </c>
      <c r="T37" s="8">
        <v>16</v>
      </c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91"/>
      <c r="AI37" s="302"/>
      <c r="AJ37" s="282"/>
      <c r="AK37" s="283"/>
      <c r="AL37" s="17" t="s">
        <v>74</v>
      </c>
    </row>
    <row r="38" spans="1:38" s="23" customFormat="1" ht="12.75" customHeight="1" x14ac:dyDescent="0.2">
      <c r="A38" s="8">
        <v>17</v>
      </c>
      <c r="B38" s="282"/>
      <c r="C38" s="282"/>
      <c r="D38" s="282"/>
      <c r="E38" s="282"/>
      <c r="F38" s="283"/>
      <c r="G38" s="415"/>
      <c r="H38" s="302"/>
      <c r="I38" s="416"/>
      <c r="J38" s="280">
        <f t="shared" si="2"/>
        <v>0</v>
      </c>
      <c r="K38" s="281">
        <f t="shared" si="3"/>
        <v>0</v>
      </c>
      <c r="L38" s="282"/>
      <c r="M38" s="282"/>
      <c r="N38" s="282"/>
      <c r="O38" s="291"/>
      <c r="P38" s="297"/>
      <c r="Q38" s="282"/>
      <c r="R38" s="283"/>
      <c r="S38" s="17" t="s">
        <v>75</v>
      </c>
      <c r="T38" s="8">
        <v>17</v>
      </c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91"/>
      <c r="AI38" s="302"/>
      <c r="AJ38" s="282"/>
      <c r="AK38" s="283"/>
      <c r="AL38" s="17" t="s">
        <v>75</v>
      </c>
    </row>
    <row r="39" spans="1:38" s="23" customFormat="1" ht="12.75" customHeight="1" x14ac:dyDescent="0.2">
      <c r="A39" s="8">
        <v>18</v>
      </c>
      <c r="B39" s="282"/>
      <c r="C39" s="282"/>
      <c r="D39" s="282"/>
      <c r="E39" s="282"/>
      <c r="F39" s="283"/>
      <c r="G39" s="415"/>
      <c r="H39" s="302"/>
      <c r="I39" s="416"/>
      <c r="J39" s="280">
        <f t="shared" si="2"/>
        <v>0</v>
      </c>
      <c r="K39" s="281">
        <f t="shared" si="3"/>
        <v>0</v>
      </c>
      <c r="L39" s="282"/>
      <c r="M39" s="282"/>
      <c r="N39" s="282"/>
      <c r="O39" s="291"/>
      <c r="P39" s="297"/>
      <c r="Q39" s="282"/>
      <c r="R39" s="283"/>
      <c r="S39" s="17" t="s">
        <v>76</v>
      </c>
      <c r="T39" s="8">
        <v>18</v>
      </c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91"/>
      <c r="AI39" s="302"/>
      <c r="AJ39" s="282"/>
      <c r="AK39" s="283"/>
      <c r="AL39" s="17" t="s">
        <v>76</v>
      </c>
    </row>
    <row r="40" spans="1:38" s="23" customFormat="1" ht="12.75" customHeight="1" x14ac:dyDescent="0.2">
      <c r="A40" s="8">
        <v>19</v>
      </c>
      <c r="B40" s="282"/>
      <c r="C40" s="282"/>
      <c r="D40" s="282"/>
      <c r="E40" s="282"/>
      <c r="F40" s="283"/>
      <c r="G40" s="415"/>
      <c r="H40" s="302"/>
      <c r="I40" s="416"/>
      <c r="J40" s="280">
        <f t="shared" si="2"/>
        <v>0</v>
      </c>
      <c r="K40" s="281">
        <f t="shared" si="3"/>
        <v>0</v>
      </c>
      <c r="L40" s="282"/>
      <c r="M40" s="282"/>
      <c r="N40" s="282"/>
      <c r="O40" s="291"/>
      <c r="P40" s="297"/>
      <c r="Q40" s="282"/>
      <c r="R40" s="283"/>
      <c r="S40" s="17" t="s">
        <v>77</v>
      </c>
      <c r="T40" s="8">
        <v>19</v>
      </c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91"/>
      <c r="AI40" s="302"/>
      <c r="AJ40" s="282"/>
      <c r="AK40" s="283"/>
      <c r="AL40" s="17" t="s">
        <v>77</v>
      </c>
    </row>
    <row r="41" spans="1:38" s="23" customFormat="1" ht="12.75" customHeight="1" x14ac:dyDescent="0.2">
      <c r="A41" s="8">
        <v>20</v>
      </c>
      <c r="B41" s="282"/>
      <c r="C41" s="282"/>
      <c r="D41" s="282"/>
      <c r="E41" s="282"/>
      <c r="F41" s="283"/>
      <c r="G41" s="415"/>
      <c r="H41" s="302"/>
      <c r="I41" s="416"/>
      <c r="J41" s="280">
        <f t="shared" si="2"/>
        <v>0</v>
      </c>
      <c r="K41" s="281">
        <f t="shared" si="3"/>
        <v>0</v>
      </c>
      <c r="L41" s="282"/>
      <c r="M41" s="282"/>
      <c r="N41" s="282"/>
      <c r="O41" s="291"/>
      <c r="P41" s="297"/>
      <c r="Q41" s="282"/>
      <c r="R41" s="283"/>
      <c r="S41" s="17" t="s">
        <v>78</v>
      </c>
      <c r="T41" s="8">
        <v>20</v>
      </c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91"/>
      <c r="AI41" s="302"/>
      <c r="AJ41" s="282"/>
      <c r="AK41" s="283"/>
      <c r="AL41" s="17" t="s">
        <v>78</v>
      </c>
    </row>
    <row r="42" spans="1:38" s="23" customFormat="1" ht="12.75" customHeight="1" x14ac:dyDescent="0.2">
      <c r="A42" s="8">
        <v>21</v>
      </c>
      <c r="B42" s="282"/>
      <c r="C42" s="282"/>
      <c r="D42" s="282"/>
      <c r="E42" s="282"/>
      <c r="F42" s="283"/>
      <c r="G42" s="415"/>
      <c r="H42" s="302"/>
      <c r="I42" s="416"/>
      <c r="J42" s="280">
        <f t="shared" si="2"/>
        <v>0</v>
      </c>
      <c r="K42" s="281">
        <f t="shared" si="3"/>
        <v>0</v>
      </c>
      <c r="L42" s="282"/>
      <c r="M42" s="282"/>
      <c r="N42" s="282"/>
      <c r="O42" s="291"/>
      <c r="P42" s="297"/>
      <c r="Q42" s="282"/>
      <c r="R42" s="283"/>
      <c r="S42" s="17" t="s">
        <v>79</v>
      </c>
      <c r="T42" s="8">
        <v>21</v>
      </c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91"/>
      <c r="AI42" s="302"/>
      <c r="AJ42" s="282"/>
      <c r="AK42" s="283"/>
      <c r="AL42" s="17" t="s">
        <v>79</v>
      </c>
    </row>
    <row r="43" spans="1:38" s="23" customFormat="1" ht="12.75" customHeight="1" x14ac:dyDescent="0.2">
      <c r="A43" s="8">
        <v>22</v>
      </c>
      <c r="B43" s="282"/>
      <c r="C43" s="282"/>
      <c r="D43" s="282"/>
      <c r="E43" s="282"/>
      <c r="F43" s="283"/>
      <c r="G43" s="415"/>
      <c r="H43" s="302"/>
      <c r="I43" s="416"/>
      <c r="J43" s="280">
        <f t="shared" si="2"/>
        <v>0</v>
      </c>
      <c r="K43" s="281">
        <f t="shared" si="3"/>
        <v>0</v>
      </c>
      <c r="L43" s="282"/>
      <c r="M43" s="282"/>
      <c r="N43" s="282"/>
      <c r="O43" s="291"/>
      <c r="P43" s="297"/>
      <c r="Q43" s="282"/>
      <c r="R43" s="283"/>
      <c r="S43" s="17" t="s">
        <v>80</v>
      </c>
      <c r="T43" s="8">
        <v>22</v>
      </c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91"/>
      <c r="AI43" s="302"/>
      <c r="AJ43" s="282"/>
      <c r="AK43" s="283"/>
      <c r="AL43" s="17" t="s">
        <v>80</v>
      </c>
    </row>
    <row r="44" spans="1:38" s="23" customFormat="1" ht="12.75" customHeight="1" x14ac:dyDescent="0.2">
      <c r="A44" s="8">
        <v>23</v>
      </c>
      <c r="B44" s="282"/>
      <c r="C44" s="282"/>
      <c r="D44" s="282"/>
      <c r="E44" s="282"/>
      <c r="F44" s="283"/>
      <c r="G44" s="415"/>
      <c r="H44" s="302"/>
      <c r="I44" s="416"/>
      <c r="J44" s="280">
        <f t="shared" si="2"/>
        <v>0</v>
      </c>
      <c r="K44" s="281">
        <f t="shared" si="3"/>
        <v>0</v>
      </c>
      <c r="L44" s="282"/>
      <c r="M44" s="282"/>
      <c r="N44" s="282"/>
      <c r="O44" s="291"/>
      <c r="P44" s="297"/>
      <c r="Q44" s="282"/>
      <c r="R44" s="283"/>
      <c r="S44" s="17" t="s">
        <v>81</v>
      </c>
      <c r="T44" s="8">
        <v>23</v>
      </c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91"/>
      <c r="AI44" s="302"/>
      <c r="AJ44" s="282"/>
      <c r="AK44" s="283"/>
      <c r="AL44" s="17" t="s">
        <v>81</v>
      </c>
    </row>
    <row r="45" spans="1:38" s="23" customFormat="1" ht="12.75" customHeight="1" x14ac:dyDescent="0.2">
      <c r="A45" s="8">
        <v>24</v>
      </c>
      <c r="B45" s="282"/>
      <c r="C45" s="282"/>
      <c r="D45" s="282"/>
      <c r="E45" s="282"/>
      <c r="F45" s="283"/>
      <c r="G45" s="415"/>
      <c r="H45" s="302"/>
      <c r="I45" s="416"/>
      <c r="J45" s="280">
        <f t="shared" si="2"/>
        <v>0</v>
      </c>
      <c r="K45" s="281">
        <f t="shared" si="3"/>
        <v>0</v>
      </c>
      <c r="L45" s="282"/>
      <c r="M45" s="282"/>
      <c r="N45" s="282"/>
      <c r="O45" s="291"/>
      <c r="P45" s="297"/>
      <c r="Q45" s="282"/>
      <c r="R45" s="283"/>
      <c r="S45" s="17" t="s">
        <v>82</v>
      </c>
      <c r="T45" s="8">
        <v>24</v>
      </c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91"/>
      <c r="AI45" s="302"/>
      <c r="AJ45" s="282"/>
      <c r="AK45" s="283"/>
      <c r="AL45" s="17" t="s">
        <v>82</v>
      </c>
    </row>
    <row r="46" spans="1:38" s="23" customFormat="1" ht="12.75" customHeight="1" x14ac:dyDescent="0.2">
      <c r="A46" s="8">
        <v>25</v>
      </c>
      <c r="B46" s="282"/>
      <c r="C46" s="282"/>
      <c r="D46" s="282"/>
      <c r="E46" s="282"/>
      <c r="F46" s="283"/>
      <c r="G46" s="415"/>
      <c r="H46" s="302"/>
      <c r="I46" s="416"/>
      <c r="J46" s="280">
        <f t="shared" si="2"/>
        <v>0</v>
      </c>
      <c r="K46" s="281">
        <f t="shared" si="3"/>
        <v>0</v>
      </c>
      <c r="L46" s="282"/>
      <c r="M46" s="282"/>
      <c r="N46" s="282"/>
      <c r="O46" s="291"/>
      <c r="P46" s="297"/>
      <c r="Q46" s="282"/>
      <c r="R46" s="283"/>
      <c r="S46" s="17" t="s">
        <v>83</v>
      </c>
      <c r="T46" s="8">
        <v>25</v>
      </c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91"/>
      <c r="AI46" s="302"/>
      <c r="AJ46" s="282"/>
      <c r="AK46" s="283"/>
      <c r="AL46" s="17" t="s">
        <v>83</v>
      </c>
    </row>
    <row r="47" spans="1:38" s="23" customFormat="1" ht="12.75" customHeight="1" x14ac:dyDescent="0.2">
      <c r="A47" s="8">
        <v>26</v>
      </c>
      <c r="B47" s="282"/>
      <c r="C47" s="282"/>
      <c r="D47" s="282"/>
      <c r="E47" s="282"/>
      <c r="F47" s="283"/>
      <c r="G47" s="415"/>
      <c r="H47" s="302"/>
      <c r="I47" s="416"/>
      <c r="J47" s="280">
        <f t="shared" si="2"/>
        <v>0</v>
      </c>
      <c r="K47" s="281">
        <f t="shared" si="3"/>
        <v>0</v>
      </c>
      <c r="L47" s="282"/>
      <c r="M47" s="282"/>
      <c r="N47" s="282"/>
      <c r="O47" s="291"/>
      <c r="P47" s="297"/>
      <c r="Q47" s="282"/>
      <c r="R47" s="283"/>
      <c r="S47" s="17" t="s">
        <v>84</v>
      </c>
      <c r="T47" s="8">
        <v>26</v>
      </c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91"/>
      <c r="AI47" s="302"/>
      <c r="AJ47" s="282"/>
      <c r="AK47" s="283"/>
      <c r="AL47" s="17" t="s">
        <v>84</v>
      </c>
    </row>
    <row r="48" spans="1:38" s="23" customFormat="1" ht="12.75" customHeight="1" x14ac:dyDescent="0.2">
      <c r="A48" s="8">
        <v>27</v>
      </c>
      <c r="B48" s="282"/>
      <c r="C48" s="282"/>
      <c r="D48" s="282"/>
      <c r="E48" s="282"/>
      <c r="F48" s="283"/>
      <c r="G48" s="415"/>
      <c r="H48" s="302"/>
      <c r="I48" s="416"/>
      <c r="J48" s="280">
        <f t="shared" si="2"/>
        <v>0</v>
      </c>
      <c r="K48" s="281">
        <f t="shared" si="3"/>
        <v>0</v>
      </c>
      <c r="L48" s="282"/>
      <c r="M48" s="282"/>
      <c r="N48" s="282"/>
      <c r="O48" s="291"/>
      <c r="P48" s="297"/>
      <c r="Q48" s="282"/>
      <c r="R48" s="283"/>
      <c r="S48" s="17" t="s">
        <v>85</v>
      </c>
      <c r="T48" s="8">
        <v>27</v>
      </c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91"/>
      <c r="AI48" s="302"/>
      <c r="AJ48" s="282"/>
      <c r="AK48" s="283"/>
      <c r="AL48" s="17" t="s">
        <v>85</v>
      </c>
    </row>
    <row r="49" spans="1:248" s="23" customFormat="1" ht="12.75" customHeight="1" x14ac:dyDescent="0.2">
      <c r="A49" s="8">
        <v>28</v>
      </c>
      <c r="B49" s="282"/>
      <c r="C49" s="282"/>
      <c r="D49" s="282"/>
      <c r="E49" s="282"/>
      <c r="F49" s="283"/>
      <c r="G49" s="415"/>
      <c r="H49" s="302"/>
      <c r="I49" s="416"/>
      <c r="J49" s="280">
        <f t="shared" si="2"/>
        <v>0</v>
      </c>
      <c r="K49" s="281">
        <f t="shared" si="3"/>
        <v>0</v>
      </c>
      <c r="L49" s="282"/>
      <c r="M49" s="282"/>
      <c r="N49" s="282"/>
      <c r="O49" s="291"/>
      <c r="P49" s="297"/>
      <c r="Q49" s="282"/>
      <c r="R49" s="283"/>
      <c r="S49" s="17" t="s">
        <v>86</v>
      </c>
      <c r="T49" s="8">
        <v>28</v>
      </c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91"/>
      <c r="AI49" s="302"/>
      <c r="AJ49" s="282"/>
      <c r="AK49" s="283"/>
      <c r="AL49" s="17" t="s">
        <v>86</v>
      </c>
    </row>
    <row r="50" spans="1:248" s="23" customFormat="1" ht="12.75" customHeight="1" x14ac:dyDescent="0.2">
      <c r="A50" s="8">
        <v>29</v>
      </c>
      <c r="B50" s="282"/>
      <c r="C50" s="282"/>
      <c r="D50" s="282"/>
      <c r="E50" s="282"/>
      <c r="F50" s="283"/>
      <c r="G50" s="415"/>
      <c r="H50" s="302"/>
      <c r="I50" s="416"/>
      <c r="J50" s="280">
        <f t="shared" si="2"/>
        <v>0</v>
      </c>
      <c r="K50" s="281">
        <f t="shared" si="3"/>
        <v>0</v>
      </c>
      <c r="L50" s="282"/>
      <c r="M50" s="282"/>
      <c r="N50" s="282"/>
      <c r="O50" s="291"/>
      <c r="P50" s="297"/>
      <c r="Q50" s="282"/>
      <c r="R50" s="283"/>
      <c r="S50" s="17" t="s">
        <v>87</v>
      </c>
      <c r="T50" s="8">
        <v>29</v>
      </c>
      <c r="U50" s="282"/>
      <c r="V50" s="282"/>
      <c r="W50" s="282"/>
      <c r="X50" s="298"/>
      <c r="Y50" s="282"/>
      <c r="Z50" s="282"/>
      <c r="AA50" s="282"/>
      <c r="AB50" s="282"/>
      <c r="AC50" s="282"/>
      <c r="AD50" s="282"/>
      <c r="AE50" s="282"/>
      <c r="AF50" s="282"/>
      <c r="AG50" s="282"/>
      <c r="AH50" s="291"/>
      <c r="AI50" s="302"/>
      <c r="AJ50" s="282"/>
      <c r="AK50" s="283"/>
      <c r="AL50" s="17" t="s">
        <v>87</v>
      </c>
    </row>
    <row r="51" spans="1:248" s="23" customFormat="1" ht="12.75" customHeight="1" x14ac:dyDescent="0.2">
      <c r="A51" s="8">
        <v>30</v>
      </c>
      <c r="B51" s="282"/>
      <c r="C51" s="282"/>
      <c r="D51" s="282"/>
      <c r="E51" s="282"/>
      <c r="F51" s="283"/>
      <c r="G51" s="419"/>
      <c r="H51" s="302"/>
      <c r="I51" s="416"/>
      <c r="J51" s="280">
        <f t="shared" si="2"/>
        <v>0</v>
      </c>
      <c r="K51" s="281">
        <f t="shared" si="3"/>
        <v>0</v>
      </c>
      <c r="L51" s="282"/>
      <c r="M51" s="282"/>
      <c r="N51" s="282"/>
      <c r="O51" s="291"/>
      <c r="P51" s="297"/>
      <c r="Q51" s="282"/>
      <c r="R51" s="283"/>
      <c r="S51" s="17" t="s">
        <v>88</v>
      </c>
      <c r="T51" s="8">
        <v>30</v>
      </c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91"/>
      <c r="AI51" s="302"/>
      <c r="AJ51" s="282"/>
      <c r="AK51" s="283"/>
      <c r="AL51" s="17" t="s">
        <v>88</v>
      </c>
    </row>
    <row r="52" spans="1:248" s="23" customFormat="1" ht="12.75" customHeight="1" x14ac:dyDescent="0.2">
      <c r="A52" s="20">
        <v>31</v>
      </c>
      <c r="B52" s="286"/>
      <c r="C52" s="286"/>
      <c r="D52" s="286"/>
      <c r="E52" s="286"/>
      <c r="F52" s="287"/>
      <c r="G52" s="420"/>
      <c r="H52" s="304"/>
      <c r="I52" s="421"/>
      <c r="J52" s="422">
        <f t="shared" si="2"/>
        <v>0</v>
      </c>
      <c r="K52" s="299">
        <f t="shared" si="3"/>
        <v>0</v>
      </c>
      <c r="L52" s="286"/>
      <c r="M52" s="286"/>
      <c r="N52" s="286"/>
      <c r="O52" s="293"/>
      <c r="P52" s="300"/>
      <c r="Q52" s="286"/>
      <c r="R52" s="287"/>
      <c r="S52" s="21" t="s">
        <v>89</v>
      </c>
      <c r="T52" s="20">
        <v>31</v>
      </c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93"/>
      <c r="AI52" s="304"/>
      <c r="AJ52" s="286"/>
      <c r="AK52" s="287"/>
      <c r="AL52" s="21" t="s">
        <v>89</v>
      </c>
    </row>
    <row r="53" spans="1:248" s="57" customFormat="1" ht="12.75" customHeight="1" thickBot="1" x14ac:dyDescent="0.25">
      <c r="A53" s="53"/>
      <c r="B53" s="288">
        <f>SUM(B22:B52)</f>
        <v>0</v>
      </c>
      <c r="C53" s="288">
        <f>SUM(C22:C52)</f>
        <v>0</v>
      </c>
      <c r="D53" s="288">
        <f>SUM(D22:D52)</f>
        <v>0</v>
      </c>
      <c r="E53" s="301">
        <f>SUM(E22:E52)</f>
        <v>0</v>
      </c>
      <c r="F53" s="294">
        <f>SUM(F22:F52)</f>
        <v>0</v>
      </c>
      <c r="G53" s="308"/>
      <c r="H53" s="54" t="s">
        <v>90</v>
      </c>
      <c r="I53" s="309">
        <f>COUNTA(I22:I52)</f>
        <v>0</v>
      </c>
      <c r="J53" s="288">
        <f>SUM(J21:J52)</f>
        <v>0</v>
      </c>
      <c r="K53" s="288">
        <f t="shared" ref="K53:R53" si="4">SUM(K22:K52)</f>
        <v>0</v>
      </c>
      <c r="L53" s="288">
        <f t="shared" si="4"/>
        <v>0</v>
      </c>
      <c r="M53" s="288">
        <f t="shared" si="4"/>
        <v>0</v>
      </c>
      <c r="N53" s="288">
        <f t="shared" si="4"/>
        <v>0</v>
      </c>
      <c r="O53" s="301">
        <f t="shared" si="4"/>
        <v>0</v>
      </c>
      <c r="P53" s="301">
        <f t="shared" si="4"/>
        <v>0</v>
      </c>
      <c r="Q53" s="288">
        <f t="shared" si="4"/>
        <v>0</v>
      </c>
      <c r="R53" s="289">
        <f t="shared" si="4"/>
        <v>0</v>
      </c>
      <c r="S53" s="59"/>
      <c r="T53" s="53"/>
      <c r="U53" s="288">
        <f t="shared" ref="U53:AH53" si="5">SUM(U22:U52)</f>
        <v>0</v>
      </c>
      <c r="V53" s="288">
        <f t="shared" si="5"/>
        <v>0</v>
      </c>
      <c r="W53" s="288">
        <f t="shared" si="5"/>
        <v>0</v>
      </c>
      <c r="X53" s="288">
        <f t="shared" si="5"/>
        <v>0</v>
      </c>
      <c r="Y53" s="288">
        <f t="shared" si="5"/>
        <v>0</v>
      </c>
      <c r="Z53" s="288">
        <f t="shared" si="5"/>
        <v>0</v>
      </c>
      <c r="AA53" s="288">
        <f t="shared" si="5"/>
        <v>0</v>
      </c>
      <c r="AB53" s="288">
        <f t="shared" si="5"/>
        <v>0</v>
      </c>
      <c r="AC53" s="288">
        <f t="shared" si="5"/>
        <v>0</v>
      </c>
      <c r="AD53" s="288">
        <f t="shared" si="5"/>
        <v>0</v>
      </c>
      <c r="AE53" s="288">
        <f t="shared" si="5"/>
        <v>0</v>
      </c>
      <c r="AF53" s="288">
        <f t="shared" si="5"/>
        <v>0</v>
      </c>
      <c r="AG53" s="288">
        <f t="shared" si="5"/>
        <v>0</v>
      </c>
      <c r="AH53" s="294">
        <f t="shared" si="5"/>
        <v>0</v>
      </c>
      <c r="AI53" s="306"/>
      <c r="AJ53" s="288">
        <f>SUM(AJ22:AJ52)</f>
        <v>0</v>
      </c>
      <c r="AK53" s="289">
        <f>SUM(AK22:AK52)</f>
        <v>0</v>
      </c>
      <c r="AL53" s="59"/>
    </row>
    <row r="54" spans="1:24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248" ht="12.75" customHeight="1" x14ac:dyDescent="0.2">
      <c r="A55" s="23"/>
      <c r="B55" s="23"/>
      <c r="C55" s="23"/>
      <c r="D55" s="23"/>
      <c r="E55" s="23"/>
      <c r="F55" s="23"/>
      <c r="G55" s="494" t="str">
        <f>G$10</f>
        <v>UNITED STEELWORKERS - LOCAL UNION</v>
      </c>
      <c r="H55" s="494"/>
      <c r="I55" s="494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248" ht="12.75" customHeight="1" x14ac:dyDescent="0.2">
      <c r="A56" s="23"/>
      <c r="B56" s="143" t="str">
        <f>$B$11</f>
        <v>Month</v>
      </c>
      <c r="C56" s="79" t="str">
        <f>$C$11</f>
        <v>APRIL</v>
      </c>
      <c r="D56" s="143" t="str">
        <f>$D$11</f>
        <v>Year</v>
      </c>
      <c r="E56" s="44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3"/>
      <c r="AJ56" s="177" t="str">
        <f>$C$11</f>
        <v>APRIL</v>
      </c>
      <c r="AK56" s="44">
        <f>$E$11</f>
        <v>0</v>
      </c>
    </row>
    <row r="57" spans="1:248" ht="12.75" customHeight="1" x14ac:dyDescent="0.2">
      <c r="A57" s="23"/>
      <c r="B57" s="143" t="str">
        <f>$B$12</f>
        <v>Page No.</v>
      </c>
      <c r="C57" s="176">
        <f>C12+1</f>
        <v>2</v>
      </c>
      <c r="D57" s="114"/>
      <c r="E57" s="114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3" t="str">
        <f>$B$12</f>
        <v>Page No.</v>
      </c>
      <c r="AJ57" s="272">
        <f>AJ12+1</f>
        <v>2</v>
      </c>
      <c r="AK57" s="173"/>
      <c r="AL57" s="115"/>
    </row>
    <row r="58" spans="1:24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248" s="397" customFormat="1" ht="12.75" customHeight="1" x14ac:dyDescent="0.2">
      <c r="A60" s="1"/>
      <c r="B60" s="3"/>
      <c r="C60" s="3" t="s">
        <v>55</v>
      </c>
      <c r="D60" s="3"/>
      <c r="E60" s="3"/>
      <c r="F60" s="13"/>
      <c r="G60" s="22"/>
      <c r="H60" s="2" t="s">
        <v>56</v>
      </c>
      <c r="I60" s="98"/>
      <c r="J60" s="443" t="s">
        <v>465</v>
      </c>
      <c r="K60" s="444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397" customFormat="1" ht="12.75" customHeight="1" x14ac:dyDescent="0.2">
      <c r="A61" s="1"/>
      <c r="B61" s="3"/>
      <c r="C61" s="3"/>
      <c r="D61" s="3"/>
      <c r="E61" s="3"/>
      <c r="F61" s="13"/>
      <c r="G61" s="22"/>
      <c r="H61" s="13"/>
      <c r="I61" s="99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397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31">
        <v>5</v>
      </c>
      <c r="G62" s="40">
        <v>6</v>
      </c>
      <c r="H62" s="29">
        <v>7</v>
      </c>
      <c r="I62" s="100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248" s="4" customFormat="1" ht="12.75" customHeight="1" thickTop="1" x14ac:dyDescent="0.2">
      <c r="A63" s="1"/>
      <c r="B63" s="87" t="s">
        <v>4</v>
      </c>
      <c r="C63" s="101"/>
      <c r="D63" s="87" t="s">
        <v>201</v>
      </c>
      <c r="E63" s="180" t="s">
        <v>6</v>
      </c>
      <c r="F63" s="86" t="s">
        <v>7</v>
      </c>
      <c r="G63" s="163"/>
      <c r="H63" s="86"/>
      <c r="I63" s="103"/>
      <c r="J63" s="87"/>
      <c r="K63" s="86"/>
      <c r="L63" s="87" t="s">
        <v>458</v>
      </c>
      <c r="M63" s="87"/>
      <c r="N63" s="87" t="s">
        <v>257</v>
      </c>
      <c r="O63" s="180" t="s">
        <v>459</v>
      </c>
      <c r="P63" s="265"/>
      <c r="Q63" s="410" t="s">
        <v>8</v>
      </c>
      <c r="R63" s="86" t="s">
        <v>8</v>
      </c>
      <c r="S63" s="106"/>
      <c r="T63" s="73"/>
      <c r="U63" s="445" t="s">
        <v>9</v>
      </c>
      <c r="V63" s="446"/>
      <c r="W63" s="446"/>
      <c r="X63" s="446"/>
      <c r="Y63" s="447"/>
      <c r="Z63" s="87" t="s">
        <v>10</v>
      </c>
      <c r="AA63" s="87" t="s">
        <v>11</v>
      </c>
      <c r="AB63" s="87" t="s">
        <v>204</v>
      </c>
      <c r="AC63" s="87" t="s">
        <v>12</v>
      </c>
      <c r="AD63" s="87" t="s">
        <v>13</v>
      </c>
      <c r="AE63" s="87" t="s">
        <v>14</v>
      </c>
      <c r="AF63" s="87"/>
      <c r="AG63" s="87"/>
      <c r="AH63" s="104"/>
      <c r="AI63" s="105"/>
      <c r="AJ63" s="87" t="s">
        <v>15</v>
      </c>
      <c r="AK63" s="86" t="s">
        <v>7</v>
      </c>
      <c r="AL63" s="106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1"/>
      <c r="AZ63" s="411"/>
      <c r="BA63" s="411"/>
      <c r="BB63" s="411"/>
      <c r="BC63" s="411"/>
      <c r="BD63" s="411"/>
      <c r="BE63" s="411"/>
      <c r="BF63" s="411"/>
      <c r="BG63" s="411"/>
      <c r="BH63" s="411"/>
      <c r="BI63" s="411"/>
      <c r="BJ63" s="411"/>
      <c r="BK63" s="411"/>
      <c r="BL63" s="411"/>
      <c r="BM63" s="411"/>
      <c r="BN63" s="411"/>
      <c r="BO63" s="411"/>
      <c r="BP63" s="411"/>
      <c r="BQ63" s="411"/>
      <c r="BR63" s="411"/>
      <c r="BS63" s="411"/>
      <c r="BT63" s="411"/>
      <c r="BU63" s="411"/>
      <c r="BV63" s="411"/>
      <c r="BW63" s="411"/>
      <c r="BX63" s="411"/>
      <c r="BY63" s="411"/>
      <c r="BZ63" s="411"/>
      <c r="CA63" s="411"/>
      <c r="CB63" s="411"/>
      <c r="CC63" s="411"/>
      <c r="CD63" s="411"/>
      <c r="CE63" s="411"/>
      <c r="CF63" s="411"/>
      <c r="CG63" s="411"/>
      <c r="CH63" s="411"/>
      <c r="CI63" s="411"/>
      <c r="CJ63" s="411"/>
      <c r="CK63" s="411"/>
      <c r="CL63" s="411"/>
      <c r="CM63" s="411"/>
      <c r="CN63" s="411"/>
      <c r="CO63" s="411"/>
      <c r="CP63" s="411"/>
      <c r="CQ63" s="411"/>
      <c r="CR63" s="411"/>
      <c r="CS63" s="411"/>
      <c r="CT63" s="411"/>
      <c r="CU63" s="411"/>
      <c r="CV63" s="411"/>
      <c r="CW63" s="411"/>
      <c r="CX63" s="411"/>
      <c r="CY63" s="411"/>
      <c r="CZ63" s="411"/>
      <c r="DA63" s="411"/>
      <c r="DB63" s="411"/>
      <c r="DC63" s="411"/>
      <c r="DD63" s="411"/>
      <c r="DE63" s="411"/>
      <c r="DF63" s="411"/>
      <c r="DG63" s="411"/>
      <c r="DH63" s="411"/>
      <c r="DI63" s="411"/>
      <c r="DJ63" s="411"/>
      <c r="DK63" s="411"/>
      <c r="DL63" s="411"/>
      <c r="DM63" s="411"/>
      <c r="DN63" s="411"/>
      <c r="DO63" s="411"/>
      <c r="DP63" s="411"/>
      <c r="DQ63" s="411"/>
      <c r="DR63" s="411"/>
      <c r="DS63" s="411"/>
      <c r="DT63" s="411"/>
      <c r="DU63" s="411"/>
      <c r="DV63" s="411"/>
      <c r="DW63" s="411"/>
      <c r="DX63" s="411"/>
      <c r="DY63" s="411"/>
      <c r="DZ63" s="411"/>
      <c r="EA63" s="411"/>
      <c r="EB63" s="411"/>
      <c r="EC63" s="411"/>
      <c r="ED63" s="411"/>
      <c r="EE63" s="411"/>
      <c r="EF63" s="411"/>
      <c r="EG63" s="411"/>
      <c r="EH63" s="411"/>
      <c r="EI63" s="411"/>
      <c r="EJ63" s="411"/>
      <c r="EK63" s="411"/>
      <c r="EL63" s="411"/>
      <c r="EM63" s="411"/>
      <c r="EN63" s="411"/>
      <c r="EO63" s="411"/>
      <c r="EP63" s="411"/>
      <c r="EQ63" s="411"/>
      <c r="ER63" s="411"/>
      <c r="ES63" s="411"/>
      <c r="ET63" s="411"/>
      <c r="EU63" s="411"/>
      <c r="EV63" s="411"/>
      <c r="EW63" s="411"/>
      <c r="EX63" s="411"/>
      <c r="EY63" s="411"/>
      <c r="EZ63" s="411"/>
      <c r="FA63" s="411"/>
      <c r="FB63" s="411"/>
      <c r="FC63" s="411"/>
      <c r="FD63" s="411"/>
      <c r="FE63" s="411"/>
      <c r="FF63" s="411"/>
      <c r="FG63" s="411"/>
      <c r="FH63" s="411"/>
      <c r="FI63" s="411"/>
      <c r="FJ63" s="411"/>
      <c r="FK63" s="411"/>
      <c r="FL63" s="411"/>
      <c r="FM63" s="411"/>
      <c r="FN63" s="411"/>
      <c r="FO63" s="411"/>
      <c r="FP63" s="411"/>
      <c r="FQ63" s="411"/>
      <c r="FR63" s="411"/>
      <c r="FS63" s="411"/>
      <c r="FT63" s="411"/>
      <c r="FU63" s="411"/>
      <c r="FV63" s="411"/>
      <c r="FW63" s="411"/>
      <c r="FX63" s="411"/>
      <c r="FY63" s="411"/>
      <c r="FZ63" s="411"/>
      <c r="GA63" s="411"/>
      <c r="GB63" s="411"/>
      <c r="GC63" s="411"/>
      <c r="GD63" s="411"/>
      <c r="GE63" s="411"/>
      <c r="GF63" s="411"/>
      <c r="GG63" s="411"/>
      <c r="GH63" s="411"/>
      <c r="GI63" s="411"/>
      <c r="GJ63" s="411"/>
      <c r="GK63" s="411"/>
      <c r="GL63" s="411"/>
      <c r="GM63" s="411"/>
      <c r="GN63" s="411"/>
      <c r="GO63" s="411"/>
      <c r="GP63" s="411"/>
      <c r="GQ63" s="411"/>
      <c r="GR63" s="411"/>
      <c r="GS63" s="411"/>
      <c r="GT63" s="411"/>
      <c r="GU63" s="411"/>
      <c r="GV63" s="411"/>
      <c r="GW63" s="411"/>
      <c r="GX63" s="411"/>
      <c r="GY63" s="411"/>
      <c r="GZ63" s="411"/>
      <c r="HA63" s="411"/>
      <c r="HB63" s="411"/>
      <c r="HC63" s="411"/>
      <c r="HD63" s="411"/>
      <c r="HE63" s="411"/>
      <c r="HF63" s="411"/>
      <c r="HG63" s="411"/>
      <c r="HH63" s="411"/>
      <c r="HI63" s="411"/>
      <c r="HJ63" s="411"/>
      <c r="HK63" s="411"/>
      <c r="HL63" s="411"/>
      <c r="HM63" s="411"/>
      <c r="HN63" s="411"/>
      <c r="HO63" s="411"/>
      <c r="HP63" s="411"/>
      <c r="HQ63" s="411"/>
      <c r="HR63" s="411"/>
      <c r="HS63" s="411"/>
      <c r="HT63" s="411"/>
      <c r="HU63" s="411"/>
      <c r="HV63" s="411"/>
      <c r="HW63" s="411"/>
      <c r="HX63" s="411"/>
      <c r="HY63" s="411"/>
      <c r="HZ63" s="411"/>
      <c r="IA63" s="411"/>
      <c r="IB63" s="411"/>
      <c r="IC63" s="411"/>
      <c r="ID63" s="411"/>
      <c r="IE63" s="411"/>
      <c r="IF63" s="411"/>
      <c r="IG63" s="411"/>
      <c r="IH63" s="411"/>
      <c r="II63" s="411"/>
      <c r="IJ63" s="411"/>
      <c r="IK63" s="411"/>
      <c r="IL63" s="411"/>
      <c r="IM63" s="411"/>
      <c r="IN63" s="411"/>
    </row>
    <row r="64" spans="1:248" s="4" customFormat="1" ht="12.75" customHeight="1" x14ac:dyDescent="0.2">
      <c r="A64" s="1"/>
      <c r="B64" s="87" t="s">
        <v>8</v>
      </c>
      <c r="C64" s="87" t="s">
        <v>16</v>
      </c>
      <c r="D64" s="87" t="s">
        <v>202</v>
      </c>
      <c r="E64" s="181" t="s">
        <v>8</v>
      </c>
      <c r="F64" s="86" t="s">
        <v>18</v>
      </c>
      <c r="G64" s="163" t="s">
        <v>19</v>
      </c>
      <c r="H64" s="86" t="s">
        <v>20</v>
      </c>
      <c r="I64" s="103" t="s">
        <v>460</v>
      </c>
      <c r="J64" s="87" t="s">
        <v>21</v>
      </c>
      <c r="K64" s="86" t="s">
        <v>22</v>
      </c>
      <c r="L64" s="87" t="s">
        <v>461</v>
      </c>
      <c r="M64" s="87" t="s">
        <v>462</v>
      </c>
      <c r="N64" s="87" t="s">
        <v>258</v>
      </c>
      <c r="O64" s="181" t="s">
        <v>259</v>
      </c>
      <c r="P64" s="181" t="s">
        <v>23</v>
      </c>
      <c r="Q64" s="87" t="s">
        <v>24</v>
      </c>
      <c r="R64" s="86" t="s">
        <v>24</v>
      </c>
      <c r="S64" s="104" t="s">
        <v>135</v>
      </c>
      <c r="T64" s="86" t="s">
        <v>135</v>
      </c>
      <c r="U64" s="87" t="s">
        <v>25</v>
      </c>
      <c r="V64" s="87" t="s">
        <v>26</v>
      </c>
      <c r="W64" s="87" t="s">
        <v>27</v>
      </c>
      <c r="X64" s="87" t="s">
        <v>28</v>
      </c>
      <c r="Y64" s="87" t="s">
        <v>136</v>
      </c>
      <c r="Z64" s="87" t="s">
        <v>251</v>
      </c>
      <c r="AA64" s="87" t="s">
        <v>137</v>
      </c>
      <c r="AB64" s="87" t="s">
        <v>203</v>
      </c>
      <c r="AC64" s="87" t="s">
        <v>30</v>
      </c>
      <c r="AD64" s="87" t="s">
        <v>140</v>
      </c>
      <c r="AE64" s="87" t="s">
        <v>31</v>
      </c>
      <c r="AF64" s="87" t="s">
        <v>32</v>
      </c>
      <c r="AG64" s="87" t="s">
        <v>205</v>
      </c>
      <c r="AH64" s="104" t="s">
        <v>16</v>
      </c>
      <c r="AI64" s="102" t="s">
        <v>34</v>
      </c>
      <c r="AJ64" s="87" t="s">
        <v>35</v>
      </c>
      <c r="AK64" s="86" t="s">
        <v>18</v>
      </c>
      <c r="AL64" s="106"/>
      <c r="AM64" s="411"/>
      <c r="AN64" s="411"/>
      <c r="AO64" s="411"/>
      <c r="AP64" s="411"/>
      <c r="AQ64" s="411"/>
      <c r="AR64" s="411"/>
      <c r="AS64" s="411"/>
      <c r="AT64" s="411"/>
      <c r="AU64" s="411"/>
      <c r="AV64" s="411"/>
      <c r="AW64" s="411"/>
      <c r="AX64" s="411"/>
      <c r="AY64" s="411"/>
      <c r="AZ64" s="411"/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1"/>
      <c r="BN64" s="411"/>
      <c r="BO64" s="411"/>
      <c r="BP64" s="411"/>
      <c r="BQ64" s="411"/>
      <c r="BR64" s="411"/>
      <c r="BS64" s="411"/>
      <c r="BT64" s="411"/>
      <c r="BU64" s="411"/>
      <c r="BV64" s="411"/>
      <c r="BW64" s="411"/>
      <c r="BX64" s="411"/>
      <c r="BY64" s="411"/>
      <c r="BZ64" s="411"/>
      <c r="CA64" s="411"/>
      <c r="CB64" s="411"/>
      <c r="CC64" s="411"/>
      <c r="CD64" s="411"/>
      <c r="CE64" s="411"/>
      <c r="CF64" s="411"/>
      <c r="CG64" s="411"/>
      <c r="CH64" s="411"/>
      <c r="CI64" s="411"/>
      <c r="CJ64" s="411"/>
      <c r="CK64" s="411"/>
      <c r="CL64" s="411"/>
      <c r="CM64" s="411"/>
      <c r="CN64" s="411"/>
      <c r="CO64" s="411"/>
      <c r="CP64" s="411"/>
      <c r="CQ64" s="411"/>
      <c r="CR64" s="411"/>
      <c r="CS64" s="411"/>
      <c r="CT64" s="411"/>
      <c r="CU64" s="411"/>
      <c r="CV64" s="411"/>
      <c r="CW64" s="411"/>
      <c r="CX64" s="411"/>
      <c r="CY64" s="411"/>
      <c r="CZ64" s="411"/>
      <c r="DA64" s="411"/>
      <c r="DB64" s="411"/>
      <c r="DC64" s="411"/>
      <c r="DD64" s="411"/>
      <c r="DE64" s="411"/>
      <c r="DF64" s="411"/>
      <c r="DG64" s="411"/>
      <c r="DH64" s="411"/>
      <c r="DI64" s="411"/>
      <c r="DJ64" s="411"/>
      <c r="DK64" s="411"/>
      <c r="DL64" s="411"/>
      <c r="DM64" s="411"/>
      <c r="DN64" s="411"/>
      <c r="DO64" s="411"/>
      <c r="DP64" s="411"/>
      <c r="DQ64" s="411"/>
      <c r="DR64" s="411"/>
      <c r="DS64" s="411"/>
      <c r="DT64" s="411"/>
      <c r="DU64" s="411"/>
      <c r="DV64" s="411"/>
      <c r="DW64" s="411"/>
      <c r="DX64" s="411"/>
      <c r="DY64" s="411"/>
      <c r="DZ64" s="411"/>
      <c r="EA64" s="411"/>
      <c r="EB64" s="411"/>
      <c r="EC64" s="411"/>
      <c r="ED64" s="411"/>
      <c r="EE64" s="411"/>
      <c r="EF64" s="411"/>
      <c r="EG64" s="411"/>
      <c r="EH64" s="411"/>
      <c r="EI64" s="411"/>
      <c r="EJ64" s="411"/>
      <c r="EK64" s="411"/>
      <c r="EL64" s="411"/>
      <c r="EM64" s="411"/>
      <c r="EN64" s="411"/>
      <c r="EO64" s="411"/>
      <c r="EP64" s="411"/>
      <c r="EQ64" s="411"/>
      <c r="ER64" s="411"/>
      <c r="ES64" s="411"/>
      <c r="ET64" s="411"/>
      <c r="EU64" s="411"/>
      <c r="EV64" s="411"/>
      <c r="EW64" s="411"/>
      <c r="EX64" s="411"/>
      <c r="EY64" s="411"/>
      <c r="EZ64" s="411"/>
      <c r="FA64" s="411"/>
      <c r="FB64" s="411"/>
      <c r="FC64" s="411"/>
      <c r="FD64" s="411"/>
      <c r="FE64" s="411"/>
      <c r="FF64" s="411"/>
      <c r="FG64" s="411"/>
      <c r="FH64" s="411"/>
      <c r="FI64" s="411"/>
      <c r="FJ64" s="411"/>
      <c r="FK64" s="411"/>
      <c r="FL64" s="411"/>
      <c r="FM64" s="411"/>
      <c r="FN64" s="411"/>
      <c r="FO64" s="411"/>
      <c r="FP64" s="411"/>
      <c r="FQ64" s="411"/>
      <c r="FR64" s="411"/>
      <c r="FS64" s="411"/>
      <c r="FT64" s="411"/>
      <c r="FU64" s="411"/>
      <c r="FV64" s="411"/>
      <c r="FW64" s="411"/>
      <c r="FX64" s="411"/>
      <c r="FY64" s="411"/>
      <c r="FZ64" s="411"/>
      <c r="GA64" s="411"/>
      <c r="GB64" s="411"/>
      <c r="GC64" s="411"/>
      <c r="GD64" s="411"/>
      <c r="GE64" s="411"/>
      <c r="GF64" s="411"/>
      <c r="GG64" s="411"/>
      <c r="GH64" s="411"/>
      <c r="GI64" s="411"/>
      <c r="GJ64" s="411"/>
      <c r="GK64" s="411"/>
      <c r="GL64" s="411"/>
      <c r="GM64" s="411"/>
      <c r="GN64" s="411"/>
      <c r="GO64" s="411"/>
      <c r="GP64" s="411"/>
      <c r="GQ64" s="411"/>
      <c r="GR64" s="411"/>
      <c r="GS64" s="411"/>
      <c r="GT64" s="411"/>
      <c r="GU64" s="411"/>
      <c r="GV64" s="411"/>
      <c r="GW64" s="411"/>
      <c r="GX64" s="411"/>
      <c r="GY64" s="411"/>
      <c r="GZ64" s="411"/>
      <c r="HA64" s="411"/>
      <c r="HB64" s="411"/>
      <c r="HC64" s="411"/>
      <c r="HD64" s="411"/>
      <c r="HE64" s="411"/>
      <c r="HF64" s="411"/>
      <c r="HG64" s="411"/>
      <c r="HH64" s="411"/>
      <c r="HI64" s="411"/>
      <c r="HJ64" s="411"/>
      <c r="HK64" s="411"/>
      <c r="HL64" s="411"/>
      <c r="HM64" s="411"/>
      <c r="HN64" s="411"/>
      <c r="HO64" s="411"/>
      <c r="HP64" s="411"/>
      <c r="HQ64" s="411"/>
      <c r="HR64" s="411"/>
      <c r="HS64" s="411"/>
      <c r="HT64" s="411"/>
      <c r="HU64" s="411"/>
      <c r="HV64" s="411"/>
      <c r="HW64" s="411"/>
      <c r="HX64" s="411"/>
      <c r="HY64" s="411"/>
      <c r="HZ64" s="411"/>
      <c r="IA64" s="411"/>
      <c r="IB64" s="411"/>
      <c r="IC64" s="411"/>
      <c r="ID64" s="411"/>
      <c r="IE64" s="411"/>
      <c r="IF64" s="411"/>
      <c r="IG64" s="411"/>
      <c r="IH64" s="411"/>
      <c r="II64" s="411"/>
      <c r="IJ64" s="411"/>
      <c r="IK64" s="411"/>
      <c r="IL64" s="411"/>
      <c r="IM64" s="411"/>
      <c r="IN64" s="411"/>
    </row>
    <row r="65" spans="1:248" s="4" customFormat="1" ht="12.75" customHeight="1" thickBot="1" x14ac:dyDescent="0.25">
      <c r="A65" s="6"/>
      <c r="B65" s="88" t="s">
        <v>36</v>
      </c>
      <c r="C65" s="88" t="s">
        <v>37</v>
      </c>
      <c r="D65" s="88" t="s">
        <v>38</v>
      </c>
      <c r="E65" s="182" t="s">
        <v>39</v>
      </c>
      <c r="F65" s="107" t="s">
        <v>40</v>
      </c>
      <c r="G65" s="164"/>
      <c r="H65" s="107"/>
      <c r="I65" s="108" t="s">
        <v>41</v>
      </c>
      <c r="J65" s="88"/>
      <c r="K65" s="107"/>
      <c r="L65" s="88" t="s">
        <v>463</v>
      </c>
      <c r="M65" s="88"/>
      <c r="N65" s="88" t="s">
        <v>235</v>
      </c>
      <c r="O65" s="182" t="s">
        <v>235</v>
      </c>
      <c r="P65" s="266"/>
      <c r="Q65" s="267" t="s">
        <v>464</v>
      </c>
      <c r="R65" s="268" t="s">
        <v>271</v>
      </c>
      <c r="S65" s="109" t="s">
        <v>109</v>
      </c>
      <c r="T65" s="107" t="s">
        <v>186</v>
      </c>
      <c r="U65" s="88" t="s">
        <v>42</v>
      </c>
      <c r="V65" s="88" t="s">
        <v>43</v>
      </c>
      <c r="W65" s="88"/>
      <c r="X65" s="88" t="s">
        <v>44</v>
      </c>
      <c r="Y65" s="88" t="s">
        <v>30</v>
      </c>
      <c r="Z65" s="88" t="s">
        <v>30</v>
      </c>
      <c r="AA65" s="88" t="s">
        <v>138</v>
      </c>
      <c r="AB65" s="88" t="s">
        <v>15</v>
      </c>
      <c r="AC65" s="88" t="s">
        <v>139</v>
      </c>
      <c r="AD65" s="88" t="s">
        <v>141</v>
      </c>
      <c r="AE65" s="88" t="s">
        <v>47</v>
      </c>
      <c r="AF65" s="88" t="s">
        <v>48</v>
      </c>
      <c r="AG65" s="88" t="s">
        <v>15</v>
      </c>
      <c r="AH65" s="109" t="s">
        <v>30</v>
      </c>
      <c r="AI65" s="110"/>
      <c r="AJ65" s="88" t="s">
        <v>49</v>
      </c>
      <c r="AK65" s="107" t="s">
        <v>187</v>
      </c>
      <c r="AL65" s="111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411"/>
      <c r="BA65" s="411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1"/>
      <c r="CL65" s="411"/>
      <c r="CM65" s="411"/>
      <c r="CN65" s="411"/>
      <c r="CO65" s="411"/>
      <c r="CP65" s="411"/>
      <c r="CQ65" s="411"/>
      <c r="CR65" s="411"/>
      <c r="CS65" s="411"/>
      <c r="CT65" s="411"/>
      <c r="CU65" s="411"/>
      <c r="CV65" s="411"/>
      <c r="CW65" s="411"/>
      <c r="CX65" s="411"/>
      <c r="CY65" s="411"/>
      <c r="CZ65" s="411"/>
      <c r="DA65" s="411"/>
      <c r="DB65" s="411"/>
      <c r="DC65" s="411"/>
      <c r="DD65" s="411"/>
      <c r="DE65" s="411"/>
      <c r="DF65" s="411"/>
      <c r="DG65" s="411"/>
      <c r="DH65" s="411"/>
      <c r="DI65" s="411"/>
      <c r="DJ65" s="411"/>
      <c r="DK65" s="411"/>
      <c r="DL65" s="411"/>
      <c r="DM65" s="411"/>
      <c r="DN65" s="411"/>
      <c r="DO65" s="411"/>
      <c r="DP65" s="411"/>
      <c r="DQ65" s="411"/>
      <c r="DR65" s="411"/>
      <c r="DS65" s="411"/>
      <c r="DT65" s="411"/>
      <c r="DU65" s="411"/>
      <c r="DV65" s="411"/>
      <c r="DW65" s="411"/>
      <c r="DX65" s="411"/>
      <c r="DY65" s="411"/>
      <c r="DZ65" s="411"/>
      <c r="EA65" s="411"/>
      <c r="EB65" s="411"/>
      <c r="EC65" s="411"/>
      <c r="ED65" s="411"/>
      <c r="EE65" s="411"/>
      <c r="EF65" s="411"/>
      <c r="EG65" s="411"/>
      <c r="EH65" s="411"/>
      <c r="EI65" s="411"/>
      <c r="EJ65" s="411"/>
      <c r="EK65" s="411"/>
      <c r="EL65" s="411"/>
      <c r="EM65" s="411"/>
      <c r="EN65" s="411"/>
      <c r="EO65" s="411"/>
      <c r="EP65" s="411"/>
      <c r="EQ65" s="411"/>
      <c r="ER65" s="411"/>
      <c r="ES65" s="411"/>
      <c r="ET65" s="411"/>
      <c r="EU65" s="411"/>
      <c r="EV65" s="411"/>
      <c r="EW65" s="411"/>
      <c r="EX65" s="411"/>
      <c r="EY65" s="411"/>
      <c r="EZ65" s="411"/>
      <c r="FA65" s="411"/>
      <c r="FB65" s="411"/>
      <c r="FC65" s="411"/>
      <c r="FD65" s="411"/>
      <c r="FE65" s="411"/>
      <c r="FF65" s="411"/>
      <c r="FG65" s="411"/>
      <c r="FH65" s="411"/>
      <c r="FI65" s="411"/>
      <c r="FJ65" s="411"/>
      <c r="FK65" s="411"/>
      <c r="FL65" s="411"/>
      <c r="FM65" s="411"/>
      <c r="FN65" s="411"/>
      <c r="FO65" s="411"/>
      <c r="FP65" s="411"/>
      <c r="FQ65" s="411"/>
      <c r="FR65" s="411"/>
      <c r="FS65" s="411"/>
      <c r="FT65" s="411"/>
      <c r="FU65" s="411"/>
      <c r="FV65" s="411"/>
      <c r="FW65" s="411"/>
      <c r="FX65" s="411"/>
      <c r="FY65" s="411"/>
      <c r="FZ65" s="411"/>
      <c r="GA65" s="411"/>
      <c r="GB65" s="411"/>
      <c r="GC65" s="411"/>
      <c r="GD65" s="411"/>
      <c r="GE65" s="411"/>
      <c r="GF65" s="411"/>
      <c r="GG65" s="411"/>
      <c r="GH65" s="411"/>
      <c r="GI65" s="411"/>
      <c r="GJ65" s="411"/>
      <c r="GK65" s="411"/>
      <c r="GL65" s="411"/>
      <c r="GM65" s="411"/>
      <c r="GN65" s="411"/>
      <c r="GO65" s="411"/>
      <c r="GP65" s="411"/>
      <c r="GQ65" s="411"/>
      <c r="GR65" s="411"/>
      <c r="GS65" s="411"/>
      <c r="GT65" s="411"/>
      <c r="GU65" s="411"/>
      <c r="GV65" s="411"/>
      <c r="GW65" s="411"/>
      <c r="GX65" s="411"/>
      <c r="GY65" s="411"/>
      <c r="GZ65" s="411"/>
      <c r="HA65" s="411"/>
      <c r="HB65" s="411"/>
      <c r="HC65" s="411"/>
      <c r="HD65" s="411"/>
      <c r="HE65" s="411"/>
      <c r="HF65" s="411"/>
      <c r="HG65" s="411"/>
      <c r="HH65" s="411"/>
      <c r="HI65" s="411"/>
      <c r="HJ65" s="411"/>
      <c r="HK65" s="411"/>
      <c r="HL65" s="411"/>
      <c r="HM65" s="411"/>
      <c r="HN65" s="411"/>
      <c r="HO65" s="411"/>
      <c r="HP65" s="411"/>
      <c r="HQ65" s="411"/>
      <c r="HR65" s="411"/>
      <c r="HS65" s="411"/>
      <c r="HT65" s="411"/>
      <c r="HU65" s="411"/>
      <c r="HV65" s="411"/>
      <c r="HW65" s="411"/>
      <c r="HX65" s="411"/>
      <c r="HY65" s="411"/>
      <c r="HZ65" s="411"/>
      <c r="IA65" s="411"/>
      <c r="IB65" s="411"/>
      <c r="IC65" s="411"/>
      <c r="ID65" s="411"/>
      <c r="IE65" s="411"/>
      <c r="IF65" s="411"/>
      <c r="IG65" s="411"/>
      <c r="IH65" s="411"/>
      <c r="II65" s="411"/>
      <c r="IJ65" s="411"/>
      <c r="IK65" s="411"/>
      <c r="IL65" s="411"/>
      <c r="IM65" s="411"/>
      <c r="IN65" s="411"/>
    </row>
    <row r="66" spans="1:248" s="57" customFormat="1" ht="12.75" customHeight="1" thickTop="1" x14ac:dyDescent="0.2">
      <c r="A66" s="48"/>
      <c r="B66" s="280">
        <f>B53</f>
        <v>0</v>
      </c>
      <c r="C66" s="280">
        <f>C53</f>
        <v>0</v>
      </c>
      <c r="D66" s="280">
        <f>D53</f>
        <v>0</v>
      </c>
      <c r="E66" s="314">
        <f>E53</f>
        <v>0</v>
      </c>
      <c r="F66" s="281">
        <f>F53</f>
        <v>0</v>
      </c>
      <c r="G66" s="14" t="str">
        <f>$C$11</f>
        <v>APRIL</v>
      </c>
      <c r="H66" s="50" t="s">
        <v>58</v>
      </c>
      <c r="I66" s="319"/>
      <c r="J66" s="315">
        <f t="shared" ref="J66:R66" si="6">J53</f>
        <v>0</v>
      </c>
      <c r="K66" s="316">
        <f t="shared" si="6"/>
        <v>0</v>
      </c>
      <c r="L66" s="280">
        <f t="shared" si="6"/>
        <v>0</v>
      </c>
      <c r="M66" s="280">
        <f t="shared" si="6"/>
        <v>0</v>
      </c>
      <c r="N66" s="280">
        <f t="shared" si="6"/>
        <v>0</v>
      </c>
      <c r="O66" s="314">
        <f t="shared" si="6"/>
        <v>0</v>
      </c>
      <c r="P66" s="314">
        <f t="shared" si="6"/>
        <v>0</v>
      </c>
      <c r="Q66" s="280">
        <f t="shared" si="6"/>
        <v>0</v>
      </c>
      <c r="R66" s="317">
        <f t="shared" si="6"/>
        <v>0</v>
      </c>
      <c r="S66" s="49"/>
      <c r="T66" s="48"/>
      <c r="U66" s="280">
        <f t="shared" ref="U66:AH66" si="7">U53</f>
        <v>0</v>
      </c>
      <c r="V66" s="280">
        <f t="shared" si="7"/>
        <v>0</v>
      </c>
      <c r="W66" s="280">
        <f t="shared" si="7"/>
        <v>0</v>
      </c>
      <c r="X66" s="280">
        <f t="shared" si="7"/>
        <v>0</v>
      </c>
      <c r="Y66" s="280">
        <f t="shared" si="7"/>
        <v>0</v>
      </c>
      <c r="Z66" s="280">
        <f t="shared" si="7"/>
        <v>0</v>
      </c>
      <c r="AA66" s="280">
        <f t="shared" si="7"/>
        <v>0</v>
      </c>
      <c r="AB66" s="280">
        <f t="shared" si="7"/>
        <v>0</v>
      </c>
      <c r="AC66" s="280">
        <f t="shared" si="7"/>
        <v>0</v>
      </c>
      <c r="AD66" s="280">
        <f t="shared" si="7"/>
        <v>0</v>
      </c>
      <c r="AE66" s="280">
        <f t="shared" si="7"/>
        <v>0</v>
      </c>
      <c r="AF66" s="280">
        <f t="shared" si="7"/>
        <v>0</v>
      </c>
      <c r="AG66" s="280">
        <f t="shared" si="7"/>
        <v>0</v>
      </c>
      <c r="AH66" s="280">
        <f t="shared" si="7"/>
        <v>0</v>
      </c>
      <c r="AI66" s="305"/>
      <c r="AJ66" s="280">
        <f>AJ53</f>
        <v>0</v>
      </c>
      <c r="AK66" s="318">
        <f>AK53</f>
        <v>0</v>
      </c>
      <c r="AL66" s="49"/>
    </row>
    <row r="67" spans="1:248" s="23" customFormat="1" ht="12.75" customHeight="1" x14ac:dyDescent="0.2">
      <c r="A67" s="8">
        <v>1</v>
      </c>
      <c r="B67" s="282"/>
      <c r="C67" s="282"/>
      <c r="D67" s="282"/>
      <c r="E67" s="282"/>
      <c r="F67" s="283"/>
      <c r="G67" s="415"/>
      <c r="H67" s="302"/>
      <c r="I67" s="416"/>
      <c r="J67" s="280">
        <f t="shared" ref="J67:J97" si="8">SUM(B67:F67)</f>
        <v>0</v>
      </c>
      <c r="K67" s="281">
        <f t="shared" ref="K67:K97" si="9">SUM(U67:AK67)-SUM(L67:R67)</f>
        <v>0</v>
      </c>
      <c r="L67" s="282"/>
      <c r="M67" s="282"/>
      <c r="N67" s="282"/>
      <c r="O67" s="291"/>
      <c r="P67" s="297"/>
      <c r="Q67" s="282"/>
      <c r="R67" s="283"/>
      <c r="S67" s="17" t="s">
        <v>59</v>
      </c>
      <c r="T67" s="8">
        <v>1</v>
      </c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91"/>
      <c r="AI67" s="302"/>
      <c r="AJ67" s="282"/>
      <c r="AK67" s="283"/>
      <c r="AL67" s="17" t="s">
        <v>59</v>
      </c>
    </row>
    <row r="68" spans="1:248" s="23" customFormat="1" ht="12.75" customHeight="1" x14ac:dyDescent="0.2">
      <c r="A68" s="8">
        <v>2</v>
      </c>
      <c r="B68" s="282"/>
      <c r="C68" s="282"/>
      <c r="D68" s="282"/>
      <c r="E68" s="282"/>
      <c r="F68" s="283"/>
      <c r="G68" s="415"/>
      <c r="H68" s="302"/>
      <c r="I68" s="416"/>
      <c r="J68" s="280">
        <f t="shared" si="8"/>
        <v>0</v>
      </c>
      <c r="K68" s="281">
        <f t="shared" si="9"/>
        <v>0</v>
      </c>
      <c r="L68" s="282"/>
      <c r="M68" s="282"/>
      <c r="N68" s="282"/>
      <c r="O68" s="291"/>
      <c r="P68" s="297"/>
      <c r="Q68" s="282"/>
      <c r="R68" s="283"/>
      <c r="S68" s="17" t="s">
        <v>60</v>
      </c>
      <c r="T68" s="8">
        <v>2</v>
      </c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91"/>
      <c r="AI68" s="302"/>
      <c r="AJ68" s="282"/>
      <c r="AK68" s="283"/>
      <c r="AL68" s="17" t="s">
        <v>60</v>
      </c>
    </row>
    <row r="69" spans="1:248" s="23" customFormat="1" ht="12.75" customHeight="1" x14ac:dyDescent="0.2">
      <c r="A69" s="8">
        <v>3</v>
      </c>
      <c r="B69" s="282"/>
      <c r="C69" s="282"/>
      <c r="D69" s="282"/>
      <c r="E69" s="282"/>
      <c r="F69" s="283"/>
      <c r="G69" s="415"/>
      <c r="H69" s="302"/>
      <c r="I69" s="416"/>
      <c r="J69" s="280">
        <f t="shared" si="8"/>
        <v>0</v>
      </c>
      <c r="K69" s="281">
        <f t="shared" si="9"/>
        <v>0</v>
      </c>
      <c r="L69" s="282"/>
      <c r="M69" s="282"/>
      <c r="N69" s="282"/>
      <c r="O69" s="291"/>
      <c r="P69" s="297"/>
      <c r="Q69" s="282"/>
      <c r="R69" s="283"/>
      <c r="S69" s="17" t="s">
        <v>61</v>
      </c>
      <c r="T69" s="8">
        <v>3</v>
      </c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91"/>
      <c r="AI69" s="302"/>
      <c r="AJ69" s="282"/>
      <c r="AK69" s="283"/>
      <c r="AL69" s="17" t="s">
        <v>61</v>
      </c>
    </row>
    <row r="70" spans="1:248" s="23" customFormat="1" ht="12.75" customHeight="1" x14ac:dyDescent="0.2">
      <c r="A70" s="8">
        <v>4</v>
      </c>
      <c r="B70" s="282"/>
      <c r="C70" s="282"/>
      <c r="D70" s="282"/>
      <c r="E70" s="282"/>
      <c r="F70" s="283"/>
      <c r="G70" s="415"/>
      <c r="H70" s="302"/>
      <c r="I70" s="416"/>
      <c r="J70" s="280">
        <f t="shared" si="8"/>
        <v>0</v>
      </c>
      <c r="K70" s="281">
        <f t="shared" si="9"/>
        <v>0</v>
      </c>
      <c r="L70" s="282"/>
      <c r="M70" s="282"/>
      <c r="N70" s="282"/>
      <c r="O70" s="291"/>
      <c r="P70" s="297"/>
      <c r="Q70" s="282"/>
      <c r="R70" s="283"/>
      <c r="S70" s="17" t="s">
        <v>62</v>
      </c>
      <c r="T70" s="8">
        <v>4</v>
      </c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91"/>
      <c r="AI70" s="302"/>
      <c r="AJ70" s="282"/>
      <c r="AK70" s="283"/>
      <c r="AL70" s="17" t="s">
        <v>62</v>
      </c>
    </row>
    <row r="71" spans="1:248" s="23" customFormat="1" ht="12.75" customHeight="1" x14ac:dyDescent="0.2">
      <c r="A71" s="8">
        <v>5</v>
      </c>
      <c r="B71" s="282"/>
      <c r="C71" s="282"/>
      <c r="D71" s="282"/>
      <c r="E71" s="282"/>
      <c r="F71" s="283"/>
      <c r="G71" s="417"/>
      <c r="H71" s="302"/>
      <c r="I71" s="416"/>
      <c r="J71" s="280">
        <f t="shared" si="8"/>
        <v>0</v>
      </c>
      <c r="K71" s="281">
        <f t="shared" si="9"/>
        <v>0</v>
      </c>
      <c r="L71" s="282"/>
      <c r="M71" s="282"/>
      <c r="N71" s="282"/>
      <c r="O71" s="291"/>
      <c r="P71" s="297"/>
      <c r="Q71" s="282"/>
      <c r="R71" s="283"/>
      <c r="S71" s="17" t="s">
        <v>63</v>
      </c>
      <c r="T71" s="8">
        <v>5</v>
      </c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91"/>
      <c r="AI71" s="302"/>
      <c r="AJ71" s="282"/>
      <c r="AK71" s="283"/>
      <c r="AL71" s="17" t="s">
        <v>63</v>
      </c>
    </row>
    <row r="72" spans="1:248" s="23" customFormat="1" ht="12.75" customHeight="1" x14ac:dyDescent="0.2">
      <c r="A72" s="18">
        <v>6</v>
      </c>
      <c r="B72" s="284"/>
      <c r="C72" s="284"/>
      <c r="D72" s="284"/>
      <c r="E72" s="284"/>
      <c r="F72" s="285"/>
      <c r="G72" s="415"/>
      <c r="H72" s="303"/>
      <c r="I72" s="418"/>
      <c r="J72" s="280">
        <f t="shared" si="8"/>
        <v>0</v>
      </c>
      <c r="K72" s="281">
        <f t="shared" si="9"/>
        <v>0</v>
      </c>
      <c r="L72" s="284"/>
      <c r="M72" s="284"/>
      <c r="N72" s="284"/>
      <c r="O72" s="292"/>
      <c r="P72" s="298"/>
      <c r="Q72" s="284"/>
      <c r="R72" s="285"/>
      <c r="S72" s="19" t="s">
        <v>64</v>
      </c>
      <c r="T72" s="18">
        <v>6</v>
      </c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92"/>
      <c r="AI72" s="303"/>
      <c r="AJ72" s="284"/>
      <c r="AK72" s="285"/>
      <c r="AL72" s="19" t="s">
        <v>64</v>
      </c>
    </row>
    <row r="73" spans="1:248" s="23" customFormat="1" ht="12.75" customHeight="1" x14ac:dyDescent="0.2">
      <c r="A73" s="8">
        <v>7</v>
      </c>
      <c r="B73" s="282"/>
      <c r="C73" s="282"/>
      <c r="D73" s="282"/>
      <c r="E73" s="282"/>
      <c r="F73" s="283"/>
      <c r="G73" s="415"/>
      <c r="H73" s="302"/>
      <c r="I73" s="416"/>
      <c r="J73" s="280">
        <f t="shared" si="8"/>
        <v>0</v>
      </c>
      <c r="K73" s="281">
        <f t="shared" si="9"/>
        <v>0</v>
      </c>
      <c r="L73" s="282"/>
      <c r="M73" s="282"/>
      <c r="N73" s="282"/>
      <c r="O73" s="291"/>
      <c r="P73" s="297"/>
      <c r="Q73" s="282"/>
      <c r="R73" s="283"/>
      <c r="S73" s="17" t="s">
        <v>65</v>
      </c>
      <c r="T73" s="8">
        <v>7</v>
      </c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91"/>
      <c r="AI73" s="302"/>
      <c r="AJ73" s="282"/>
      <c r="AK73" s="283"/>
      <c r="AL73" s="17" t="s">
        <v>65</v>
      </c>
    </row>
    <row r="74" spans="1:248" s="23" customFormat="1" ht="12.75" customHeight="1" x14ac:dyDescent="0.2">
      <c r="A74" s="8">
        <v>8</v>
      </c>
      <c r="B74" s="282"/>
      <c r="C74" s="282"/>
      <c r="D74" s="282"/>
      <c r="E74" s="282"/>
      <c r="F74" s="283"/>
      <c r="G74" s="415"/>
      <c r="H74" s="302"/>
      <c r="I74" s="416"/>
      <c r="J74" s="280">
        <f t="shared" si="8"/>
        <v>0</v>
      </c>
      <c r="K74" s="281">
        <f t="shared" si="9"/>
        <v>0</v>
      </c>
      <c r="L74" s="282"/>
      <c r="M74" s="282"/>
      <c r="N74" s="282"/>
      <c r="O74" s="291"/>
      <c r="P74" s="297"/>
      <c r="Q74" s="282"/>
      <c r="R74" s="283"/>
      <c r="S74" s="17" t="s">
        <v>66</v>
      </c>
      <c r="T74" s="8">
        <v>8</v>
      </c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91"/>
      <c r="AI74" s="302"/>
      <c r="AJ74" s="282"/>
      <c r="AK74" s="283"/>
      <c r="AL74" s="17" t="s">
        <v>66</v>
      </c>
    </row>
    <row r="75" spans="1:248" s="23" customFormat="1" ht="12.75" customHeight="1" x14ac:dyDescent="0.2">
      <c r="A75" s="8">
        <v>9</v>
      </c>
      <c r="B75" s="282"/>
      <c r="C75" s="282"/>
      <c r="D75" s="282"/>
      <c r="E75" s="282"/>
      <c r="F75" s="283"/>
      <c r="G75" s="415"/>
      <c r="H75" s="302"/>
      <c r="I75" s="416"/>
      <c r="J75" s="280">
        <f t="shared" si="8"/>
        <v>0</v>
      </c>
      <c r="K75" s="281">
        <f t="shared" si="9"/>
        <v>0</v>
      </c>
      <c r="L75" s="282"/>
      <c r="M75" s="282"/>
      <c r="N75" s="282"/>
      <c r="O75" s="291"/>
      <c r="P75" s="297"/>
      <c r="Q75" s="282"/>
      <c r="R75" s="283"/>
      <c r="S75" s="17" t="s">
        <v>67</v>
      </c>
      <c r="T75" s="8">
        <v>9</v>
      </c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91"/>
      <c r="AI75" s="302"/>
      <c r="AJ75" s="282"/>
      <c r="AK75" s="283"/>
      <c r="AL75" s="17" t="s">
        <v>67</v>
      </c>
    </row>
    <row r="76" spans="1:248" s="23" customFormat="1" ht="12.75" customHeight="1" x14ac:dyDescent="0.2">
      <c r="A76" s="8">
        <v>10</v>
      </c>
      <c r="B76" s="282"/>
      <c r="C76" s="282"/>
      <c r="D76" s="282"/>
      <c r="E76" s="282"/>
      <c r="F76" s="283"/>
      <c r="G76" s="415"/>
      <c r="H76" s="302"/>
      <c r="I76" s="416"/>
      <c r="J76" s="280">
        <f t="shared" si="8"/>
        <v>0</v>
      </c>
      <c r="K76" s="281">
        <f t="shared" si="9"/>
        <v>0</v>
      </c>
      <c r="L76" s="282"/>
      <c r="M76" s="282"/>
      <c r="N76" s="282"/>
      <c r="O76" s="291"/>
      <c r="P76" s="297"/>
      <c r="Q76" s="282"/>
      <c r="R76" s="283"/>
      <c r="S76" s="17" t="s">
        <v>68</v>
      </c>
      <c r="T76" s="8">
        <v>10</v>
      </c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91"/>
      <c r="AI76" s="302"/>
      <c r="AJ76" s="282"/>
      <c r="AK76" s="283"/>
      <c r="AL76" s="17" t="s">
        <v>68</v>
      </c>
    </row>
    <row r="77" spans="1:248" s="23" customFormat="1" ht="12.75" customHeight="1" x14ac:dyDescent="0.2">
      <c r="A77" s="8">
        <v>11</v>
      </c>
      <c r="B77" s="282"/>
      <c r="C77" s="282"/>
      <c r="D77" s="282"/>
      <c r="E77" s="282"/>
      <c r="F77" s="283"/>
      <c r="G77" s="415"/>
      <c r="H77" s="302"/>
      <c r="I77" s="416"/>
      <c r="J77" s="280">
        <f t="shared" si="8"/>
        <v>0</v>
      </c>
      <c r="K77" s="281">
        <f t="shared" si="9"/>
        <v>0</v>
      </c>
      <c r="L77" s="282"/>
      <c r="M77" s="282"/>
      <c r="N77" s="282"/>
      <c r="O77" s="291"/>
      <c r="P77" s="297"/>
      <c r="Q77" s="282"/>
      <c r="R77" s="283"/>
      <c r="S77" s="17" t="s">
        <v>69</v>
      </c>
      <c r="T77" s="8">
        <v>11</v>
      </c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91"/>
      <c r="AI77" s="302"/>
      <c r="AJ77" s="282"/>
      <c r="AK77" s="283"/>
      <c r="AL77" s="17" t="s">
        <v>69</v>
      </c>
    </row>
    <row r="78" spans="1:248" s="23" customFormat="1" ht="12.75" customHeight="1" x14ac:dyDescent="0.2">
      <c r="A78" s="8">
        <v>12</v>
      </c>
      <c r="B78" s="282"/>
      <c r="C78" s="282"/>
      <c r="D78" s="282"/>
      <c r="E78" s="282"/>
      <c r="F78" s="283"/>
      <c r="G78" s="415"/>
      <c r="H78" s="302"/>
      <c r="I78" s="416"/>
      <c r="J78" s="280">
        <f t="shared" si="8"/>
        <v>0</v>
      </c>
      <c r="K78" s="281">
        <f t="shared" si="9"/>
        <v>0</v>
      </c>
      <c r="L78" s="282"/>
      <c r="M78" s="282"/>
      <c r="N78" s="282"/>
      <c r="O78" s="291"/>
      <c r="P78" s="297"/>
      <c r="Q78" s="282"/>
      <c r="R78" s="283"/>
      <c r="S78" s="17" t="s">
        <v>70</v>
      </c>
      <c r="T78" s="8">
        <v>12</v>
      </c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91"/>
      <c r="AI78" s="302"/>
      <c r="AJ78" s="282"/>
      <c r="AK78" s="283"/>
      <c r="AL78" s="17" t="s">
        <v>70</v>
      </c>
    </row>
    <row r="79" spans="1:248" s="23" customFormat="1" ht="12.75" customHeight="1" x14ac:dyDescent="0.2">
      <c r="A79" s="8">
        <v>13</v>
      </c>
      <c r="B79" s="282"/>
      <c r="C79" s="282"/>
      <c r="D79" s="282"/>
      <c r="E79" s="282"/>
      <c r="F79" s="283"/>
      <c r="G79" s="415"/>
      <c r="H79" s="302"/>
      <c r="I79" s="416"/>
      <c r="J79" s="280">
        <f t="shared" si="8"/>
        <v>0</v>
      </c>
      <c r="K79" s="281">
        <f t="shared" si="9"/>
        <v>0</v>
      </c>
      <c r="L79" s="282"/>
      <c r="M79" s="282"/>
      <c r="N79" s="282"/>
      <c r="O79" s="291"/>
      <c r="P79" s="297"/>
      <c r="Q79" s="282"/>
      <c r="R79" s="283"/>
      <c r="S79" s="17" t="s">
        <v>71</v>
      </c>
      <c r="T79" s="8">
        <v>13</v>
      </c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91"/>
      <c r="AI79" s="302"/>
      <c r="AJ79" s="282"/>
      <c r="AK79" s="283"/>
      <c r="AL79" s="17" t="s">
        <v>71</v>
      </c>
    </row>
    <row r="80" spans="1:248" s="23" customFormat="1" ht="12.75" customHeight="1" x14ac:dyDescent="0.2">
      <c r="A80" s="8">
        <v>14</v>
      </c>
      <c r="B80" s="282"/>
      <c r="C80" s="282"/>
      <c r="D80" s="282"/>
      <c r="E80" s="282"/>
      <c r="F80" s="283"/>
      <c r="G80" s="415"/>
      <c r="H80" s="302"/>
      <c r="I80" s="416"/>
      <c r="J80" s="280">
        <f t="shared" si="8"/>
        <v>0</v>
      </c>
      <c r="K80" s="281">
        <f t="shared" si="9"/>
        <v>0</v>
      </c>
      <c r="L80" s="282"/>
      <c r="M80" s="282"/>
      <c r="N80" s="282"/>
      <c r="O80" s="291"/>
      <c r="P80" s="297"/>
      <c r="Q80" s="282"/>
      <c r="R80" s="283"/>
      <c r="S80" s="17" t="s">
        <v>72</v>
      </c>
      <c r="T80" s="8">
        <v>14</v>
      </c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91"/>
      <c r="AI80" s="302"/>
      <c r="AJ80" s="282"/>
      <c r="AK80" s="283"/>
      <c r="AL80" s="17" t="s">
        <v>72</v>
      </c>
    </row>
    <row r="81" spans="1:38" s="23" customFormat="1" ht="12.75" customHeight="1" x14ac:dyDescent="0.2">
      <c r="A81" s="8">
        <v>15</v>
      </c>
      <c r="B81" s="282"/>
      <c r="C81" s="282"/>
      <c r="D81" s="282"/>
      <c r="E81" s="282"/>
      <c r="F81" s="283"/>
      <c r="G81" s="415"/>
      <c r="H81" s="302"/>
      <c r="I81" s="416"/>
      <c r="J81" s="280">
        <f t="shared" si="8"/>
        <v>0</v>
      </c>
      <c r="K81" s="281">
        <f t="shared" si="9"/>
        <v>0</v>
      </c>
      <c r="L81" s="282"/>
      <c r="M81" s="282"/>
      <c r="N81" s="282"/>
      <c r="O81" s="291"/>
      <c r="P81" s="297"/>
      <c r="Q81" s="282"/>
      <c r="R81" s="283"/>
      <c r="S81" s="17" t="s">
        <v>73</v>
      </c>
      <c r="T81" s="8">
        <v>15</v>
      </c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91"/>
      <c r="AI81" s="302"/>
      <c r="AJ81" s="282"/>
      <c r="AK81" s="283"/>
      <c r="AL81" s="17" t="s">
        <v>73</v>
      </c>
    </row>
    <row r="82" spans="1:38" s="23" customFormat="1" ht="12.75" customHeight="1" x14ac:dyDescent="0.2">
      <c r="A82" s="8">
        <v>16</v>
      </c>
      <c r="B82" s="282"/>
      <c r="C82" s="282"/>
      <c r="D82" s="282"/>
      <c r="E82" s="282"/>
      <c r="F82" s="283"/>
      <c r="G82" s="415"/>
      <c r="H82" s="302"/>
      <c r="I82" s="416"/>
      <c r="J82" s="280">
        <f t="shared" si="8"/>
        <v>0</v>
      </c>
      <c r="K82" s="281">
        <f t="shared" si="9"/>
        <v>0</v>
      </c>
      <c r="L82" s="282"/>
      <c r="M82" s="282"/>
      <c r="N82" s="282"/>
      <c r="O82" s="291"/>
      <c r="P82" s="297"/>
      <c r="Q82" s="282"/>
      <c r="R82" s="283"/>
      <c r="S82" s="17" t="s">
        <v>74</v>
      </c>
      <c r="T82" s="8">
        <v>16</v>
      </c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91"/>
      <c r="AI82" s="302"/>
      <c r="AJ82" s="282"/>
      <c r="AK82" s="283"/>
      <c r="AL82" s="17" t="s">
        <v>74</v>
      </c>
    </row>
    <row r="83" spans="1:38" s="23" customFormat="1" ht="12.75" customHeight="1" x14ac:dyDescent="0.2">
      <c r="A83" s="8">
        <v>17</v>
      </c>
      <c r="B83" s="282"/>
      <c r="C83" s="282"/>
      <c r="D83" s="282"/>
      <c r="E83" s="282"/>
      <c r="F83" s="283"/>
      <c r="G83" s="415"/>
      <c r="H83" s="302"/>
      <c r="I83" s="416"/>
      <c r="J83" s="280">
        <f t="shared" si="8"/>
        <v>0</v>
      </c>
      <c r="K83" s="281">
        <f t="shared" si="9"/>
        <v>0</v>
      </c>
      <c r="L83" s="282"/>
      <c r="M83" s="282"/>
      <c r="N83" s="282"/>
      <c r="O83" s="291"/>
      <c r="P83" s="297"/>
      <c r="Q83" s="282"/>
      <c r="R83" s="283"/>
      <c r="S83" s="17" t="s">
        <v>75</v>
      </c>
      <c r="T83" s="8">
        <v>17</v>
      </c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91"/>
      <c r="AI83" s="302"/>
      <c r="AJ83" s="282"/>
      <c r="AK83" s="283"/>
      <c r="AL83" s="17" t="s">
        <v>75</v>
      </c>
    </row>
    <row r="84" spans="1:38" s="23" customFormat="1" ht="12.75" customHeight="1" x14ac:dyDescent="0.2">
      <c r="A84" s="8">
        <v>18</v>
      </c>
      <c r="B84" s="282"/>
      <c r="C84" s="282"/>
      <c r="D84" s="282"/>
      <c r="E84" s="282"/>
      <c r="F84" s="283"/>
      <c r="G84" s="415"/>
      <c r="H84" s="302"/>
      <c r="I84" s="416"/>
      <c r="J84" s="280">
        <f t="shared" si="8"/>
        <v>0</v>
      </c>
      <c r="K84" s="281">
        <f t="shared" si="9"/>
        <v>0</v>
      </c>
      <c r="L84" s="282"/>
      <c r="M84" s="282"/>
      <c r="N84" s="282"/>
      <c r="O84" s="291"/>
      <c r="P84" s="297"/>
      <c r="Q84" s="282"/>
      <c r="R84" s="283"/>
      <c r="S84" s="17" t="s">
        <v>76</v>
      </c>
      <c r="T84" s="8">
        <v>18</v>
      </c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91"/>
      <c r="AI84" s="302"/>
      <c r="AJ84" s="282"/>
      <c r="AK84" s="283"/>
      <c r="AL84" s="17" t="s">
        <v>76</v>
      </c>
    </row>
    <row r="85" spans="1:38" s="23" customFormat="1" ht="12.75" customHeight="1" x14ac:dyDescent="0.2">
      <c r="A85" s="8">
        <v>19</v>
      </c>
      <c r="B85" s="282"/>
      <c r="C85" s="282"/>
      <c r="D85" s="282"/>
      <c r="E85" s="282"/>
      <c r="F85" s="283"/>
      <c r="G85" s="415"/>
      <c r="H85" s="302"/>
      <c r="I85" s="416"/>
      <c r="J85" s="280">
        <f t="shared" si="8"/>
        <v>0</v>
      </c>
      <c r="K85" s="281">
        <f t="shared" si="9"/>
        <v>0</v>
      </c>
      <c r="L85" s="282"/>
      <c r="M85" s="282"/>
      <c r="N85" s="282"/>
      <c r="O85" s="291"/>
      <c r="P85" s="297"/>
      <c r="Q85" s="282"/>
      <c r="R85" s="283"/>
      <c r="S85" s="17" t="s">
        <v>77</v>
      </c>
      <c r="T85" s="8">
        <v>19</v>
      </c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91"/>
      <c r="AI85" s="302"/>
      <c r="AJ85" s="282"/>
      <c r="AK85" s="283"/>
      <c r="AL85" s="17" t="s">
        <v>77</v>
      </c>
    </row>
    <row r="86" spans="1:38" s="23" customFormat="1" ht="12.75" customHeight="1" x14ac:dyDescent="0.2">
      <c r="A86" s="8">
        <v>20</v>
      </c>
      <c r="B86" s="282"/>
      <c r="C86" s="282"/>
      <c r="D86" s="282"/>
      <c r="E86" s="282"/>
      <c r="F86" s="283"/>
      <c r="G86" s="415"/>
      <c r="H86" s="302"/>
      <c r="I86" s="416"/>
      <c r="J86" s="280">
        <f t="shared" si="8"/>
        <v>0</v>
      </c>
      <c r="K86" s="281">
        <f t="shared" si="9"/>
        <v>0</v>
      </c>
      <c r="L86" s="282"/>
      <c r="M86" s="282"/>
      <c r="N86" s="282"/>
      <c r="O86" s="291"/>
      <c r="P86" s="297"/>
      <c r="Q86" s="282"/>
      <c r="R86" s="283"/>
      <c r="S86" s="17" t="s">
        <v>78</v>
      </c>
      <c r="T86" s="8">
        <v>20</v>
      </c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91"/>
      <c r="AI86" s="302"/>
      <c r="AJ86" s="282"/>
      <c r="AK86" s="283"/>
      <c r="AL86" s="17" t="s">
        <v>78</v>
      </c>
    </row>
    <row r="87" spans="1:38" s="23" customFormat="1" ht="12.75" customHeight="1" x14ac:dyDescent="0.2">
      <c r="A87" s="8">
        <v>21</v>
      </c>
      <c r="B87" s="282"/>
      <c r="C87" s="282"/>
      <c r="D87" s="282"/>
      <c r="E87" s="282"/>
      <c r="F87" s="283"/>
      <c r="G87" s="415"/>
      <c r="H87" s="302"/>
      <c r="I87" s="416"/>
      <c r="J87" s="280">
        <f t="shared" si="8"/>
        <v>0</v>
      </c>
      <c r="K87" s="281">
        <f t="shared" si="9"/>
        <v>0</v>
      </c>
      <c r="L87" s="282"/>
      <c r="M87" s="282"/>
      <c r="N87" s="282"/>
      <c r="O87" s="291"/>
      <c r="P87" s="297"/>
      <c r="Q87" s="282"/>
      <c r="R87" s="283"/>
      <c r="S87" s="17" t="s">
        <v>79</v>
      </c>
      <c r="T87" s="8">
        <v>21</v>
      </c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91"/>
      <c r="AI87" s="302"/>
      <c r="AJ87" s="282"/>
      <c r="AK87" s="283"/>
      <c r="AL87" s="17" t="s">
        <v>79</v>
      </c>
    </row>
    <row r="88" spans="1:38" s="23" customFormat="1" ht="12.75" customHeight="1" x14ac:dyDescent="0.2">
      <c r="A88" s="8">
        <v>22</v>
      </c>
      <c r="B88" s="282"/>
      <c r="C88" s="282"/>
      <c r="D88" s="282"/>
      <c r="E88" s="282"/>
      <c r="F88" s="283"/>
      <c r="G88" s="415"/>
      <c r="H88" s="302"/>
      <c r="I88" s="416"/>
      <c r="J88" s="280">
        <f t="shared" si="8"/>
        <v>0</v>
      </c>
      <c r="K88" s="281">
        <f t="shared" si="9"/>
        <v>0</v>
      </c>
      <c r="L88" s="282"/>
      <c r="M88" s="282"/>
      <c r="N88" s="282"/>
      <c r="O88" s="291"/>
      <c r="P88" s="297"/>
      <c r="Q88" s="282"/>
      <c r="R88" s="283"/>
      <c r="S88" s="17" t="s">
        <v>80</v>
      </c>
      <c r="T88" s="8">
        <v>22</v>
      </c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91"/>
      <c r="AI88" s="302"/>
      <c r="AJ88" s="282"/>
      <c r="AK88" s="283"/>
      <c r="AL88" s="17" t="s">
        <v>80</v>
      </c>
    </row>
    <row r="89" spans="1:38" s="23" customFormat="1" ht="12.75" customHeight="1" x14ac:dyDescent="0.2">
      <c r="A89" s="8">
        <v>23</v>
      </c>
      <c r="B89" s="282"/>
      <c r="C89" s="282"/>
      <c r="D89" s="282"/>
      <c r="E89" s="282"/>
      <c r="F89" s="283"/>
      <c r="G89" s="415"/>
      <c r="H89" s="302"/>
      <c r="I89" s="416"/>
      <c r="J89" s="280">
        <f t="shared" si="8"/>
        <v>0</v>
      </c>
      <c r="K89" s="281">
        <f t="shared" si="9"/>
        <v>0</v>
      </c>
      <c r="L89" s="282"/>
      <c r="M89" s="282"/>
      <c r="N89" s="282"/>
      <c r="O89" s="291"/>
      <c r="P89" s="297"/>
      <c r="Q89" s="282"/>
      <c r="R89" s="283"/>
      <c r="S89" s="17" t="s">
        <v>81</v>
      </c>
      <c r="T89" s="8">
        <v>23</v>
      </c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91"/>
      <c r="AI89" s="302"/>
      <c r="AJ89" s="282"/>
      <c r="AK89" s="283"/>
      <c r="AL89" s="17" t="s">
        <v>81</v>
      </c>
    </row>
    <row r="90" spans="1:38" s="23" customFormat="1" ht="12.75" customHeight="1" x14ac:dyDescent="0.2">
      <c r="A90" s="8">
        <v>24</v>
      </c>
      <c r="B90" s="282"/>
      <c r="C90" s="282"/>
      <c r="D90" s="282"/>
      <c r="E90" s="282"/>
      <c r="F90" s="283"/>
      <c r="G90" s="415"/>
      <c r="H90" s="302"/>
      <c r="I90" s="416"/>
      <c r="J90" s="280">
        <f t="shared" si="8"/>
        <v>0</v>
      </c>
      <c r="K90" s="281">
        <f t="shared" si="9"/>
        <v>0</v>
      </c>
      <c r="L90" s="282"/>
      <c r="M90" s="282"/>
      <c r="N90" s="282"/>
      <c r="O90" s="291"/>
      <c r="P90" s="297"/>
      <c r="Q90" s="282"/>
      <c r="R90" s="283"/>
      <c r="S90" s="17" t="s">
        <v>82</v>
      </c>
      <c r="T90" s="8">
        <v>24</v>
      </c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91"/>
      <c r="AI90" s="302"/>
      <c r="AJ90" s="282"/>
      <c r="AK90" s="283"/>
      <c r="AL90" s="17" t="s">
        <v>82</v>
      </c>
    </row>
    <row r="91" spans="1:38" s="23" customFormat="1" ht="12.75" customHeight="1" x14ac:dyDescent="0.2">
      <c r="A91" s="8">
        <v>25</v>
      </c>
      <c r="B91" s="282"/>
      <c r="C91" s="282"/>
      <c r="D91" s="282"/>
      <c r="E91" s="282"/>
      <c r="F91" s="283"/>
      <c r="G91" s="415"/>
      <c r="H91" s="302"/>
      <c r="I91" s="416"/>
      <c r="J91" s="280">
        <f t="shared" si="8"/>
        <v>0</v>
      </c>
      <c r="K91" s="281">
        <f t="shared" si="9"/>
        <v>0</v>
      </c>
      <c r="L91" s="282"/>
      <c r="M91" s="282"/>
      <c r="N91" s="282"/>
      <c r="O91" s="291"/>
      <c r="P91" s="297"/>
      <c r="Q91" s="282"/>
      <c r="R91" s="283"/>
      <c r="S91" s="17" t="s">
        <v>83</v>
      </c>
      <c r="T91" s="8">
        <v>25</v>
      </c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91"/>
      <c r="AI91" s="302"/>
      <c r="AJ91" s="282"/>
      <c r="AK91" s="283"/>
      <c r="AL91" s="17" t="s">
        <v>83</v>
      </c>
    </row>
    <row r="92" spans="1:38" s="23" customFormat="1" ht="12.75" customHeight="1" x14ac:dyDescent="0.2">
      <c r="A92" s="8">
        <v>26</v>
      </c>
      <c r="B92" s="282"/>
      <c r="C92" s="282"/>
      <c r="D92" s="282"/>
      <c r="E92" s="282"/>
      <c r="F92" s="283"/>
      <c r="G92" s="415"/>
      <c r="H92" s="302"/>
      <c r="I92" s="416"/>
      <c r="J92" s="280">
        <f t="shared" si="8"/>
        <v>0</v>
      </c>
      <c r="K92" s="281">
        <f t="shared" si="9"/>
        <v>0</v>
      </c>
      <c r="L92" s="282"/>
      <c r="M92" s="282"/>
      <c r="N92" s="282"/>
      <c r="O92" s="291"/>
      <c r="P92" s="297"/>
      <c r="Q92" s="282"/>
      <c r="R92" s="283"/>
      <c r="S92" s="17" t="s">
        <v>84</v>
      </c>
      <c r="T92" s="8">
        <v>26</v>
      </c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91"/>
      <c r="AI92" s="302"/>
      <c r="AJ92" s="282"/>
      <c r="AK92" s="283"/>
      <c r="AL92" s="17" t="s">
        <v>84</v>
      </c>
    </row>
    <row r="93" spans="1:38" s="23" customFormat="1" ht="12.75" customHeight="1" x14ac:dyDescent="0.2">
      <c r="A93" s="8">
        <v>27</v>
      </c>
      <c r="B93" s="282"/>
      <c r="C93" s="282"/>
      <c r="D93" s="282"/>
      <c r="E93" s="282"/>
      <c r="F93" s="283"/>
      <c r="G93" s="415"/>
      <c r="H93" s="302"/>
      <c r="I93" s="416"/>
      <c r="J93" s="280">
        <f t="shared" si="8"/>
        <v>0</v>
      </c>
      <c r="K93" s="281">
        <f t="shared" si="9"/>
        <v>0</v>
      </c>
      <c r="L93" s="282"/>
      <c r="M93" s="282"/>
      <c r="N93" s="282"/>
      <c r="O93" s="291"/>
      <c r="P93" s="297"/>
      <c r="Q93" s="282"/>
      <c r="R93" s="283"/>
      <c r="S93" s="17" t="s">
        <v>85</v>
      </c>
      <c r="T93" s="8">
        <v>27</v>
      </c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91"/>
      <c r="AI93" s="302"/>
      <c r="AJ93" s="282"/>
      <c r="AK93" s="283"/>
      <c r="AL93" s="17" t="s">
        <v>85</v>
      </c>
    </row>
    <row r="94" spans="1:38" s="23" customFormat="1" ht="12.75" customHeight="1" x14ac:dyDescent="0.2">
      <c r="A94" s="8">
        <v>28</v>
      </c>
      <c r="B94" s="282"/>
      <c r="C94" s="282"/>
      <c r="D94" s="282"/>
      <c r="E94" s="282"/>
      <c r="F94" s="283"/>
      <c r="G94" s="415"/>
      <c r="H94" s="302"/>
      <c r="I94" s="416"/>
      <c r="J94" s="280">
        <f t="shared" si="8"/>
        <v>0</v>
      </c>
      <c r="K94" s="281">
        <f t="shared" si="9"/>
        <v>0</v>
      </c>
      <c r="L94" s="282"/>
      <c r="M94" s="282"/>
      <c r="N94" s="282"/>
      <c r="O94" s="291"/>
      <c r="P94" s="297"/>
      <c r="Q94" s="282"/>
      <c r="R94" s="283"/>
      <c r="S94" s="17" t="s">
        <v>86</v>
      </c>
      <c r="T94" s="8">
        <v>28</v>
      </c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91"/>
      <c r="AI94" s="302"/>
      <c r="AJ94" s="282"/>
      <c r="AK94" s="283"/>
      <c r="AL94" s="17" t="s">
        <v>86</v>
      </c>
    </row>
    <row r="95" spans="1:38" s="23" customFormat="1" ht="12.75" customHeight="1" x14ac:dyDescent="0.2">
      <c r="A95" s="8">
        <v>29</v>
      </c>
      <c r="B95" s="282"/>
      <c r="C95" s="282"/>
      <c r="D95" s="282"/>
      <c r="E95" s="282"/>
      <c r="F95" s="283"/>
      <c r="G95" s="415"/>
      <c r="H95" s="302"/>
      <c r="I95" s="416"/>
      <c r="J95" s="280">
        <f t="shared" si="8"/>
        <v>0</v>
      </c>
      <c r="K95" s="281">
        <f t="shared" si="9"/>
        <v>0</v>
      </c>
      <c r="L95" s="282"/>
      <c r="M95" s="282"/>
      <c r="N95" s="282"/>
      <c r="O95" s="291"/>
      <c r="P95" s="297"/>
      <c r="Q95" s="282"/>
      <c r="R95" s="283"/>
      <c r="S95" s="17" t="s">
        <v>87</v>
      </c>
      <c r="T95" s="8">
        <v>29</v>
      </c>
      <c r="U95" s="282"/>
      <c r="V95" s="282"/>
      <c r="W95" s="282"/>
      <c r="X95" s="298"/>
      <c r="Y95" s="282"/>
      <c r="Z95" s="282"/>
      <c r="AA95" s="282"/>
      <c r="AB95" s="282"/>
      <c r="AC95" s="282"/>
      <c r="AD95" s="282"/>
      <c r="AE95" s="282"/>
      <c r="AF95" s="282"/>
      <c r="AG95" s="282"/>
      <c r="AH95" s="291"/>
      <c r="AI95" s="302"/>
      <c r="AJ95" s="282"/>
      <c r="AK95" s="283"/>
      <c r="AL95" s="17" t="s">
        <v>87</v>
      </c>
    </row>
    <row r="96" spans="1:38" s="23" customFormat="1" ht="12.75" customHeight="1" x14ac:dyDescent="0.2">
      <c r="A96" s="8">
        <v>30</v>
      </c>
      <c r="B96" s="282"/>
      <c r="C96" s="282"/>
      <c r="D96" s="282"/>
      <c r="E96" s="282"/>
      <c r="F96" s="283"/>
      <c r="G96" s="419"/>
      <c r="H96" s="302"/>
      <c r="I96" s="416"/>
      <c r="J96" s="280">
        <f t="shared" si="8"/>
        <v>0</v>
      </c>
      <c r="K96" s="281">
        <f t="shared" si="9"/>
        <v>0</v>
      </c>
      <c r="L96" s="282"/>
      <c r="M96" s="282"/>
      <c r="N96" s="282"/>
      <c r="O96" s="291"/>
      <c r="P96" s="297"/>
      <c r="Q96" s="282"/>
      <c r="R96" s="283"/>
      <c r="S96" s="17" t="s">
        <v>88</v>
      </c>
      <c r="T96" s="8">
        <v>30</v>
      </c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91"/>
      <c r="AI96" s="302"/>
      <c r="AJ96" s="282"/>
      <c r="AK96" s="283"/>
      <c r="AL96" s="17" t="s">
        <v>88</v>
      </c>
    </row>
    <row r="97" spans="1:248" s="23" customFormat="1" ht="12.75" customHeight="1" x14ac:dyDescent="0.2">
      <c r="A97" s="20">
        <v>31</v>
      </c>
      <c r="B97" s="286"/>
      <c r="C97" s="286"/>
      <c r="D97" s="286"/>
      <c r="E97" s="286"/>
      <c r="F97" s="287"/>
      <c r="G97" s="420"/>
      <c r="H97" s="304"/>
      <c r="I97" s="421"/>
      <c r="J97" s="422">
        <f t="shared" si="8"/>
        <v>0</v>
      </c>
      <c r="K97" s="299">
        <f t="shared" si="9"/>
        <v>0</v>
      </c>
      <c r="L97" s="286"/>
      <c r="M97" s="286"/>
      <c r="N97" s="286"/>
      <c r="O97" s="293"/>
      <c r="P97" s="300"/>
      <c r="Q97" s="286"/>
      <c r="R97" s="287"/>
      <c r="S97" s="21" t="s">
        <v>89</v>
      </c>
      <c r="T97" s="20">
        <v>31</v>
      </c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93"/>
      <c r="AI97" s="304"/>
      <c r="AJ97" s="286"/>
      <c r="AK97" s="287"/>
      <c r="AL97" s="21" t="s">
        <v>89</v>
      </c>
    </row>
    <row r="98" spans="1:248" s="57" customFormat="1" ht="12.75" customHeight="1" thickBot="1" x14ac:dyDescent="0.25">
      <c r="A98" s="53"/>
      <c r="B98" s="288">
        <f>SUM(B66:B97)</f>
        <v>0</v>
      </c>
      <c r="C98" s="288">
        <f>SUM(C66:C97)</f>
        <v>0</v>
      </c>
      <c r="D98" s="288">
        <f>SUM(D66:D97)</f>
        <v>0</v>
      </c>
      <c r="E98" s="301">
        <f>SUM(E66:E97)</f>
        <v>0</v>
      </c>
      <c r="F98" s="294">
        <f>SUM(F66:F97)</f>
        <v>0</v>
      </c>
      <c r="G98" s="308"/>
      <c r="H98" s="54" t="s">
        <v>90</v>
      </c>
      <c r="I98" s="309">
        <f>COUNTA(I67:I97)</f>
        <v>0</v>
      </c>
      <c r="J98" s="288">
        <f t="shared" ref="J98:R98" si="10">SUM(J66:J97)</f>
        <v>0</v>
      </c>
      <c r="K98" s="288">
        <f t="shared" si="10"/>
        <v>0</v>
      </c>
      <c r="L98" s="288">
        <f t="shared" si="10"/>
        <v>0</v>
      </c>
      <c r="M98" s="288">
        <f t="shared" si="10"/>
        <v>0</v>
      </c>
      <c r="N98" s="288">
        <f t="shared" si="10"/>
        <v>0</v>
      </c>
      <c r="O98" s="301">
        <f t="shared" si="10"/>
        <v>0</v>
      </c>
      <c r="P98" s="301">
        <f t="shared" si="10"/>
        <v>0</v>
      </c>
      <c r="Q98" s="288">
        <f t="shared" si="10"/>
        <v>0</v>
      </c>
      <c r="R98" s="289">
        <f t="shared" si="10"/>
        <v>0</v>
      </c>
      <c r="S98" s="59"/>
      <c r="T98" s="53"/>
      <c r="U98" s="288">
        <f t="shared" ref="U98:AH98" si="11">SUM(U66:U97)</f>
        <v>0</v>
      </c>
      <c r="V98" s="288">
        <f t="shared" si="11"/>
        <v>0</v>
      </c>
      <c r="W98" s="288">
        <f t="shared" si="11"/>
        <v>0</v>
      </c>
      <c r="X98" s="288">
        <f t="shared" si="11"/>
        <v>0</v>
      </c>
      <c r="Y98" s="288">
        <f t="shared" si="11"/>
        <v>0</v>
      </c>
      <c r="Z98" s="288">
        <f t="shared" si="11"/>
        <v>0</v>
      </c>
      <c r="AA98" s="288">
        <f t="shared" si="11"/>
        <v>0</v>
      </c>
      <c r="AB98" s="288">
        <f t="shared" si="11"/>
        <v>0</v>
      </c>
      <c r="AC98" s="288">
        <f t="shared" si="11"/>
        <v>0</v>
      </c>
      <c r="AD98" s="288">
        <f t="shared" si="11"/>
        <v>0</v>
      </c>
      <c r="AE98" s="288">
        <f t="shared" si="11"/>
        <v>0</v>
      </c>
      <c r="AF98" s="288">
        <f t="shared" si="11"/>
        <v>0</v>
      </c>
      <c r="AG98" s="288">
        <f t="shared" si="11"/>
        <v>0</v>
      </c>
      <c r="AH98" s="294">
        <f t="shared" si="11"/>
        <v>0</v>
      </c>
      <c r="AI98" s="306"/>
      <c r="AJ98" s="288">
        <f>SUM(AJ66:AJ97)</f>
        <v>0</v>
      </c>
      <c r="AK98" s="289">
        <f>SUM(AK66:AK97)</f>
        <v>0</v>
      </c>
      <c r="AL98" s="59"/>
    </row>
    <row r="99" spans="1:24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248" ht="12.75" customHeight="1" x14ac:dyDescent="0.2">
      <c r="A100" s="23"/>
      <c r="B100" s="23"/>
      <c r="C100" s="23"/>
      <c r="D100" s="23"/>
      <c r="E100" s="23"/>
      <c r="F100" s="23"/>
      <c r="G100" s="494" t="str">
        <f>G$10</f>
        <v>UNITED STEELWORKERS - LOCAL UNION</v>
      </c>
      <c r="H100" s="494"/>
      <c r="I100" s="494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248" ht="12.75" customHeight="1" x14ac:dyDescent="0.2">
      <c r="A101" s="23"/>
      <c r="B101" s="143" t="str">
        <f>$B$11</f>
        <v>Month</v>
      </c>
      <c r="C101" s="79" t="str">
        <f>$C$11</f>
        <v>APRIL</v>
      </c>
      <c r="D101" s="143" t="str">
        <f>$D$11</f>
        <v>Year</v>
      </c>
      <c r="E101" s="44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3"/>
      <c r="AJ101" s="177" t="str">
        <f>$C$11</f>
        <v>APRIL</v>
      </c>
      <c r="AK101" s="44">
        <f>$E$11</f>
        <v>0</v>
      </c>
    </row>
    <row r="102" spans="1:248" ht="12.75" customHeight="1" x14ac:dyDescent="0.2">
      <c r="A102" s="23"/>
      <c r="B102" s="143" t="str">
        <f>$B$12</f>
        <v>Page No.</v>
      </c>
      <c r="C102" s="176">
        <f>C57+1</f>
        <v>3</v>
      </c>
      <c r="D102" s="114"/>
      <c r="E102" s="114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3" t="str">
        <f>$B$12</f>
        <v>Page No.</v>
      </c>
      <c r="AJ102" s="272">
        <f>AJ57+1</f>
        <v>3</v>
      </c>
      <c r="AK102" s="173"/>
      <c r="AL102" s="115"/>
    </row>
    <row r="103" spans="1:24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248" s="397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22"/>
      <c r="H105" s="2" t="s">
        <v>56</v>
      </c>
      <c r="I105" s="98"/>
      <c r="J105" s="443" t="s">
        <v>465</v>
      </c>
      <c r="K105" s="444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397" customFormat="1" ht="12.75" customHeight="1" x14ac:dyDescent="0.2">
      <c r="A106" s="1"/>
      <c r="B106" s="3"/>
      <c r="C106" s="3"/>
      <c r="D106" s="3"/>
      <c r="E106" s="3"/>
      <c r="F106" s="13"/>
      <c r="G106" s="22"/>
      <c r="H106" s="13"/>
      <c r="I106" s="99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397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31">
        <v>5</v>
      </c>
      <c r="G107" s="40">
        <v>6</v>
      </c>
      <c r="H107" s="29">
        <v>7</v>
      </c>
      <c r="I107" s="100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248" s="4" customFormat="1" ht="12.75" customHeight="1" thickTop="1" x14ac:dyDescent="0.2">
      <c r="A108" s="1"/>
      <c r="B108" s="87" t="s">
        <v>4</v>
      </c>
      <c r="C108" s="101"/>
      <c r="D108" s="87" t="s">
        <v>201</v>
      </c>
      <c r="E108" s="180" t="s">
        <v>6</v>
      </c>
      <c r="F108" s="86" t="s">
        <v>7</v>
      </c>
      <c r="G108" s="163"/>
      <c r="H108" s="86"/>
      <c r="I108" s="103"/>
      <c r="J108" s="87"/>
      <c r="K108" s="86"/>
      <c r="L108" s="87" t="s">
        <v>458</v>
      </c>
      <c r="M108" s="87"/>
      <c r="N108" s="87" t="s">
        <v>257</v>
      </c>
      <c r="O108" s="180" t="s">
        <v>459</v>
      </c>
      <c r="P108" s="265"/>
      <c r="Q108" s="410" t="s">
        <v>8</v>
      </c>
      <c r="R108" s="86" t="s">
        <v>8</v>
      </c>
      <c r="S108" s="106"/>
      <c r="T108" s="73"/>
      <c r="U108" s="445" t="s">
        <v>9</v>
      </c>
      <c r="V108" s="446"/>
      <c r="W108" s="446"/>
      <c r="X108" s="446"/>
      <c r="Y108" s="447"/>
      <c r="Z108" s="87" t="s">
        <v>10</v>
      </c>
      <c r="AA108" s="87" t="s">
        <v>11</v>
      </c>
      <c r="AB108" s="87" t="s">
        <v>204</v>
      </c>
      <c r="AC108" s="87" t="s">
        <v>12</v>
      </c>
      <c r="AD108" s="87" t="s">
        <v>13</v>
      </c>
      <c r="AE108" s="87" t="s">
        <v>14</v>
      </c>
      <c r="AF108" s="87"/>
      <c r="AG108" s="87"/>
      <c r="AH108" s="104"/>
      <c r="AI108" s="105"/>
      <c r="AJ108" s="87" t="s">
        <v>15</v>
      </c>
      <c r="AK108" s="86" t="s">
        <v>7</v>
      </c>
      <c r="AL108" s="106"/>
      <c r="AM108" s="411"/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411"/>
      <c r="AZ108" s="411"/>
      <c r="BA108" s="411"/>
      <c r="BB108" s="411"/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411"/>
      <c r="BU108" s="411"/>
      <c r="BV108" s="411"/>
      <c r="BW108" s="411"/>
      <c r="BX108" s="411"/>
      <c r="BY108" s="411"/>
      <c r="BZ108" s="411"/>
      <c r="CA108" s="411"/>
      <c r="CB108" s="411"/>
      <c r="CC108" s="411"/>
      <c r="CD108" s="411"/>
      <c r="CE108" s="411"/>
      <c r="CF108" s="411"/>
      <c r="CG108" s="411"/>
      <c r="CH108" s="411"/>
      <c r="CI108" s="411"/>
      <c r="CJ108" s="411"/>
      <c r="CK108" s="411"/>
      <c r="CL108" s="411"/>
      <c r="CM108" s="411"/>
      <c r="CN108" s="411"/>
      <c r="CO108" s="411"/>
      <c r="CP108" s="411"/>
      <c r="CQ108" s="411"/>
      <c r="CR108" s="411"/>
      <c r="CS108" s="411"/>
      <c r="CT108" s="411"/>
      <c r="CU108" s="411"/>
      <c r="CV108" s="411"/>
      <c r="CW108" s="411"/>
      <c r="CX108" s="411"/>
      <c r="CY108" s="411"/>
      <c r="CZ108" s="411"/>
      <c r="DA108" s="411"/>
      <c r="DB108" s="411"/>
      <c r="DC108" s="411"/>
      <c r="DD108" s="411"/>
      <c r="DE108" s="411"/>
      <c r="DF108" s="411"/>
      <c r="DG108" s="411"/>
      <c r="DH108" s="411"/>
      <c r="DI108" s="411"/>
      <c r="DJ108" s="411"/>
      <c r="DK108" s="411"/>
      <c r="DL108" s="411"/>
      <c r="DM108" s="411"/>
      <c r="DN108" s="411"/>
      <c r="DO108" s="411"/>
      <c r="DP108" s="411"/>
      <c r="DQ108" s="411"/>
      <c r="DR108" s="411"/>
      <c r="DS108" s="411"/>
      <c r="DT108" s="411"/>
      <c r="DU108" s="411"/>
      <c r="DV108" s="411"/>
      <c r="DW108" s="411"/>
      <c r="DX108" s="411"/>
      <c r="DY108" s="411"/>
      <c r="DZ108" s="411"/>
      <c r="EA108" s="411"/>
      <c r="EB108" s="411"/>
      <c r="EC108" s="411"/>
      <c r="ED108" s="411"/>
      <c r="EE108" s="411"/>
      <c r="EF108" s="411"/>
      <c r="EG108" s="411"/>
      <c r="EH108" s="411"/>
      <c r="EI108" s="411"/>
      <c r="EJ108" s="411"/>
      <c r="EK108" s="411"/>
      <c r="EL108" s="411"/>
      <c r="EM108" s="411"/>
      <c r="EN108" s="411"/>
      <c r="EO108" s="411"/>
      <c r="EP108" s="411"/>
      <c r="EQ108" s="411"/>
      <c r="ER108" s="411"/>
      <c r="ES108" s="411"/>
      <c r="ET108" s="411"/>
      <c r="EU108" s="411"/>
      <c r="EV108" s="411"/>
      <c r="EW108" s="411"/>
      <c r="EX108" s="411"/>
      <c r="EY108" s="411"/>
      <c r="EZ108" s="411"/>
      <c r="FA108" s="411"/>
      <c r="FB108" s="411"/>
      <c r="FC108" s="411"/>
      <c r="FD108" s="411"/>
      <c r="FE108" s="411"/>
      <c r="FF108" s="411"/>
      <c r="FG108" s="411"/>
      <c r="FH108" s="411"/>
      <c r="FI108" s="411"/>
      <c r="FJ108" s="411"/>
      <c r="FK108" s="411"/>
      <c r="FL108" s="411"/>
      <c r="FM108" s="411"/>
      <c r="FN108" s="411"/>
      <c r="FO108" s="411"/>
      <c r="FP108" s="411"/>
      <c r="FQ108" s="411"/>
      <c r="FR108" s="411"/>
      <c r="FS108" s="411"/>
      <c r="FT108" s="411"/>
      <c r="FU108" s="411"/>
      <c r="FV108" s="411"/>
      <c r="FW108" s="411"/>
      <c r="FX108" s="411"/>
      <c r="FY108" s="411"/>
      <c r="FZ108" s="411"/>
      <c r="GA108" s="411"/>
      <c r="GB108" s="411"/>
      <c r="GC108" s="411"/>
      <c r="GD108" s="411"/>
      <c r="GE108" s="411"/>
      <c r="GF108" s="411"/>
      <c r="GG108" s="411"/>
      <c r="GH108" s="411"/>
      <c r="GI108" s="411"/>
      <c r="GJ108" s="411"/>
      <c r="GK108" s="411"/>
      <c r="GL108" s="411"/>
      <c r="GM108" s="411"/>
      <c r="GN108" s="411"/>
      <c r="GO108" s="411"/>
      <c r="GP108" s="411"/>
      <c r="GQ108" s="411"/>
      <c r="GR108" s="411"/>
      <c r="GS108" s="411"/>
      <c r="GT108" s="411"/>
      <c r="GU108" s="411"/>
      <c r="GV108" s="411"/>
      <c r="GW108" s="411"/>
      <c r="GX108" s="411"/>
      <c r="GY108" s="411"/>
      <c r="GZ108" s="411"/>
      <c r="HA108" s="411"/>
      <c r="HB108" s="411"/>
      <c r="HC108" s="411"/>
      <c r="HD108" s="411"/>
      <c r="HE108" s="411"/>
      <c r="HF108" s="411"/>
      <c r="HG108" s="411"/>
      <c r="HH108" s="411"/>
      <c r="HI108" s="411"/>
      <c r="HJ108" s="411"/>
      <c r="HK108" s="411"/>
      <c r="HL108" s="411"/>
      <c r="HM108" s="411"/>
      <c r="HN108" s="411"/>
      <c r="HO108" s="411"/>
      <c r="HP108" s="411"/>
      <c r="HQ108" s="411"/>
      <c r="HR108" s="411"/>
      <c r="HS108" s="411"/>
      <c r="HT108" s="411"/>
      <c r="HU108" s="411"/>
      <c r="HV108" s="411"/>
      <c r="HW108" s="411"/>
      <c r="HX108" s="411"/>
      <c r="HY108" s="411"/>
      <c r="HZ108" s="411"/>
      <c r="IA108" s="411"/>
      <c r="IB108" s="411"/>
      <c r="IC108" s="411"/>
      <c r="ID108" s="411"/>
      <c r="IE108" s="411"/>
      <c r="IF108" s="411"/>
      <c r="IG108" s="411"/>
      <c r="IH108" s="411"/>
      <c r="II108" s="411"/>
      <c r="IJ108" s="411"/>
      <c r="IK108" s="411"/>
      <c r="IL108" s="411"/>
      <c r="IM108" s="411"/>
      <c r="IN108" s="411"/>
    </row>
    <row r="109" spans="1:248" s="4" customFormat="1" ht="12.75" customHeight="1" x14ac:dyDescent="0.2">
      <c r="A109" s="1"/>
      <c r="B109" s="87" t="s">
        <v>8</v>
      </c>
      <c r="C109" s="87" t="s">
        <v>16</v>
      </c>
      <c r="D109" s="87" t="s">
        <v>202</v>
      </c>
      <c r="E109" s="181" t="s">
        <v>8</v>
      </c>
      <c r="F109" s="86" t="s">
        <v>18</v>
      </c>
      <c r="G109" s="163" t="s">
        <v>19</v>
      </c>
      <c r="H109" s="86" t="s">
        <v>20</v>
      </c>
      <c r="I109" s="103" t="s">
        <v>460</v>
      </c>
      <c r="J109" s="87" t="s">
        <v>21</v>
      </c>
      <c r="K109" s="86" t="s">
        <v>22</v>
      </c>
      <c r="L109" s="87" t="s">
        <v>461</v>
      </c>
      <c r="M109" s="87" t="s">
        <v>462</v>
      </c>
      <c r="N109" s="87" t="s">
        <v>258</v>
      </c>
      <c r="O109" s="181" t="s">
        <v>259</v>
      </c>
      <c r="P109" s="181" t="s">
        <v>23</v>
      </c>
      <c r="Q109" s="87" t="s">
        <v>24</v>
      </c>
      <c r="R109" s="86" t="s">
        <v>24</v>
      </c>
      <c r="S109" s="104" t="s">
        <v>135</v>
      </c>
      <c r="T109" s="86" t="s">
        <v>135</v>
      </c>
      <c r="U109" s="87" t="s">
        <v>25</v>
      </c>
      <c r="V109" s="87" t="s">
        <v>26</v>
      </c>
      <c r="W109" s="87" t="s">
        <v>27</v>
      </c>
      <c r="X109" s="87" t="s">
        <v>28</v>
      </c>
      <c r="Y109" s="87" t="s">
        <v>136</v>
      </c>
      <c r="Z109" s="87" t="s">
        <v>251</v>
      </c>
      <c r="AA109" s="87" t="s">
        <v>137</v>
      </c>
      <c r="AB109" s="87" t="s">
        <v>203</v>
      </c>
      <c r="AC109" s="87" t="s">
        <v>30</v>
      </c>
      <c r="AD109" s="87" t="s">
        <v>140</v>
      </c>
      <c r="AE109" s="87" t="s">
        <v>31</v>
      </c>
      <c r="AF109" s="87" t="s">
        <v>32</v>
      </c>
      <c r="AG109" s="87" t="s">
        <v>205</v>
      </c>
      <c r="AH109" s="104" t="s">
        <v>16</v>
      </c>
      <c r="AI109" s="102" t="s">
        <v>34</v>
      </c>
      <c r="AJ109" s="87" t="s">
        <v>35</v>
      </c>
      <c r="AK109" s="86" t="s">
        <v>18</v>
      </c>
      <c r="AL109" s="106"/>
      <c r="AM109" s="411"/>
      <c r="AN109" s="411"/>
      <c r="AO109" s="411"/>
      <c r="AP109" s="411"/>
      <c r="AQ109" s="411"/>
      <c r="AR109" s="411"/>
      <c r="AS109" s="411"/>
      <c r="AT109" s="411"/>
      <c r="AU109" s="411"/>
      <c r="AV109" s="411"/>
      <c r="AW109" s="411"/>
      <c r="AX109" s="411"/>
      <c r="AY109" s="411"/>
      <c r="AZ109" s="411"/>
      <c r="BA109" s="411"/>
      <c r="BB109" s="411"/>
      <c r="BC109" s="411"/>
      <c r="BD109" s="411"/>
      <c r="BE109" s="411"/>
      <c r="BF109" s="411"/>
      <c r="BG109" s="411"/>
      <c r="BH109" s="411"/>
      <c r="BI109" s="411"/>
      <c r="BJ109" s="411"/>
      <c r="BK109" s="411"/>
      <c r="BL109" s="411"/>
      <c r="BM109" s="411"/>
      <c r="BN109" s="411"/>
      <c r="BO109" s="411"/>
      <c r="BP109" s="411"/>
      <c r="BQ109" s="411"/>
      <c r="BR109" s="411"/>
      <c r="BS109" s="411"/>
      <c r="BT109" s="411"/>
      <c r="BU109" s="411"/>
      <c r="BV109" s="411"/>
      <c r="BW109" s="411"/>
      <c r="BX109" s="411"/>
      <c r="BY109" s="411"/>
      <c r="BZ109" s="411"/>
      <c r="CA109" s="411"/>
      <c r="CB109" s="411"/>
      <c r="CC109" s="411"/>
      <c r="CD109" s="411"/>
      <c r="CE109" s="411"/>
      <c r="CF109" s="411"/>
      <c r="CG109" s="411"/>
      <c r="CH109" s="411"/>
      <c r="CI109" s="411"/>
      <c r="CJ109" s="411"/>
      <c r="CK109" s="411"/>
      <c r="CL109" s="411"/>
      <c r="CM109" s="411"/>
      <c r="CN109" s="411"/>
      <c r="CO109" s="411"/>
      <c r="CP109" s="411"/>
      <c r="CQ109" s="411"/>
      <c r="CR109" s="411"/>
      <c r="CS109" s="411"/>
      <c r="CT109" s="411"/>
      <c r="CU109" s="411"/>
      <c r="CV109" s="411"/>
      <c r="CW109" s="411"/>
      <c r="CX109" s="411"/>
      <c r="CY109" s="411"/>
      <c r="CZ109" s="411"/>
      <c r="DA109" s="411"/>
      <c r="DB109" s="411"/>
      <c r="DC109" s="411"/>
      <c r="DD109" s="411"/>
      <c r="DE109" s="411"/>
      <c r="DF109" s="411"/>
      <c r="DG109" s="411"/>
      <c r="DH109" s="411"/>
      <c r="DI109" s="411"/>
      <c r="DJ109" s="411"/>
      <c r="DK109" s="411"/>
      <c r="DL109" s="411"/>
      <c r="DM109" s="411"/>
      <c r="DN109" s="411"/>
      <c r="DO109" s="411"/>
      <c r="DP109" s="411"/>
      <c r="DQ109" s="411"/>
      <c r="DR109" s="411"/>
      <c r="DS109" s="411"/>
      <c r="DT109" s="411"/>
      <c r="DU109" s="411"/>
      <c r="DV109" s="411"/>
      <c r="DW109" s="411"/>
      <c r="DX109" s="411"/>
      <c r="DY109" s="411"/>
      <c r="DZ109" s="411"/>
      <c r="EA109" s="411"/>
      <c r="EB109" s="411"/>
      <c r="EC109" s="411"/>
      <c r="ED109" s="411"/>
      <c r="EE109" s="411"/>
      <c r="EF109" s="411"/>
      <c r="EG109" s="411"/>
      <c r="EH109" s="411"/>
      <c r="EI109" s="411"/>
      <c r="EJ109" s="411"/>
      <c r="EK109" s="411"/>
      <c r="EL109" s="411"/>
      <c r="EM109" s="411"/>
      <c r="EN109" s="411"/>
      <c r="EO109" s="411"/>
      <c r="EP109" s="411"/>
      <c r="EQ109" s="411"/>
      <c r="ER109" s="411"/>
      <c r="ES109" s="411"/>
      <c r="ET109" s="411"/>
      <c r="EU109" s="411"/>
      <c r="EV109" s="411"/>
      <c r="EW109" s="411"/>
      <c r="EX109" s="411"/>
      <c r="EY109" s="411"/>
      <c r="EZ109" s="411"/>
      <c r="FA109" s="411"/>
      <c r="FB109" s="411"/>
      <c r="FC109" s="411"/>
      <c r="FD109" s="411"/>
      <c r="FE109" s="411"/>
      <c r="FF109" s="411"/>
      <c r="FG109" s="411"/>
      <c r="FH109" s="411"/>
      <c r="FI109" s="411"/>
      <c r="FJ109" s="411"/>
      <c r="FK109" s="411"/>
      <c r="FL109" s="411"/>
      <c r="FM109" s="411"/>
      <c r="FN109" s="411"/>
      <c r="FO109" s="411"/>
      <c r="FP109" s="411"/>
      <c r="FQ109" s="411"/>
      <c r="FR109" s="411"/>
      <c r="FS109" s="411"/>
      <c r="FT109" s="411"/>
      <c r="FU109" s="411"/>
      <c r="FV109" s="411"/>
      <c r="FW109" s="411"/>
      <c r="FX109" s="411"/>
      <c r="FY109" s="411"/>
      <c r="FZ109" s="411"/>
      <c r="GA109" s="411"/>
      <c r="GB109" s="411"/>
      <c r="GC109" s="411"/>
      <c r="GD109" s="411"/>
      <c r="GE109" s="411"/>
      <c r="GF109" s="411"/>
      <c r="GG109" s="411"/>
      <c r="GH109" s="411"/>
      <c r="GI109" s="411"/>
      <c r="GJ109" s="411"/>
      <c r="GK109" s="411"/>
      <c r="GL109" s="411"/>
      <c r="GM109" s="411"/>
      <c r="GN109" s="411"/>
      <c r="GO109" s="411"/>
      <c r="GP109" s="411"/>
      <c r="GQ109" s="411"/>
      <c r="GR109" s="411"/>
      <c r="GS109" s="411"/>
      <c r="GT109" s="411"/>
      <c r="GU109" s="411"/>
      <c r="GV109" s="411"/>
      <c r="GW109" s="411"/>
      <c r="GX109" s="411"/>
      <c r="GY109" s="411"/>
      <c r="GZ109" s="411"/>
      <c r="HA109" s="411"/>
      <c r="HB109" s="411"/>
      <c r="HC109" s="411"/>
      <c r="HD109" s="411"/>
      <c r="HE109" s="411"/>
      <c r="HF109" s="411"/>
      <c r="HG109" s="411"/>
      <c r="HH109" s="411"/>
      <c r="HI109" s="411"/>
      <c r="HJ109" s="411"/>
      <c r="HK109" s="411"/>
      <c r="HL109" s="411"/>
      <c r="HM109" s="411"/>
      <c r="HN109" s="411"/>
      <c r="HO109" s="411"/>
      <c r="HP109" s="411"/>
      <c r="HQ109" s="411"/>
      <c r="HR109" s="411"/>
      <c r="HS109" s="411"/>
      <c r="HT109" s="411"/>
      <c r="HU109" s="411"/>
      <c r="HV109" s="411"/>
      <c r="HW109" s="411"/>
      <c r="HX109" s="411"/>
      <c r="HY109" s="411"/>
      <c r="HZ109" s="411"/>
      <c r="IA109" s="411"/>
      <c r="IB109" s="411"/>
      <c r="IC109" s="411"/>
      <c r="ID109" s="411"/>
      <c r="IE109" s="411"/>
      <c r="IF109" s="411"/>
      <c r="IG109" s="411"/>
      <c r="IH109" s="411"/>
      <c r="II109" s="411"/>
      <c r="IJ109" s="411"/>
      <c r="IK109" s="411"/>
      <c r="IL109" s="411"/>
      <c r="IM109" s="411"/>
      <c r="IN109" s="411"/>
    </row>
    <row r="110" spans="1:248" s="4" customFormat="1" ht="12.75" customHeight="1" thickBot="1" x14ac:dyDescent="0.25">
      <c r="A110" s="6"/>
      <c r="B110" s="88" t="s">
        <v>36</v>
      </c>
      <c r="C110" s="88" t="s">
        <v>37</v>
      </c>
      <c r="D110" s="88" t="s">
        <v>38</v>
      </c>
      <c r="E110" s="182" t="s">
        <v>39</v>
      </c>
      <c r="F110" s="107" t="s">
        <v>40</v>
      </c>
      <c r="G110" s="164"/>
      <c r="H110" s="107"/>
      <c r="I110" s="108" t="s">
        <v>41</v>
      </c>
      <c r="J110" s="88"/>
      <c r="K110" s="107"/>
      <c r="L110" s="88" t="s">
        <v>463</v>
      </c>
      <c r="M110" s="88"/>
      <c r="N110" s="88" t="s">
        <v>235</v>
      </c>
      <c r="O110" s="182" t="s">
        <v>235</v>
      </c>
      <c r="P110" s="266"/>
      <c r="Q110" s="267" t="s">
        <v>464</v>
      </c>
      <c r="R110" s="268" t="s">
        <v>271</v>
      </c>
      <c r="S110" s="109" t="s">
        <v>109</v>
      </c>
      <c r="T110" s="107" t="s">
        <v>186</v>
      </c>
      <c r="U110" s="88" t="s">
        <v>42</v>
      </c>
      <c r="V110" s="88" t="s">
        <v>43</v>
      </c>
      <c r="W110" s="88"/>
      <c r="X110" s="88" t="s">
        <v>44</v>
      </c>
      <c r="Y110" s="88" t="s">
        <v>30</v>
      </c>
      <c r="Z110" s="88" t="s">
        <v>30</v>
      </c>
      <c r="AA110" s="88" t="s">
        <v>138</v>
      </c>
      <c r="AB110" s="88" t="s">
        <v>15</v>
      </c>
      <c r="AC110" s="88" t="s">
        <v>139</v>
      </c>
      <c r="AD110" s="88" t="s">
        <v>141</v>
      </c>
      <c r="AE110" s="88" t="s">
        <v>47</v>
      </c>
      <c r="AF110" s="88" t="s">
        <v>48</v>
      </c>
      <c r="AG110" s="88" t="s">
        <v>15</v>
      </c>
      <c r="AH110" s="109" t="s">
        <v>30</v>
      </c>
      <c r="AI110" s="110"/>
      <c r="AJ110" s="88" t="s">
        <v>49</v>
      </c>
      <c r="AK110" s="107" t="s">
        <v>187</v>
      </c>
      <c r="AL110" s="111"/>
      <c r="AM110" s="411"/>
      <c r="AN110" s="411"/>
      <c r="AO110" s="411"/>
      <c r="AP110" s="411"/>
      <c r="AQ110" s="411"/>
      <c r="AR110" s="411"/>
      <c r="AS110" s="411"/>
      <c r="AT110" s="411"/>
      <c r="AU110" s="411"/>
      <c r="AV110" s="411"/>
      <c r="AW110" s="411"/>
      <c r="AX110" s="411"/>
      <c r="AY110" s="411"/>
      <c r="AZ110" s="411"/>
      <c r="BA110" s="411"/>
      <c r="BB110" s="411"/>
      <c r="BC110" s="411"/>
      <c r="BD110" s="411"/>
      <c r="BE110" s="411"/>
      <c r="BF110" s="411"/>
      <c r="BG110" s="411"/>
      <c r="BH110" s="411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411"/>
      <c r="BS110" s="411"/>
      <c r="BT110" s="411"/>
      <c r="BU110" s="411"/>
      <c r="BV110" s="411"/>
      <c r="BW110" s="411"/>
      <c r="BX110" s="411"/>
      <c r="BY110" s="411"/>
      <c r="BZ110" s="411"/>
      <c r="CA110" s="411"/>
      <c r="CB110" s="411"/>
      <c r="CC110" s="411"/>
      <c r="CD110" s="411"/>
      <c r="CE110" s="411"/>
      <c r="CF110" s="411"/>
      <c r="CG110" s="411"/>
      <c r="CH110" s="411"/>
      <c r="CI110" s="411"/>
      <c r="CJ110" s="411"/>
      <c r="CK110" s="411"/>
      <c r="CL110" s="411"/>
      <c r="CM110" s="411"/>
      <c r="CN110" s="411"/>
      <c r="CO110" s="411"/>
      <c r="CP110" s="411"/>
      <c r="CQ110" s="411"/>
      <c r="CR110" s="411"/>
      <c r="CS110" s="411"/>
      <c r="CT110" s="411"/>
      <c r="CU110" s="411"/>
      <c r="CV110" s="411"/>
      <c r="CW110" s="411"/>
      <c r="CX110" s="411"/>
      <c r="CY110" s="411"/>
      <c r="CZ110" s="411"/>
      <c r="DA110" s="411"/>
      <c r="DB110" s="411"/>
      <c r="DC110" s="411"/>
      <c r="DD110" s="411"/>
      <c r="DE110" s="411"/>
      <c r="DF110" s="411"/>
      <c r="DG110" s="411"/>
      <c r="DH110" s="411"/>
      <c r="DI110" s="411"/>
      <c r="DJ110" s="411"/>
      <c r="DK110" s="411"/>
      <c r="DL110" s="411"/>
      <c r="DM110" s="411"/>
      <c r="DN110" s="411"/>
      <c r="DO110" s="411"/>
      <c r="DP110" s="411"/>
      <c r="DQ110" s="411"/>
      <c r="DR110" s="411"/>
      <c r="DS110" s="411"/>
      <c r="DT110" s="411"/>
      <c r="DU110" s="411"/>
      <c r="DV110" s="411"/>
      <c r="DW110" s="411"/>
      <c r="DX110" s="411"/>
      <c r="DY110" s="411"/>
      <c r="DZ110" s="411"/>
      <c r="EA110" s="411"/>
      <c r="EB110" s="411"/>
      <c r="EC110" s="411"/>
      <c r="ED110" s="411"/>
      <c r="EE110" s="411"/>
      <c r="EF110" s="411"/>
      <c r="EG110" s="411"/>
      <c r="EH110" s="411"/>
      <c r="EI110" s="411"/>
      <c r="EJ110" s="411"/>
      <c r="EK110" s="411"/>
      <c r="EL110" s="411"/>
      <c r="EM110" s="411"/>
      <c r="EN110" s="411"/>
      <c r="EO110" s="411"/>
      <c r="EP110" s="411"/>
      <c r="EQ110" s="411"/>
      <c r="ER110" s="411"/>
      <c r="ES110" s="411"/>
      <c r="ET110" s="411"/>
      <c r="EU110" s="411"/>
      <c r="EV110" s="411"/>
      <c r="EW110" s="411"/>
      <c r="EX110" s="411"/>
      <c r="EY110" s="411"/>
      <c r="EZ110" s="411"/>
      <c r="FA110" s="411"/>
      <c r="FB110" s="411"/>
      <c r="FC110" s="411"/>
      <c r="FD110" s="411"/>
      <c r="FE110" s="411"/>
      <c r="FF110" s="411"/>
      <c r="FG110" s="411"/>
      <c r="FH110" s="411"/>
      <c r="FI110" s="411"/>
      <c r="FJ110" s="411"/>
      <c r="FK110" s="411"/>
      <c r="FL110" s="411"/>
      <c r="FM110" s="411"/>
      <c r="FN110" s="411"/>
      <c r="FO110" s="411"/>
      <c r="FP110" s="411"/>
      <c r="FQ110" s="411"/>
      <c r="FR110" s="411"/>
      <c r="FS110" s="411"/>
      <c r="FT110" s="411"/>
      <c r="FU110" s="411"/>
      <c r="FV110" s="411"/>
      <c r="FW110" s="411"/>
      <c r="FX110" s="411"/>
      <c r="FY110" s="411"/>
      <c r="FZ110" s="411"/>
      <c r="GA110" s="411"/>
      <c r="GB110" s="411"/>
      <c r="GC110" s="411"/>
      <c r="GD110" s="411"/>
      <c r="GE110" s="411"/>
      <c r="GF110" s="411"/>
      <c r="GG110" s="411"/>
      <c r="GH110" s="411"/>
      <c r="GI110" s="411"/>
      <c r="GJ110" s="411"/>
      <c r="GK110" s="411"/>
      <c r="GL110" s="411"/>
      <c r="GM110" s="411"/>
      <c r="GN110" s="411"/>
      <c r="GO110" s="411"/>
      <c r="GP110" s="411"/>
      <c r="GQ110" s="411"/>
      <c r="GR110" s="411"/>
      <c r="GS110" s="411"/>
      <c r="GT110" s="411"/>
      <c r="GU110" s="411"/>
      <c r="GV110" s="411"/>
      <c r="GW110" s="411"/>
      <c r="GX110" s="411"/>
      <c r="GY110" s="411"/>
      <c r="GZ110" s="411"/>
      <c r="HA110" s="411"/>
      <c r="HB110" s="411"/>
      <c r="HC110" s="411"/>
      <c r="HD110" s="411"/>
      <c r="HE110" s="411"/>
      <c r="HF110" s="411"/>
      <c r="HG110" s="411"/>
      <c r="HH110" s="411"/>
      <c r="HI110" s="411"/>
      <c r="HJ110" s="411"/>
      <c r="HK110" s="411"/>
      <c r="HL110" s="411"/>
      <c r="HM110" s="411"/>
      <c r="HN110" s="411"/>
      <c r="HO110" s="411"/>
      <c r="HP110" s="411"/>
      <c r="HQ110" s="411"/>
      <c r="HR110" s="411"/>
      <c r="HS110" s="411"/>
      <c r="HT110" s="411"/>
      <c r="HU110" s="411"/>
      <c r="HV110" s="411"/>
      <c r="HW110" s="411"/>
      <c r="HX110" s="411"/>
      <c r="HY110" s="411"/>
      <c r="HZ110" s="411"/>
      <c r="IA110" s="411"/>
      <c r="IB110" s="411"/>
      <c r="IC110" s="411"/>
      <c r="ID110" s="411"/>
      <c r="IE110" s="411"/>
      <c r="IF110" s="411"/>
      <c r="IG110" s="411"/>
      <c r="IH110" s="411"/>
      <c r="II110" s="411"/>
      <c r="IJ110" s="411"/>
      <c r="IK110" s="411"/>
      <c r="IL110" s="411"/>
      <c r="IM110" s="411"/>
      <c r="IN110" s="411"/>
    </row>
    <row r="111" spans="1:248" s="57" customFormat="1" ht="12.75" customHeight="1" thickTop="1" x14ac:dyDescent="0.2">
      <c r="A111" s="48"/>
      <c r="B111" s="280">
        <f>B98</f>
        <v>0</v>
      </c>
      <c r="C111" s="280">
        <f>C98</f>
        <v>0</v>
      </c>
      <c r="D111" s="280">
        <f>D98</f>
        <v>0</v>
      </c>
      <c r="E111" s="314">
        <f>E98</f>
        <v>0</v>
      </c>
      <c r="F111" s="281">
        <f>F98</f>
        <v>0</v>
      </c>
      <c r="G111" s="14" t="str">
        <f>$C$11</f>
        <v>APRIL</v>
      </c>
      <c r="H111" s="50" t="s">
        <v>58</v>
      </c>
      <c r="I111" s="319"/>
      <c r="J111" s="315">
        <f t="shared" ref="J111:R111" si="12">J98</f>
        <v>0</v>
      </c>
      <c r="K111" s="316">
        <f t="shared" si="12"/>
        <v>0</v>
      </c>
      <c r="L111" s="280">
        <f t="shared" si="12"/>
        <v>0</v>
      </c>
      <c r="M111" s="280">
        <f t="shared" si="12"/>
        <v>0</v>
      </c>
      <c r="N111" s="280">
        <f t="shared" si="12"/>
        <v>0</v>
      </c>
      <c r="O111" s="314">
        <f t="shared" si="12"/>
        <v>0</v>
      </c>
      <c r="P111" s="314">
        <f t="shared" si="12"/>
        <v>0</v>
      </c>
      <c r="Q111" s="280">
        <f t="shared" si="12"/>
        <v>0</v>
      </c>
      <c r="R111" s="317">
        <f t="shared" si="12"/>
        <v>0</v>
      </c>
      <c r="S111" s="49"/>
      <c r="T111" s="48"/>
      <c r="U111" s="280">
        <f t="shared" ref="U111:AH111" si="13">U98</f>
        <v>0</v>
      </c>
      <c r="V111" s="280">
        <f t="shared" si="13"/>
        <v>0</v>
      </c>
      <c r="W111" s="280">
        <f t="shared" si="13"/>
        <v>0</v>
      </c>
      <c r="X111" s="280">
        <f t="shared" si="13"/>
        <v>0</v>
      </c>
      <c r="Y111" s="280">
        <f t="shared" si="13"/>
        <v>0</v>
      </c>
      <c r="Z111" s="280">
        <f t="shared" si="13"/>
        <v>0</v>
      </c>
      <c r="AA111" s="280">
        <f t="shared" si="13"/>
        <v>0</v>
      </c>
      <c r="AB111" s="280">
        <f t="shared" si="13"/>
        <v>0</v>
      </c>
      <c r="AC111" s="280">
        <f t="shared" si="13"/>
        <v>0</v>
      </c>
      <c r="AD111" s="280">
        <f t="shared" si="13"/>
        <v>0</v>
      </c>
      <c r="AE111" s="280">
        <f t="shared" si="13"/>
        <v>0</v>
      </c>
      <c r="AF111" s="280">
        <f t="shared" si="13"/>
        <v>0</v>
      </c>
      <c r="AG111" s="280">
        <f t="shared" si="13"/>
        <v>0</v>
      </c>
      <c r="AH111" s="280">
        <f t="shared" si="13"/>
        <v>0</v>
      </c>
      <c r="AI111" s="305"/>
      <c r="AJ111" s="280">
        <f>AJ98</f>
        <v>0</v>
      </c>
      <c r="AK111" s="318">
        <f>AK98</f>
        <v>0</v>
      </c>
      <c r="AL111" s="49"/>
    </row>
    <row r="112" spans="1:248" s="23" customFormat="1" ht="12.75" customHeight="1" x14ac:dyDescent="0.2">
      <c r="A112" s="8">
        <v>1</v>
      </c>
      <c r="B112" s="282"/>
      <c r="C112" s="282"/>
      <c r="D112" s="282"/>
      <c r="E112" s="282"/>
      <c r="F112" s="283"/>
      <c r="G112" s="415"/>
      <c r="H112" s="302"/>
      <c r="I112" s="416"/>
      <c r="J112" s="280">
        <f t="shared" ref="J112:J142" si="14">SUM(B112:F112)</f>
        <v>0</v>
      </c>
      <c r="K112" s="281">
        <f t="shared" ref="K112:K142" si="15">SUM(U112:AK112)-SUM(L112:R112)</f>
        <v>0</v>
      </c>
      <c r="L112" s="282"/>
      <c r="M112" s="282"/>
      <c r="N112" s="282"/>
      <c r="O112" s="291"/>
      <c r="P112" s="297"/>
      <c r="Q112" s="282"/>
      <c r="R112" s="283"/>
      <c r="S112" s="17" t="s">
        <v>59</v>
      </c>
      <c r="T112" s="8">
        <v>1</v>
      </c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91"/>
      <c r="AI112" s="302"/>
      <c r="AJ112" s="282"/>
      <c r="AK112" s="283"/>
      <c r="AL112" s="17" t="s">
        <v>59</v>
      </c>
    </row>
    <row r="113" spans="1:38" s="23" customFormat="1" ht="12.75" customHeight="1" x14ac:dyDescent="0.2">
      <c r="A113" s="8">
        <v>2</v>
      </c>
      <c r="B113" s="282"/>
      <c r="C113" s="282"/>
      <c r="D113" s="282"/>
      <c r="E113" s="282"/>
      <c r="F113" s="283"/>
      <c r="G113" s="415"/>
      <c r="H113" s="302"/>
      <c r="I113" s="416"/>
      <c r="J113" s="280">
        <f t="shared" si="14"/>
        <v>0</v>
      </c>
      <c r="K113" s="281">
        <f t="shared" si="15"/>
        <v>0</v>
      </c>
      <c r="L113" s="282"/>
      <c r="M113" s="282"/>
      <c r="N113" s="282"/>
      <c r="O113" s="291"/>
      <c r="P113" s="297"/>
      <c r="Q113" s="282"/>
      <c r="R113" s="283"/>
      <c r="S113" s="17" t="s">
        <v>60</v>
      </c>
      <c r="T113" s="8">
        <v>2</v>
      </c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91"/>
      <c r="AI113" s="302"/>
      <c r="AJ113" s="282"/>
      <c r="AK113" s="283"/>
      <c r="AL113" s="17" t="s">
        <v>60</v>
      </c>
    </row>
    <row r="114" spans="1:38" s="23" customFormat="1" ht="12.75" customHeight="1" x14ac:dyDescent="0.2">
      <c r="A114" s="8">
        <v>3</v>
      </c>
      <c r="B114" s="282"/>
      <c r="C114" s="282"/>
      <c r="D114" s="282"/>
      <c r="E114" s="282"/>
      <c r="F114" s="283"/>
      <c r="G114" s="415"/>
      <c r="H114" s="302"/>
      <c r="I114" s="416"/>
      <c r="J114" s="280">
        <f t="shared" si="14"/>
        <v>0</v>
      </c>
      <c r="K114" s="281">
        <f t="shared" si="15"/>
        <v>0</v>
      </c>
      <c r="L114" s="282"/>
      <c r="M114" s="282"/>
      <c r="N114" s="282"/>
      <c r="O114" s="291"/>
      <c r="P114" s="297"/>
      <c r="Q114" s="282"/>
      <c r="R114" s="283"/>
      <c r="S114" s="17" t="s">
        <v>61</v>
      </c>
      <c r="T114" s="8">
        <v>3</v>
      </c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91"/>
      <c r="AI114" s="302"/>
      <c r="AJ114" s="282"/>
      <c r="AK114" s="283"/>
      <c r="AL114" s="17" t="s">
        <v>61</v>
      </c>
    </row>
    <row r="115" spans="1:38" s="23" customFormat="1" ht="12.75" customHeight="1" x14ac:dyDescent="0.2">
      <c r="A115" s="8">
        <v>4</v>
      </c>
      <c r="B115" s="282"/>
      <c r="C115" s="282"/>
      <c r="D115" s="282"/>
      <c r="E115" s="282"/>
      <c r="F115" s="283"/>
      <c r="G115" s="415"/>
      <c r="H115" s="302"/>
      <c r="I115" s="416"/>
      <c r="J115" s="280">
        <f t="shared" si="14"/>
        <v>0</v>
      </c>
      <c r="K115" s="281">
        <f t="shared" si="15"/>
        <v>0</v>
      </c>
      <c r="L115" s="282"/>
      <c r="M115" s="282"/>
      <c r="N115" s="282"/>
      <c r="O115" s="291"/>
      <c r="P115" s="297"/>
      <c r="Q115" s="282"/>
      <c r="R115" s="283"/>
      <c r="S115" s="17" t="s">
        <v>62</v>
      </c>
      <c r="T115" s="8">
        <v>4</v>
      </c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91"/>
      <c r="AI115" s="302"/>
      <c r="AJ115" s="282"/>
      <c r="AK115" s="283"/>
      <c r="AL115" s="17" t="s">
        <v>62</v>
      </c>
    </row>
    <row r="116" spans="1:38" s="23" customFormat="1" ht="12.75" customHeight="1" x14ac:dyDescent="0.2">
      <c r="A116" s="8">
        <v>5</v>
      </c>
      <c r="B116" s="282"/>
      <c r="C116" s="282"/>
      <c r="D116" s="282"/>
      <c r="E116" s="282"/>
      <c r="F116" s="283"/>
      <c r="G116" s="417"/>
      <c r="H116" s="302"/>
      <c r="I116" s="416"/>
      <c r="J116" s="280">
        <f t="shared" si="14"/>
        <v>0</v>
      </c>
      <c r="K116" s="281">
        <f t="shared" si="15"/>
        <v>0</v>
      </c>
      <c r="L116" s="282"/>
      <c r="M116" s="282"/>
      <c r="N116" s="282"/>
      <c r="O116" s="291"/>
      <c r="P116" s="297"/>
      <c r="Q116" s="282"/>
      <c r="R116" s="283"/>
      <c r="S116" s="17" t="s">
        <v>63</v>
      </c>
      <c r="T116" s="8">
        <v>5</v>
      </c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91"/>
      <c r="AI116" s="302"/>
      <c r="AJ116" s="282"/>
      <c r="AK116" s="283"/>
      <c r="AL116" s="17" t="s">
        <v>63</v>
      </c>
    </row>
    <row r="117" spans="1:38" s="23" customFormat="1" ht="12.75" customHeight="1" x14ac:dyDescent="0.2">
      <c r="A117" s="18">
        <v>6</v>
      </c>
      <c r="B117" s="284"/>
      <c r="C117" s="284"/>
      <c r="D117" s="284"/>
      <c r="E117" s="284"/>
      <c r="F117" s="285"/>
      <c r="G117" s="415"/>
      <c r="H117" s="303"/>
      <c r="I117" s="418"/>
      <c r="J117" s="280">
        <f t="shared" si="14"/>
        <v>0</v>
      </c>
      <c r="K117" s="281">
        <f t="shared" si="15"/>
        <v>0</v>
      </c>
      <c r="L117" s="284"/>
      <c r="M117" s="284"/>
      <c r="N117" s="284"/>
      <c r="O117" s="292"/>
      <c r="P117" s="298"/>
      <c r="Q117" s="284"/>
      <c r="R117" s="285"/>
      <c r="S117" s="19" t="s">
        <v>64</v>
      </c>
      <c r="T117" s="18">
        <v>6</v>
      </c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92"/>
      <c r="AI117" s="303"/>
      <c r="AJ117" s="284"/>
      <c r="AK117" s="285"/>
      <c r="AL117" s="19" t="s">
        <v>64</v>
      </c>
    </row>
    <row r="118" spans="1:38" s="23" customFormat="1" ht="12.75" customHeight="1" x14ac:dyDescent="0.2">
      <c r="A118" s="8">
        <v>7</v>
      </c>
      <c r="B118" s="282"/>
      <c r="C118" s="282"/>
      <c r="D118" s="282"/>
      <c r="E118" s="282"/>
      <c r="F118" s="283"/>
      <c r="G118" s="415"/>
      <c r="H118" s="302"/>
      <c r="I118" s="416"/>
      <c r="J118" s="280">
        <f t="shared" si="14"/>
        <v>0</v>
      </c>
      <c r="K118" s="281">
        <f t="shared" si="15"/>
        <v>0</v>
      </c>
      <c r="L118" s="282"/>
      <c r="M118" s="282"/>
      <c r="N118" s="282"/>
      <c r="O118" s="291"/>
      <c r="P118" s="297"/>
      <c r="Q118" s="282"/>
      <c r="R118" s="283"/>
      <c r="S118" s="17" t="s">
        <v>65</v>
      </c>
      <c r="T118" s="8">
        <v>7</v>
      </c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91"/>
      <c r="AI118" s="302"/>
      <c r="AJ118" s="282"/>
      <c r="AK118" s="283"/>
      <c r="AL118" s="17" t="s">
        <v>65</v>
      </c>
    </row>
    <row r="119" spans="1:38" s="23" customFormat="1" ht="12.75" customHeight="1" x14ac:dyDescent="0.2">
      <c r="A119" s="8">
        <v>8</v>
      </c>
      <c r="B119" s="282"/>
      <c r="C119" s="282"/>
      <c r="D119" s="282"/>
      <c r="E119" s="282"/>
      <c r="F119" s="283"/>
      <c r="G119" s="415"/>
      <c r="H119" s="302"/>
      <c r="I119" s="416"/>
      <c r="J119" s="280">
        <f t="shared" si="14"/>
        <v>0</v>
      </c>
      <c r="K119" s="281">
        <f t="shared" si="15"/>
        <v>0</v>
      </c>
      <c r="L119" s="282"/>
      <c r="M119" s="282"/>
      <c r="N119" s="282"/>
      <c r="O119" s="291"/>
      <c r="P119" s="297"/>
      <c r="Q119" s="282"/>
      <c r="R119" s="283"/>
      <c r="S119" s="17" t="s">
        <v>66</v>
      </c>
      <c r="T119" s="8">
        <v>8</v>
      </c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91"/>
      <c r="AI119" s="302"/>
      <c r="AJ119" s="282"/>
      <c r="AK119" s="283"/>
      <c r="AL119" s="17" t="s">
        <v>66</v>
      </c>
    </row>
    <row r="120" spans="1:38" s="23" customFormat="1" ht="12.75" customHeight="1" x14ac:dyDescent="0.2">
      <c r="A120" s="8">
        <v>9</v>
      </c>
      <c r="B120" s="282"/>
      <c r="C120" s="282"/>
      <c r="D120" s="282"/>
      <c r="E120" s="282"/>
      <c r="F120" s="283"/>
      <c r="G120" s="415"/>
      <c r="H120" s="302"/>
      <c r="I120" s="416"/>
      <c r="J120" s="280">
        <f t="shared" si="14"/>
        <v>0</v>
      </c>
      <c r="K120" s="281">
        <f t="shared" si="15"/>
        <v>0</v>
      </c>
      <c r="L120" s="282"/>
      <c r="M120" s="282"/>
      <c r="N120" s="282"/>
      <c r="O120" s="291"/>
      <c r="P120" s="297"/>
      <c r="Q120" s="282"/>
      <c r="R120" s="283"/>
      <c r="S120" s="17" t="s">
        <v>67</v>
      </c>
      <c r="T120" s="8">
        <v>9</v>
      </c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91"/>
      <c r="AI120" s="302"/>
      <c r="AJ120" s="282"/>
      <c r="AK120" s="283"/>
      <c r="AL120" s="17" t="s">
        <v>67</v>
      </c>
    </row>
    <row r="121" spans="1:38" s="23" customFormat="1" ht="12.75" customHeight="1" x14ac:dyDescent="0.2">
      <c r="A121" s="8">
        <v>10</v>
      </c>
      <c r="B121" s="282"/>
      <c r="C121" s="282"/>
      <c r="D121" s="282"/>
      <c r="E121" s="282"/>
      <c r="F121" s="283"/>
      <c r="G121" s="415"/>
      <c r="H121" s="302"/>
      <c r="I121" s="416"/>
      <c r="J121" s="280">
        <f t="shared" si="14"/>
        <v>0</v>
      </c>
      <c r="K121" s="281">
        <f t="shared" si="15"/>
        <v>0</v>
      </c>
      <c r="L121" s="282"/>
      <c r="M121" s="282"/>
      <c r="N121" s="282"/>
      <c r="O121" s="291"/>
      <c r="P121" s="297"/>
      <c r="Q121" s="282"/>
      <c r="R121" s="283"/>
      <c r="S121" s="17" t="s">
        <v>68</v>
      </c>
      <c r="T121" s="8">
        <v>10</v>
      </c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91"/>
      <c r="AI121" s="302"/>
      <c r="AJ121" s="282"/>
      <c r="AK121" s="283"/>
      <c r="AL121" s="17" t="s">
        <v>68</v>
      </c>
    </row>
    <row r="122" spans="1:38" s="23" customFormat="1" ht="12.75" customHeight="1" x14ac:dyDescent="0.2">
      <c r="A122" s="8">
        <v>11</v>
      </c>
      <c r="B122" s="282"/>
      <c r="C122" s="282"/>
      <c r="D122" s="282"/>
      <c r="E122" s="282"/>
      <c r="F122" s="283"/>
      <c r="G122" s="415"/>
      <c r="H122" s="302"/>
      <c r="I122" s="416"/>
      <c r="J122" s="280">
        <f t="shared" si="14"/>
        <v>0</v>
      </c>
      <c r="K122" s="281">
        <f t="shared" si="15"/>
        <v>0</v>
      </c>
      <c r="L122" s="282"/>
      <c r="M122" s="282"/>
      <c r="N122" s="282"/>
      <c r="O122" s="291"/>
      <c r="P122" s="297"/>
      <c r="Q122" s="282"/>
      <c r="R122" s="283"/>
      <c r="S122" s="17" t="s">
        <v>69</v>
      </c>
      <c r="T122" s="8">
        <v>11</v>
      </c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91"/>
      <c r="AI122" s="302"/>
      <c r="AJ122" s="282"/>
      <c r="AK122" s="283"/>
      <c r="AL122" s="17" t="s">
        <v>69</v>
      </c>
    </row>
    <row r="123" spans="1:38" s="23" customFormat="1" ht="12.75" customHeight="1" x14ac:dyDescent="0.2">
      <c r="A123" s="8">
        <v>12</v>
      </c>
      <c r="B123" s="282"/>
      <c r="C123" s="282"/>
      <c r="D123" s="282"/>
      <c r="E123" s="282"/>
      <c r="F123" s="283"/>
      <c r="G123" s="415"/>
      <c r="H123" s="302"/>
      <c r="I123" s="416"/>
      <c r="J123" s="280">
        <f t="shared" si="14"/>
        <v>0</v>
      </c>
      <c r="K123" s="281">
        <f t="shared" si="15"/>
        <v>0</v>
      </c>
      <c r="L123" s="282"/>
      <c r="M123" s="282"/>
      <c r="N123" s="282"/>
      <c r="O123" s="291"/>
      <c r="P123" s="297"/>
      <c r="Q123" s="282"/>
      <c r="R123" s="283"/>
      <c r="S123" s="17" t="s">
        <v>70</v>
      </c>
      <c r="T123" s="8">
        <v>12</v>
      </c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91"/>
      <c r="AI123" s="302"/>
      <c r="AJ123" s="282"/>
      <c r="AK123" s="283"/>
      <c r="AL123" s="17" t="s">
        <v>70</v>
      </c>
    </row>
    <row r="124" spans="1:38" s="23" customFormat="1" ht="12.75" customHeight="1" x14ac:dyDescent="0.2">
      <c r="A124" s="8">
        <v>13</v>
      </c>
      <c r="B124" s="282"/>
      <c r="C124" s="282"/>
      <c r="D124" s="282"/>
      <c r="E124" s="282"/>
      <c r="F124" s="283"/>
      <c r="G124" s="415"/>
      <c r="H124" s="302"/>
      <c r="I124" s="416"/>
      <c r="J124" s="280">
        <f t="shared" si="14"/>
        <v>0</v>
      </c>
      <c r="K124" s="281">
        <f t="shared" si="15"/>
        <v>0</v>
      </c>
      <c r="L124" s="282"/>
      <c r="M124" s="282"/>
      <c r="N124" s="282"/>
      <c r="O124" s="291"/>
      <c r="P124" s="297"/>
      <c r="Q124" s="282"/>
      <c r="R124" s="283"/>
      <c r="S124" s="17" t="s">
        <v>71</v>
      </c>
      <c r="T124" s="8">
        <v>13</v>
      </c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91"/>
      <c r="AI124" s="302"/>
      <c r="AJ124" s="282"/>
      <c r="AK124" s="283"/>
      <c r="AL124" s="17" t="s">
        <v>71</v>
      </c>
    </row>
    <row r="125" spans="1:38" s="23" customFormat="1" ht="12.75" customHeight="1" x14ac:dyDescent="0.2">
      <c r="A125" s="8">
        <v>14</v>
      </c>
      <c r="B125" s="282"/>
      <c r="C125" s="282"/>
      <c r="D125" s="282"/>
      <c r="E125" s="282"/>
      <c r="F125" s="283"/>
      <c r="G125" s="415"/>
      <c r="H125" s="302"/>
      <c r="I125" s="416"/>
      <c r="J125" s="280">
        <f t="shared" si="14"/>
        <v>0</v>
      </c>
      <c r="K125" s="281">
        <f t="shared" si="15"/>
        <v>0</v>
      </c>
      <c r="L125" s="282"/>
      <c r="M125" s="282"/>
      <c r="N125" s="282"/>
      <c r="O125" s="291"/>
      <c r="P125" s="297"/>
      <c r="Q125" s="282"/>
      <c r="R125" s="283"/>
      <c r="S125" s="17" t="s">
        <v>72</v>
      </c>
      <c r="T125" s="8">
        <v>14</v>
      </c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91"/>
      <c r="AI125" s="302"/>
      <c r="AJ125" s="282"/>
      <c r="AK125" s="283"/>
      <c r="AL125" s="17" t="s">
        <v>72</v>
      </c>
    </row>
    <row r="126" spans="1:38" s="23" customFormat="1" ht="12.75" customHeight="1" x14ac:dyDescent="0.2">
      <c r="A126" s="8">
        <v>15</v>
      </c>
      <c r="B126" s="282"/>
      <c r="C126" s="282"/>
      <c r="D126" s="282"/>
      <c r="E126" s="282"/>
      <c r="F126" s="283"/>
      <c r="G126" s="415"/>
      <c r="H126" s="302"/>
      <c r="I126" s="416"/>
      <c r="J126" s="280">
        <f t="shared" si="14"/>
        <v>0</v>
      </c>
      <c r="K126" s="281">
        <f t="shared" si="15"/>
        <v>0</v>
      </c>
      <c r="L126" s="282"/>
      <c r="M126" s="282"/>
      <c r="N126" s="282"/>
      <c r="O126" s="291"/>
      <c r="P126" s="297"/>
      <c r="Q126" s="282"/>
      <c r="R126" s="283"/>
      <c r="S126" s="17" t="s">
        <v>73</v>
      </c>
      <c r="T126" s="8">
        <v>15</v>
      </c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91"/>
      <c r="AI126" s="302"/>
      <c r="AJ126" s="282"/>
      <c r="AK126" s="283"/>
      <c r="AL126" s="17" t="s">
        <v>73</v>
      </c>
    </row>
    <row r="127" spans="1:38" s="23" customFormat="1" ht="12.75" customHeight="1" x14ac:dyDescent="0.2">
      <c r="A127" s="8">
        <v>16</v>
      </c>
      <c r="B127" s="282"/>
      <c r="C127" s="282"/>
      <c r="D127" s="282"/>
      <c r="E127" s="282"/>
      <c r="F127" s="283"/>
      <c r="G127" s="415"/>
      <c r="H127" s="302"/>
      <c r="I127" s="416"/>
      <c r="J127" s="280">
        <f t="shared" si="14"/>
        <v>0</v>
      </c>
      <c r="K127" s="281">
        <f t="shared" si="15"/>
        <v>0</v>
      </c>
      <c r="L127" s="282"/>
      <c r="M127" s="282"/>
      <c r="N127" s="282"/>
      <c r="O127" s="291"/>
      <c r="P127" s="297"/>
      <c r="Q127" s="282"/>
      <c r="R127" s="283"/>
      <c r="S127" s="17" t="s">
        <v>74</v>
      </c>
      <c r="T127" s="8">
        <v>16</v>
      </c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91"/>
      <c r="AI127" s="302"/>
      <c r="AJ127" s="282"/>
      <c r="AK127" s="283"/>
      <c r="AL127" s="17" t="s">
        <v>74</v>
      </c>
    </row>
    <row r="128" spans="1:38" s="23" customFormat="1" ht="12.75" customHeight="1" x14ac:dyDescent="0.2">
      <c r="A128" s="8">
        <v>17</v>
      </c>
      <c r="B128" s="282"/>
      <c r="C128" s="282"/>
      <c r="D128" s="282"/>
      <c r="E128" s="282"/>
      <c r="F128" s="283"/>
      <c r="G128" s="415"/>
      <c r="H128" s="302"/>
      <c r="I128" s="416"/>
      <c r="J128" s="280">
        <f t="shared" si="14"/>
        <v>0</v>
      </c>
      <c r="K128" s="281">
        <f t="shared" si="15"/>
        <v>0</v>
      </c>
      <c r="L128" s="282"/>
      <c r="M128" s="282"/>
      <c r="N128" s="282"/>
      <c r="O128" s="291"/>
      <c r="P128" s="297"/>
      <c r="Q128" s="282"/>
      <c r="R128" s="283"/>
      <c r="S128" s="17" t="s">
        <v>75</v>
      </c>
      <c r="T128" s="8">
        <v>17</v>
      </c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91"/>
      <c r="AI128" s="302"/>
      <c r="AJ128" s="282"/>
      <c r="AK128" s="283"/>
      <c r="AL128" s="17" t="s">
        <v>75</v>
      </c>
    </row>
    <row r="129" spans="1:38" s="23" customFormat="1" ht="12.75" customHeight="1" x14ac:dyDescent="0.2">
      <c r="A129" s="8">
        <v>18</v>
      </c>
      <c r="B129" s="282"/>
      <c r="C129" s="282"/>
      <c r="D129" s="282"/>
      <c r="E129" s="282"/>
      <c r="F129" s="283"/>
      <c r="G129" s="415"/>
      <c r="H129" s="302"/>
      <c r="I129" s="416"/>
      <c r="J129" s="280">
        <f t="shared" si="14"/>
        <v>0</v>
      </c>
      <c r="K129" s="281">
        <f t="shared" si="15"/>
        <v>0</v>
      </c>
      <c r="L129" s="282"/>
      <c r="M129" s="282"/>
      <c r="N129" s="282"/>
      <c r="O129" s="291"/>
      <c r="P129" s="297"/>
      <c r="Q129" s="282"/>
      <c r="R129" s="283"/>
      <c r="S129" s="17" t="s">
        <v>76</v>
      </c>
      <c r="T129" s="8">
        <v>18</v>
      </c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91"/>
      <c r="AI129" s="302"/>
      <c r="AJ129" s="282"/>
      <c r="AK129" s="283"/>
      <c r="AL129" s="17" t="s">
        <v>76</v>
      </c>
    </row>
    <row r="130" spans="1:38" s="23" customFormat="1" ht="12.75" customHeight="1" x14ac:dyDescent="0.2">
      <c r="A130" s="8">
        <v>19</v>
      </c>
      <c r="B130" s="282"/>
      <c r="C130" s="282"/>
      <c r="D130" s="282"/>
      <c r="E130" s="282"/>
      <c r="F130" s="283"/>
      <c r="G130" s="415"/>
      <c r="H130" s="302"/>
      <c r="I130" s="416"/>
      <c r="J130" s="280">
        <f t="shared" si="14"/>
        <v>0</v>
      </c>
      <c r="K130" s="281">
        <f t="shared" si="15"/>
        <v>0</v>
      </c>
      <c r="L130" s="282"/>
      <c r="M130" s="282"/>
      <c r="N130" s="282"/>
      <c r="O130" s="291"/>
      <c r="P130" s="297"/>
      <c r="Q130" s="282"/>
      <c r="R130" s="283"/>
      <c r="S130" s="17" t="s">
        <v>77</v>
      </c>
      <c r="T130" s="8">
        <v>19</v>
      </c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91"/>
      <c r="AI130" s="302"/>
      <c r="AJ130" s="282"/>
      <c r="AK130" s="283"/>
      <c r="AL130" s="17" t="s">
        <v>77</v>
      </c>
    </row>
    <row r="131" spans="1:38" s="23" customFormat="1" ht="12.75" customHeight="1" x14ac:dyDescent="0.2">
      <c r="A131" s="8">
        <v>20</v>
      </c>
      <c r="B131" s="282"/>
      <c r="C131" s="282"/>
      <c r="D131" s="282"/>
      <c r="E131" s="282"/>
      <c r="F131" s="283"/>
      <c r="G131" s="415"/>
      <c r="H131" s="302"/>
      <c r="I131" s="416"/>
      <c r="J131" s="280">
        <f t="shared" si="14"/>
        <v>0</v>
      </c>
      <c r="K131" s="281">
        <f t="shared" si="15"/>
        <v>0</v>
      </c>
      <c r="L131" s="282"/>
      <c r="M131" s="282"/>
      <c r="N131" s="282"/>
      <c r="O131" s="291"/>
      <c r="P131" s="297"/>
      <c r="Q131" s="282"/>
      <c r="R131" s="283"/>
      <c r="S131" s="17" t="s">
        <v>78</v>
      </c>
      <c r="T131" s="8">
        <v>20</v>
      </c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91"/>
      <c r="AI131" s="302"/>
      <c r="AJ131" s="282"/>
      <c r="AK131" s="283"/>
      <c r="AL131" s="17" t="s">
        <v>78</v>
      </c>
    </row>
    <row r="132" spans="1:38" s="23" customFormat="1" ht="12.75" customHeight="1" x14ac:dyDescent="0.2">
      <c r="A132" s="8">
        <v>21</v>
      </c>
      <c r="B132" s="282"/>
      <c r="C132" s="282"/>
      <c r="D132" s="282"/>
      <c r="E132" s="282"/>
      <c r="F132" s="283"/>
      <c r="G132" s="415"/>
      <c r="H132" s="302"/>
      <c r="I132" s="416"/>
      <c r="J132" s="280">
        <f t="shared" si="14"/>
        <v>0</v>
      </c>
      <c r="K132" s="281">
        <f t="shared" si="15"/>
        <v>0</v>
      </c>
      <c r="L132" s="282"/>
      <c r="M132" s="282"/>
      <c r="N132" s="282"/>
      <c r="O132" s="291"/>
      <c r="P132" s="297"/>
      <c r="Q132" s="282"/>
      <c r="R132" s="283"/>
      <c r="S132" s="17" t="s">
        <v>79</v>
      </c>
      <c r="T132" s="8">
        <v>21</v>
      </c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91"/>
      <c r="AI132" s="302"/>
      <c r="AJ132" s="282"/>
      <c r="AK132" s="283"/>
      <c r="AL132" s="17" t="s">
        <v>79</v>
      </c>
    </row>
    <row r="133" spans="1:38" s="23" customFormat="1" ht="12.75" customHeight="1" x14ac:dyDescent="0.2">
      <c r="A133" s="8">
        <v>22</v>
      </c>
      <c r="B133" s="282"/>
      <c r="C133" s="282"/>
      <c r="D133" s="282"/>
      <c r="E133" s="282"/>
      <c r="F133" s="283"/>
      <c r="G133" s="415"/>
      <c r="H133" s="302"/>
      <c r="I133" s="416"/>
      <c r="J133" s="280">
        <f t="shared" si="14"/>
        <v>0</v>
      </c>
      <c r="K133" s="281">
        <f t="shared" si="15"/>
        <v>0</v>
      </c>
      <c r="L133" s="282"/>
      <c r="M133" s="282"/>
      <c r="N133" s="282"/>
      <c r="O133" s="291"/>
      <c r="P133" s="297"/>
      <c r="Q133" s="282"/>
      <c r="R133" s="283"/>
      <c r="S133" s="17" t="s">
        <v>80</v>
      </c>
      <c r="T133" s="8">
        <v>22</v>
      </c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91"/>
      <c r="AI133" s="302"/>
      <c r="AJ133" s="282"/>
      <c r="AK133" s="283"/>
      <c r="AL133" s="17" t="s">
        <v>80</v>
      </c>
    </row>
    <row r="134" spans="1:38" s="23" customFormat="1" ht="12.75" customHeight="1" x14ac:dyDescent="0.2">
      <c r="A134" s="8">
        <v>23</v>
      </c>
      <c r="B134" s="282"/>
      <c r="C134" s="282"/>
      <c r="D134" s="282"/>
      <c r="E134" s="282"/>
      <c r="F134" s="283"/>
      <c r="G134" s="415"/>
      <c r="H134" s="302"/>
      <c r="I134" s="416"/>
      <c r="J134" s="280">
        <f t="shared" si="14"/>
        <v>0</v>
      </c>
      <c r="K134" s="281">
        <f t="shared" si="15"/>
        <v>0</v>
      </c>
      <c r="L134" s="282"/>
      <c r="M134" s="282"/>
      <c r="N134" s="282"/>
      <c r="O134" s="291"/>
      <c r="P134" s="297"/>
      <c r="Q134" s="282"/>
      <c r="R134" s="283"/>
      <c r="S134" s="17" t="s">
        <v>81</v>
      </c>
      <c r="T134" s="8">
        <v>23</v>
      </c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91"/>
      <c r="AI134" s="302"/>
      <c r="AJ134" s="282"/>
      <c r="AK134" s="283"/>
      <c r="AL134" s="17" t="s">
        <v>81</v>
      </c>
    </row>
    <row r="135" spans="1:38" s="23" customFormat="1" ht="12.75" customHeight="1" x14ac:dyDescent="0.2">
      <c r="A135" s="8">
        <v>24</v>
      </c>
      <c r="B135" s="282"/>
      <c r="C135" s="282"/>
      <c r="D135" s="282"/>
      <c r="E135" s="282"/>
      <c r="F135" s="283"/>
      <c r="G135" s="415"/>
      <c r="H135" s="302"/>
      <c r="I135" s="416"/>
      <c r="J135" s="280">
        <f t="shared" si="14"/>
        <v>0</v>
      </c>
      <c r="K135" s="281">
        <f t="shared" si="15"/>
        <v>0</v>
      </c>
      <c r="L135" s="282"/>
      <c r="M135" s="282"/>
      <c r="N135" s="282"/>
      <c r="O135" s="291"/>
      <c r="P135" s="297"/>
      <c r="Q135" s="282"/>
      <c r="R135" s="283"/>
      <c r="S135" s="17" t="s">
        <v>82</v>
      </c>
      <c r="T135" s="8">
        <v>24</v>
      </c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91"/>
      <c r="AI135" s="302"/>
      <c r="AJ135" s="282"/>
      <c r="AK135" s="283"/>
      <c r="AL135" s="17" t="s">
        <v>82</v>
      </c>
    </row>
    <row r="136" spans="1:38" s="23" customFormat="1" ht="12.75" customHeight="1" x14ac:dyDescent="0.2">
      <c r="A136" s="8">
        <v>25</v>
      </c>
      <c r="B136" s="282"/>
      <c r="C136" s="282"/>
      <c r="D136" s="282"/>
      <c r="E136" s="282"/>
      <c r="F136" s="283"/>
      <c r="G136" s="415"/>
      <c r="H136" s="302"/>
      <c r="I136" s="416"/>
      <c r="J136" s="280">
        <f t="shared" si="14"/>
        <v>0</v>
      </c>
      <c r="K136" s="281">
        <f t="shared" si="15"/>
        <v>0</v>
      </c>
      <c r="L136" s="282"/>
      <c r="M136" s="282"/>
      <c r="N136" s="282"/>
      <c r="O136" s="291"/>
      <c r="P136" s="297"/>
      <c r="Q136" s="282"/>
      <c r="R136" s="283"/>
      <c r="S136" s="17" t="s">
        <v>83</v>
      </c>
      <c r="T136" s="8">
        <v>25</v>
      </c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91"/>
      <c r="AI136" s="302"/>
      <c r="AJ136" s="282"/>
      <c r="AK136" s="283"/>
      <c r="AL136" s="17" t="s">
        <v>83</v>
      </c>
    </row>
    <row r="137" spans="1:38" s="23" customFormat="1" ht="12.75" customHeight="1" x14ac:dyDescent="0.2">
      <c r="A137" s="8">
        <v>26</v>
      </c>
      <c r="B137" s="282"/>
      <c r="C137" s="282"/>
      <c r="D137" s="282"/>
      <c r="E137" s="282"/>
      <c r="F137" s="283"/>
      <c r="G137" s="415"/>
      <c r="H137" s="302"/>
      <c r="I137" s="416"/>
      <c r="J137" s="280">
        <f t="shared" si="14"/>
        <v>0</v>
      </c>
      <c r="K137" s="281">
        <f t="shared" si="15"/>
        <v>0</v>
      </c>
      <c r="L137" s="282"/>
      <c r="M137" s="282"/>
      <c r="N137" s="282"/>
      <c r="O137" s="291"/>
      <c r="P137" s="297"/>
      <c r="Q137" s="282"/>
      <c r="R137" s="283"/>
      <c r="S137" s="17" t="s">
        <v>84</v>
      </c>
      <c r="T137" s="8">
        <v>26</v>
      </c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91"/>
      <c r="AI137" s="302"/>
      <c r="AJ137" s="282"/>
      <c r="AK137" s="283"/>
      <c r="AL137" s="17" t="s">
        <v>84</v>
      </c>
    </row>
    <row r="138" spans="1:38" s="23" customFormat="1" ht="12.75" customHeight="1" x14ac:dyDescent="0.2">
      <c r="A138" s="8">
        <v>27</v>
      </c>
      <c r="B138" s="282"/>
      <c r="C138" s="282"/>
      <c r="D138" s="282"/>
      <c r="E138" s="282"/>
      <c r="F138" s="283"/>
      <c r="G138" s="415"/>
      <c r="H138" s="302"/>
      <c r="I138" s="416"/>
      <c r="J138" s="280">
        <f t="shared" si="14"/>
        <v>0</v>
      </c>
      <c r="K138" s="281">
        <f t="shared" si="15"/>
        <v>0</v>
      </c>
      <c r="L138" s="282"/>
      <c r="M138" s="282"/>
      <c r="N138" s="282"/>
      <c r="O138" s="291"/>
      <c r="P138" s="297"/>
      <c r="Q138" s="282"/>
      <c r="R138" s="283"/>
      <c r="S138" s="17" t="s">
        <v>85</v>
      </c>
      <c r="T138" s="8">
        <v>27</v>
      </c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91"/>
      <c r="AI138" s="302"/>
      <c r="AJ138" s="282"/>
      <c r="AK138" s="283"/>
      <c r="AL138" s="17" t="s">
        <v>85</v>
      </c>
    </row>
    <row r="139" spans="1:38" s="23" customFormat="1" ht="12.75" customHeight="1" x14ac:dyDescent="0.2">
      <c r="A139" s="8">
        <v>28</v>
      </c>
      <c r="B139" s="282"/>
      <c r="C139" s="282"/>
      <c r="D139" s="282"/>
      <c r="E139" s="282"/>
      <c r="F139" s="283"/>
      <c r="G139" s="415"/>
      <c r="H139" s="302"/>
      <c r="I139" s="416"/>
      <c r="J139" s="280">
        <f t="shared" si="14"/>
        <v>0</v>
      </c>
      <c r="K139" s="281">
        <f t="shared" si="15"/>
        <v>0</v>
      </c>
      <c r="L139" s="282"/>
      <c r="M139" s="282"/>
      <c r="N139" s="282"/>
      <c r="O139" s="291"/>
      <c r="P139" s="297"/>
      <c r="Q139" s="282"/>
      <c r="R139" s="283"/>
      <c r="S139" s="17" t="s">
        <v>86</v>
      </c>
      <c r="T139" s="8">
        <v>28</v>
      </c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91"/>
      <c r="AI139" s="302"/>
      <c r="AJ139" s="282"/>
      <c r="AK139" s="283"/>
      <c r="AL139" s="17" t="s">
        <v>86</v>
      </c>
    </row>
    <row r="140" spans="1:38" s="23" customFormat="1" ht="12.75" customHeight="1" x14ac:dyDescent="0.2">
      <c r="A140" s="8">
        <v>29</v>
      </c>
      <c r="B140" s="282"/>
      <c r="C140" s="282"/>
      <c r="D140" s="282"/>
      <c r="E140" s="282"/>
      <c r="F140" s="283"/>
      <c r="G140" s="415"/>
      <c r="H140" s="302"/>
      <c r="I140" s="416"/>
      <c r="J140" s="280">
        <f t="shared" si="14"/>
        <v>0</v>
      </c>
      <c r="K140" s="281">
        <f t="shared" si="15"/>
        <v>0</v>
      </c>
      <c r="L140" s="282"/>
      <c r="M140" s="282"/>
      <c r="N140" s="282"/>
      <c r="O140" s="291"/>
      <c r="P140" s="297"/>
      <c r="Q140" s="282"/>
      <c r="R140" s="283"/>
      <c r="S140" s="17" t="s">
        <v>87</v>
      </c>
      <c r="T140" s="8">
        <v>29</v>
      </c>
      <c r="U140" s="282"/>
      <c r="V140" s="282"/>
      <c r="W140" s="282"/>
      <c r="X140" s="298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91"/>
      <c r="AI140" s="302"/>
      <c r="AJ140" s="282"/>
      <c r="AK140" s="283"/>
      <c r="AL140" s="17" t="s">
        <v>87</v>
      </c>
    </row>
    <row r="141" spans="1:38" s="23" customFormat="1" ht="12.75" customHeight="1" x14ac:dyDescent="0.2">
      <c r="A141" s="8">
        <v>30</v>
      </c>
      <c r="B141" s="282"/>
      <c r="C141" s="282"/>
      <c r="D141" s="282"/>
      <c r="E141" s="282"/>
      <c r="F141" s="283"/>
      <c r="G141" s="419"/>
      <c r="H141" s="302"/>
      <c r="I141" s="416"/>
      <c r="J141" s="280">
        <f t="shared" si="14"/>
        <v>0</v>
      </c>
      <c r="K141" s="281">
        <f t="shared" si="15"/>
        <v>0</v>
      </c>
      <c r="L141" s="282"/>
      <c r="M141" s="282"/>
      <c r="N141" s="282"/>
      <c r="O141" s="291"/>
      <c r="P141" s="297"/>
      <c r="Q141" s="282"/>
      <c r="R141" s="283"/>
      <c r="S141" s="17" t="s">
        <v>88</v>
      </c>
      <c r="T141" s="8">
        <v>30</v>
      </c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91"/>
      <c r="AI141" s="302"/>
      <c r="AJ141" s="282"/>
      <c r="AK141" s="283"/>
      <c r="AL141" s="17" t="s">
        <v>88</v>
      </c>
    </row>
    <row r="142" spans="1:38" s="23" customFormat="1" ht="12.75" customHeight="1" x14ac:dyDescent="0.2">
      <c r="A142" s="20">
        <v>31</v>
      </c>
      <c r="B142" s="286"/>
      <c r="C142" s="286"/>
      <c r="D142" s="286"/>
      <c r="E142" s="286"/>
      <c r="F142" s="287"/>
      <c r="G142" s="420"/>
      <c r="H142" s="304"/>
      <c r="I142" s="421"/>
      <c r="J142" s="422">
        <f t="shared" si="14"/>
        <v>0</v>
      </c>
      <c r="K142" s="299">
        <f t="shared" si="15"/>
        <v>0</v>
      </c>
      <c r="L142" s="286"/>
      <c r="M142" s="286"/>
      <c r="N142" s="286"/>
      <c r="O142" s="293"/>
      <c r="P142" s="300"/>
      <c r="Q142" s="286"/>
      <c r="R142" s="287"/>
      <c r="S142" s="21" t="s">
        <v>89</v>
      </c>
      <c r="T142" s="20">
        <v>31</v>
      </c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93"/>
      <c r="AI142" s="304"/>
      <c r="AJ142" s="286"/>
      <c r="AK142" s="287"/>
      <c r="AL142" s="21" t="s">
        <v>89</v>
      </c>
    </row>
    <row r="143" spans="1:38" s="57" customFormat="1" ht="12.75" customHeight="1" thickBot="1" x14ac:dyDescent="0.25">
      <c r="A143" s="53"/>
      <c r="B143" s="288">
        <f>SUM(B111:B142)</f>
        <v>0</v>
      </c>
      <c r="C143" s="288">
        <f>SUM(C111:C142)</f>
        <v>0</v>
      </c>
      <c r="D143" s="288">
        <f>SUM(D111:D142)</f>
        <v>0</v>
      </c>
      <c r="E143" s="301">
        <f>SUM(E111:E142)</f>
        <v>0</v>
      </c>
      <c r="F143" s="294">
        <f>SUM(F111:F142)</f>
        <v>0</v>
      </c>
      <c r="G143" s="308"/>
      <c r="H143" s="54" t="s">
        <v>90</v>
      </c>
      <c r="I143" s="309">
        <f>COUNTA(I112:I142)</f>
        <v>0</v>
      </c>
      <c r="J143" s="288">
        <f t="shared" ref="J143:R143" si="16">SUM(J111:J142)</f>
        <v>0</v>
      </c>
      <c r="K143" s="288">
        <f t="shared" si="16"/>
        <v>0</v>
      </c>
      <c r="L143" s="288">
        <f t="shared" si="16"/>
        <v>0</v>
      </c>
      <c r="M143" s="288">
        <f t="shared" si="16"/>
        <v>0</v>
      </c>
      <c r="N143" s="288">
        <f t="shared" si="16"/>
        <v>0</v>
      </c>
      <c r="O143" s="301">
        <f t="shared" si="16"/>
        <v>0</v>
      </c>
      <c r="P143" s="301">
        <f t="shared" si="16"/>
        <v>0</v>
      </c>
      <c r="Q143" s="288">
        <f t="shared" si="16"/>
        <v>0</v>
      </c>
      <c r="R143" s="289">
        <f t="shared" si="16"/>
        <v>0</v>
      </c>
      <c r="S143" s="59"/>
      <c r="T143" s="53"/>
      <c r="U143" s="288">
        <f t="shared" ref="U143:AH143" si="17">SUM(U111:U142)</f>
        <v>0</v>
      </c>
      <c r="V143" s="288">
        <f t="shared" si="17"/>
        <v>0</v>
      </c>
      <c r="W143" s="288">
        <f t="shared" si="17"/>
        <v>0</v>
      </c>
      <c r="X143" s="288">
        <f t="shared" si="17"/>
        <v>0</v>
      </c>
      <c r="Y143" s="288">
        <f t="shared" si="17"/>
        <v>0</v>
      </c>
      <c r="Z143" s="288">
        <f t="shared" si="17"/>
        <v>0</v>
      </c>
      <c r="AA143" s="288">
        <f t="shared" si="17"/>
        <v>0</v>
      </c>
      <c r="AB143" s="288">
        <f t="shared" si="17"/>
        <v>0</v>
      </c>
      <c r="AC143" s="288">
        <f t="shared" si="17"/>
        <v>0</v>
      </c>
      <c r="AD143" s="288">
        <f t="shared" si="17"/>
        <v>0</v>
      </c>
      <c r="AE143" s="288">
        <f t="shared" si="17"/>
        <v>0</v>
      </c>
      <c r="AF143" s="288">
        <f t="shared" si="17"/>
        <v>0</v>
      </c>
      <c r="AG143" s="288">
        <f t="shared" si="17"/>
        <v>0</v>
      </c>
      <c r="AH143" s="294">
        <f t="shared" si="17"/>
        <v>0</v>
      </c>
      <c r="AI143" s="306"/>
      <c r="AJ143" s="288">
        <f>SUM(AJ111:AJ142)</f>
        <v>0</v>
      </c>
      <c r="AK143" s="289">
        <f>SUM(AK111:AK142)</f>
        <v>0</v>
      </c>
      <c r="AL143" s="59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248" ht="12.75" customHeight="1" x14ac:dyDescent="0.2">
      <c r="A145" s="23"/>
      <c r="B145" s="23"/>
      <c r="C145" s="23"/>
      <c r="D145" s="23"/>
      <c r="E145" s="23"/>
      <c r="F145" s="23"/>
      <c r="G145" s="494" t="str">
        <f>G$10</f>
        <v>UNITED STEELWORKERS - LOCAL UNION</v>
      </c>
      <c r="H145" s="494"/>
      <c r="I145" s="494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248" ht="12.75" customHeight="1" x14ac:dyDescent="0.2">
      <c r="A146" s="23"/>
      <c r="B146" s="143" t="str">
        <f>$B$11</f>
        <v>Month</v>
      </c>
      <c r="C146" s="79" t="str">
        <f>$C$11</f>
        <v>APRIL</v>
      </c>
      <c r="D146" s="143" t="str">
        <f>$D$11</f>
        <v>Year</v>
      </c>
      <c r="E146" s="44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3"/>
      <c r="AJ146" s="177" t="str">
        <f>$C$11</f>
        <v>APRIL</v>
      </c>
      <c r="AK146" s="44">
        <f>$E$11</f>
        <v>0</v>
      </c>
    </row>
    <row r="147" spans="1:248" ht="12.75" customHeight="1" x14ac:dyDescent="0.2">
      <c r="A147" s="23"/>
      <c r="B147" s="143" t="str">
        <f>$B$12</f>
        <v>Page No.</v>
      </c>
      <c r="C147" s="176">
        <f>C102+1</f>
        <v>4</v>
      </c>
      <c r="D147" s="114"/>
      <c r="E147" s="114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3" t="str">
        <f>$B$12</f>
        <v>Page No.</v>
      </c>
      <c r="AJ147" s="272">
        <f>AJ102+1</f>
        <v>4</v>
      </c>
      <c r="AK147" s="173"/>
      <c r="AL147" s="115"/>
    </row>
    <row r="148" spans="1:24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248" s="397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22"/>
      <c r="H150" s="2" t="s">
        <v>56</v>
      </c>
      <c r="I150" s="98"/>
      <c r="J150" s="443" t="s">
        <v>465</v>
      </c>
      <c r="K150" s="444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397" customFormat="1" ht="12.75" customHeight="1" x14ac:dyDescent="0.2">
      <c r="A151" s="1"/>
      <c r="B151" s="3"/>
      <c r="C151" s="3"/>
      <c r="D151" s="3"/>
      <c r="E151" s="3"/>
      <c r="F151" s="13"/>
      <c r="G151" s="22"/>
      <c r="H151" s="13"/>
      <c r="I151" s="99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397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31">
        <v>5</v>
      </c>
      <c r="G152" s="40">
        <v>6</v>
      </c>
      <c r="H152" s="29">
        <v>7</v>
      </c>
      <c r="I152" s="100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248" s="4" customFormat="1" ht="12.75" customHeight="1" thickTop="1" x14ac:dyDescent="0.2">
      <c r="A153" s="1"/>
      <c r="B153" s="87" t="s">
        <v>4</v>
      </c>
      <c r="C153" s="101"/>
      <c r="D153" s="87" t="s">
        <v>201</v>
      </c>
      <c r="E153" s="180" t="s">
        <v>6</v>
      </c>
      <c r="F153" s="86" t="s">
        <v>7</v>
      </c>
      <c r="G153" s="163"/>
      <c r="H153" s="86"/>
      <c r="I153" s="103"/>
      <c r="J153" s="87"/>
      <c r="K153" s="86"/>
      <c r="L153" s="87" t="s">
        <v>458</v>
      </c>
      <c r="M153" s="87"/>
      <c r="N153" s="87" t="s">
        <v>257</v>
      </c>
      <c r="O153" s="180" t="s">
        <v>459</v>
      </c>
      <c r="P153" s="265"/>
      <c r="Q153" s="410" t="s">
        <v>8</v>
      </c>
      <c r="R153" s="86" t="s">
        <v>8</v>
      </c>
      <c r="S153" s="106"/>
      <c r="T153" s="73"/>
      <c r="U153" s="445" t="s">
        <v>9</v>
      </c>
      <c r="V153" s="446"/>
      <c r="W153" s="446"/>
      <c r="X153" s="446"/>
      <c r="Y153" s="447"/>
      <c r="Z153" s="87" t="s">
        <v>10</v>
      </c>
      <c r="AA153" s="87" t="s">
        <v>11</v>
      </c>
      <c r="AB153" s="87" t="s">
        <v>204</v>
      </c>
      <c r="AC153" s="87" t="s">
        <v>12</v>
      </c>
      <c r="AD153" s="87" t="s">
        <v>13</v>
      </c>
      <c r="AE153" s="87" t="s">
        <v>14</v>
      </c>
      <c r="AF153" s="87"/>
      <c r="AG153" s="87"/>
      <c r="AH153" s="104"/>
      <c r="AI153" s="105"/>
      <c r="AJ153" s="87" t="s">
        <v>15</v>
      </c>
      <c r="AK153" s="86" t="s">
        <v>7</v>
      </c>
      <c r="AL153" s="106"/>
      <c r="AM153" s="411"/>
      <c r="AN153" s="411"/>
      <c r="AO153" s="411"/>
      <c r="AP153" s="411"/>
      <c r="AQ153" s="411"/>
      <c r="AR153" s="411"/>
      <c r="AS153" s="411"/>
      <c r="AT153" s="411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411"/>
      <c r="BI153" s="411"/>
      <c r="BJ153" s="411"/>
      <c r="BK153" s="411"/>
      <c r="BL153" s="411"/>
      <c r="BM153" s="411"/>
      <c r="BN153" s="411"/>
      <c r="BO153" s="411"/>
      <c r="BP153" s="411"/>
      <c r="BQ153" s="411"/>
      <c r="BR153" s="411"/>
      <c r="BS153" s="411"/>
      <c r="BT153" s="411"/>
      <c r="BU153" s="411"/>
      <c r="BV153" s="411"/>
      <c r="BW153" s="411"/>
      <c r="BX153" s="411"/>
      <c r="BY153" s="411"/>
      <c r="BZ153" s="411"/>
      <c r="CA153" s="411"/>
      <c r="CB153" s="411"/>
      <c r="CC153" s="411"/>
      <c r="CD153" s="411"/>
      <c r="CE153" s="411"/>
      <c r="CF153" s="411"/>
      <c r="CG153" s="411"/>
      <c r="CH153" s="411"/>
      <c r="CI153" s="411"/>
      <c r="CJ153" s="411"/>
      <c r="CK153" s="411"/>
      <c r="CL153" s="411"/>
      <c r="CM153" s="411"/>
      <c r="CN153" s="411"/>
      <c r="CO153" s="411"/>
      <c r="CP153" s="411"/>
      <c r="CQ153" s="411"/>
      <c r="CR153" s="411"/>
      <c r="CS153" s="411"/>
      <c r="CT153" s="411"/>
      <c r="CU153" s="411"/>
      <c r="CV153" s="411"/>
      <c r="CW153" s="411"/>
      <c r="CX153" s="411"/>
      <c r="CY153" s="411"/>
      <c r="CZ153" s="411"/>
      <c r="DA153" s="411"/>
      <c r="DB153" s="411"/>
      <c r="DC153" s="411"/>
      <c r="DD153" s="411"/>
      <c r="DE153" s="411"/>
      <c r="DF153" s="411"/>
      <c r="DG153" s="411"/>
      <c r="DH153" s="411"/>
      <c r="DI153" s="411"/>
      <c r="DJ153" s="411"/>
      <c r="DK153" s="411"/>
      <c r="DL153" s="411"/>
      <c r="DM153" s="411"/>
      <c r="DN153" s="411"/>
      <c r="DO153" s="411"/>
      <c r="DP153" s="411"/>
      <c r="DQ153" s="411"/>
      <c r="DR153" s="411"/>
      <c r="DS153" s="411"/>
      <c r="DT153" s="411"/>
      <c r="DU153" s="411"/>
      <c r="DV153" s="411"/>
      <c r="DW153" s="411"/>
      <c r="DX153" s="411"/>
      <c r="DY153" s="411"/>
      <c r="DZ153" s="411"/>
      <c r="EA153" s="411"/>
      <c r="EB153" s="411"/>
      <c r="EC153" s="411"/>
      <c r="ED153" s="411"/>
      <c r="EE153" s="411"/>
      <c r="EF153" s="411"/>
      <c r="EG153" s="411"/>
      <c r="EH153" s="411"/>
      <c r="EI153" s="411"/>
      <c r="EJ153" s="411"/>
      <c r="EK153" s="411"/>
      <c r="EL153" s="411"/>
      <c r="EM153" s="411"/>
      <c r="EN153" s="411"/>
      <c r="EO153" s="411"/>
      <c r="EP153" s="411"/>
      <c r="EQ153" s="411"/>
      <c r="ER153" s="411"/>
      <c r="ES153" s="411"/>
      <c r="ET153" s="411"/>
      <c r="EU153" s="411"/>
      <c r="EV153" s="411"/>
      <c r="EW153" s="411"/>
      <c r="EX153" s="411"/>
      <c r="EY153" s="411"/>
      <c r="EZ153" s="411"/>
      <c r="FA153" s="411"/>
      <c r="FB153" s="411"/>
      <c r="FC153" s="411"/>
      <c r="FD153" s="411"/>
      <c r="FE153" s="411"/>
      <c r="FF153" s="411"/>
      <c r="FG153" s="411"/>
      <c r="FH153" s="411"/>
      <c r="FI153" s="411"/>
      <c r="FJ153" s="411"/>
      <c r="FK153" s="411"/>
      <c r="FL153" s="411"/>
      <c r="FM153" s="411"/>
      <c r="FN153" s="411"/>
      <c r="FO153" s="411"/>
      <c r="FP153" s="411"/>
      <c r="FQ153" s="411"/>
      <c r="FR153" s="411"/>
      <c r="FS153" s="411"/>
      <c r="FT153" s="411"/>
      <c r="FU153" s="411"/>
      <c r="FV153" s="411"/>
      <c r="FW153" s="411"/>
      <c r="FX153" s="411"/>
      <c r="FY153" s="411"/>
      <c r="FZ153" s="411"/>
      <c r="GA153" s="411"/>
      <c r="GB153" s="411"/>
      <c r="GC153" s="411"/>
      <c r="GD153" s="411"/>
      <c r="GE153" s="411"/>
      <c r="GF153" s="411"/>
      <c r="GG153" s="411"/>
      <c r="GH153" s="411"/>
      <c r="GI153" s="411"/>
      <c r="GJ153" s="411"/>
      <c r="GK153" s="411"/>
      <c r="GL153" s="411"/>
      <c r="GM153" s="411"/>
      <c r="GN153" s="411"/>
      <c r="GO153" s="411"/>
      <c r="GP153" s="411"/>
      <c r="GQ153" s="411"/>
      <c r="GR153" s="411"/>
      <c r="GS153" s="411"/>
      <c r="GT153" s="411"/>
      <c r="GU153" s="411"/>
      <c r="GV153" s="411"/>
      <c r="GW153" s="411"/>
      <c r="GX153" s="411"/>
      <c r="GY153" s="411"/>
      <c r="GZ153" s="411"/>
      <c r="HA153" s="411"/>
      <c r="HB153" s="411"/>
      <c r="HC153" s="411"/>
      <c r="HD153" s="411"/>
      <c r="HE153" s="411"/>
      <c r="HF153" s="411"/>
      <c r="HG153" s="411"/>
      <c r="HH153" s="411"/>
      <c r="HI153" s="411"/>
      <c r="HJ153" s="411"/>
      <c r="HK153" s="411"/>
      <c r="HL153" s="411"/>
      <c r="HM153" s="411"/>
      <c r="HN153" s="411"/>
      <c r="HO153" s="411"/>
      <c r="HP153" s="411"/>
      <c r="HQ153" s="411"/>
      <c r="HR153" s="411"/>
      <c r="HS153" s="411"/>
      <c r="HT153" s="411"/>
      <c r="HU153" s="411"/>
      <c r="HV153" s="411"/>
      <c r="HW153" s="411"/>
      <c r="HX153" s="411"/>
      <c r="HY153" s="411"/>
      <c r="HZ153" s="411"/>
      <c r="IA153" s="411"/>
      <c r="IB153" s="411"/>
      <c r="IC153" s="411"/>
      <c r="ID153" s="411"/>
      <c r="IE153" s="411"/>
      <c r="IF153" s="411"/>
      <c r="IG153" s="411"/>
      <c r="IH153" s="411"/>
      <c r="II153" s="411"/>
      <c r="IJ153" s="411"/>
      <c r="IK153" s="411"/>
      <c r="IL153" s="411"/>
      <c r="IM153" s="411"/>
      <c r="IN153" s="411"/>
    </row>
    <row r="154" spans="1:248" s="4" customFormat="1" ht="12.75" customHeight="1" x14ac:dyDescent="0.2">
      <c r="A154" s="1"/>
      <c r="B154" s="87" t="s">
        <v>8</v>
      </c>
      <c r="C154" s="87" t="s">
        <v>16</v>
      </c>
      <c r="D154" s="87" t="s">
        <v>202</v>
      </c>
      <c r="E154" s="181" t="s">
        <v>8</v>
      </c>
      <c r="F154" s="86" t="s">
        <v>18</v>
      </c>
      <c r="G154" s="163" t="s">
        <v>19</v>
      </c>
      <c r="H154" s="86" t="s">
        <v>20</v>
      </c>
      <c r="I154" s="103" t="s">
        <v>460</v>
      </c>
      <c r="J154" s="87" t="s">
        <v>21</v>
      </c>
      <c r="K154" s="86" t="s">
        <v>22</v>
      </c>
      <c r="L154" s="87" t="s">
        <v>461</v>
      </c>
      <c r="M154" s="87" t="s">
        <v>462</v>
      </c>
      <c r="N154" s="87" t="s">
        <v>258</v>
      </c>
      <c r="O154" s="181" t="s">
        <v>259</v>
      </c>
      <c r="P154" s="181" t="s">
        <v>23</v>
      </c>
      <c r="Q154" s="87" t="s">
        <v>24</v>
      </c>
      <c r="R154" s="86" t="s">
        <v>24</v>
      </c>
      <c r="S154" s="104" t="s">
        <v>135</v>
      </c>
      <c r="T154" s="86" t="s">
        <v>135</v>
      </c>
      <c r="U154" s="87" t="s">
        <v>25</v>
      </c>
      <c r="V154" s="87" t="s">
        <v>26</v>
      </c>
      <c r="W154" s="87" t="s">
        <v>27</v>
      </c>
      <c r="X154" s="87" t="s">
        <v>28</v>
      </c>
      <c r="Y154" s="87" t="s">
        <v>136</v>
      </c>
      <c r="Z154" s="87" t="s">
        <v>251</v>
      </c>
      <c r="AA154" s="87" t="s">
        <v>137</v>
      </c>
      <c r="AB154" s="87" t="s">
        <v>203</v>
      </c>
      <c r="AC154" s="87" t="s">
        <v>30</v>
      </c>
      <c r="AD154" s="87" t="s">
        <v>140</v>
      </c>
      <c r="AE154" s="87" t="s">
        <v>31</v>
      </c>
      <c r="AF154" s="87" t="s">
        <v>32</v>
      </c>
      <c r="AG154" s="87" t="s">
        <v>205</v>
      </c>
      <c r="AH154" s="104" t="s">
        <v>16</v>
      </c>
      <c r="AI154" s="102" t="s">
        <v>34</v>
      </c>
      <c r="AJ154" s="87" t="s">
        <v>35</v>
      </c>
      <c r="AK154" s="86" t="s">
        <v>18</v>
      </c>
      <c r="AL154" s="106"/>
      <c r="AM154" s="411"/>
      <c r="AN154" s="411"/>
      <c r="AO154" s="411"/>
      <c r="AP154" s="411"/>
      <c r="AQ154" s="411"/>
      <c r="AR154" s="411"/>
      <c r="AS154" s="411"/>
      <c r="AT154" s="411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411"/>
      <c r="BI154" s="411"/>
      <c r="BJ154" s="411"/>
      <c r="BK154" s="411"/>
      <c r="BL154" s="411"/>
      <c r="BM154" s="411"/>
      <c r="BN154" s="411"/>
      <c r="BO154" s="411"/>
      <c r="BP154" s="411"/>
      <c r="BQ154" s="411"/>
      <c r="BR154" s="411"/>
      <c r="BS154" s="411"/>
      <c r="BT154" s="411"/>
      <c r="BU154" s="411"/>
      <c r="BV154" s="411"/>
      <c r="BW154" s="411"/>
      <c r="BX154" s="411"/>
      <c r="BY154" s="411"/>
      <c r="BZ154" s="411"/>
      <c r="CA154" s="411"/>
      <c r="CB154" s="411"/>
      <c r="CC154" s="411"/>
      <c r="CD154" s="411"/>
      <c r="CE154" s="411"/>
      <c r="CF154" s="411"/>
      <c r="CG154" s="411"/>
      <c r="CH154" s="411"/>
      <c r="CI154" s="411"/>
      <c r="CJ154" s="411"/>
      <c r="CK154" s="411"/>
      <c r="CL154" s="411"/>
      <c r="CM154" s="411"/>
      <c r="CN154" s="411"/>
      <c r="CO154" s="411"/>
      <c r="CP154" s="411"/>
      <c r="CQ154" s="411"/>
      <c r="CR154" s="411"/>
      <c r="CS154" s="411"/>
      <c r="CT154" s="411"/>
      <c r="CU154" s="411"/>
      <c r="CV154" s="411"/>
      <c r="CW154" s="411"/>
      <c r="CX154" s="411"/>
      <c r="CY154" s="411"/>
      <c r="CZ154" s="411"/>
      <c r="DA154" s="411"/>
      <c r="DB154" s="411"/>
      <c r="DC154" s="411"/>
      <c r="DD154" s="411"/>
      <c r="DE154" s="411"/>
      <c r="DF154" s="411"/>
      <c r="DG154" s="411"/>
      <c r="DH154" s="411"/>
      <c r="DI154" s="411"/>
      <c r="DJ154" s="411"/>
      <c r="DK154" s="411"/>
      <c r="DL154" s="411"/>
      <c r="DM154" s="411"/>
      <c r="DN154" s="411"/>
      <c r="DO154" s="411"/>
      <c r="DP154" s="411"/>
      <c r="DQ154" s="411"/>
      <c r="DR154" s="411"/>
      <c r="DS154" s="411"/>
      <c r="DT154" s="411"/>
      <c r="DU154" s="411"/>
      <c r="DV154" s="411"/>
      <c r="DW154" s="411"/>
      <c r="DX154" s="411"/>
      <c r="DY154" s="411"/>
      <c r="DZ154" s="411"/>
      <c r="EA154" s="411"/>
      <c r="EB154" s="411"/>
      <c r="EC154" s="411"/>
      <c r="ED154" s="411"/>
      <c r="EE154" s="411"/>
      <c r="EF154" s="411"/>
      <c r="EG154" s="411"/>
      <c r="EH154" s="411"/>
      <c r="EI154" s="411"/>
      <c r="EJ154" s="411"/>
      <c r="EK154" s="411"/>
      <c r="EL154" s="411"/>
      <c r="EM154" s="411"/>
      <c r="EN154" s="411"/>
      <c r="EO154" s="411"/>
      <c r="EP154" s="411"/>
      <c r="EQ154" s="411"/>
      <c r="ER154" s="411"/>
      <c r="ES154" s="411"/>
      <c r="ET154" s="411"/>
      <c r="EU154" s="411"/>
      <c r="EV154" s="411"/>
      <c r="EW154" s="411"/>
      <c r="EX154" s="411"/>
      <c r="EY154" s="411"/>
      <c r="EZ154" s="411"/>
      <c r="FA154" s="411"/>
      <c r="FB154" s="411"/>
      <c r="FC154" s="411"/>
      <c r="FD154" s="411"/>
      <c r="FE154" s="411"/>
      <c r="FF154" s="411"/>
      <c r="FG154" s="411"/>
      <c r="FH154" s="411"/>
      <c r="FI154" s="411"/>
      <c r="FJ154" s="411"/>
      <c r="FK154" s="411"/>
      <c r="FL154" s="411"/>
      <c r="FM154" s="411"/>
      <c r="FN154" s="411"/>
      <c r="FO154" s="411"/>
      <c r="FP154" s="411"/>
      <c r="FQ154" s="411"/>
      <c r="FR154" s="411"/>
      <c r="FS154" s="411"/>
      <c r="FT154" s="411"/>
      <c r="FU154" s="411"/>
      <c r="FV154" s="411"/>
      <c r="FW154" s="411"/>
      <c r="FX154" s="411"/>
      <c r="FY154" s="411"/>
      <c r="FZ154" s="411"/>
      <c r="GA154" s="411"/>
      <c r="GB154" s="411"/>
      <c r="GC154" s="411"/>
      <c r="GD154" s="411"/>
      <c r="GE154" s="411"/>
      <c r="GF154" s="411"/>
      <c r="GG154" s="411"/>
      <c r="GH154" s="411"/>
      <c r="GI154" s="411"/>
      <c r="GJ154" s="411"/>
      <c r="GK154" s="411"/>
      <c r="GL154" s="411"/>
      <c r="GM154" s="411"/>
      <c r="GN154" s="411"/>
      <c r="GO154" s="411"/>
      <c r="GP154" s="411"/>
      <c r="GQ154" s="411"/>
      <c r="GR154" s="411"/>
      <c r="GS154" s="411"/>
      <c r="GT154" s="411"/>
      <c r="GU154" s="411"/>
      <c r="GV154" s="411"/>
      <c r="GW154" s="411"/>
      <c r="GX154" s="411"/>
      <c r="GY154" s="411"/>
      <c r="GZ154" s="411"/>
      <c r="HA154" s="411"/>
      <c r="HB154" s="411"/>
      <c r="HC154" s="411"/>
      <c r="HD154" s="411"/>
      <c r="HE154" s="411"/>
      <c r="HF154" s="411"/>
      <c r="HG154" s="411"/>
      <c r="HH154" s="411"/>
      <c r="HI154" s="411"/>
      <c r="HJ154" s="411"/>
      <c r="HK154" s="411"/>
      <c r="HL154" s="411"/>
      <c r="HM154" s="411"/>
      <c r="HN154" s="411"/>
      <c r="HO154" s="411"/>
      <c r="HP154" s="411"/>
      <c r="HQ154" s="411"/>
      <c r="HR154" s="411"/>
      <c r="HS154" s="411"/>
      <c r="HT154" s="411"/>
      <c r="HU154" s="411"/>
      <c r="HV154" s="411"/>
      <c r="HW154" s="411"/>
      <c r="HX154" s="411"/>
      <c r="HY154" s="411"/>
      <c r="HZ154" s="411"/>
      <c r="IA154" s="411"/>
      <c r="IB154" s="411"/>
      <c r="IC154" s="411"/>
      <c r="ID154" s="411"/>
      <c r="IE154" s="411"/>
      <c r="IF154" s="411"/>
      <c r="IG154" s="411"/>
      <c r="IH154" s="411"/>
      <c r="II154" s="411"/>
      <c r="IJ154" s="411"/>
      <c r="IK154" s="411"/>
      <c r="IL154" s="411"/>
      <c r="IM154" s="411"/>
      <c r="IN154" s="411"/>
    </row>
    <row r="155" spans="1:248" s="4" customFormat="1" ht="12.75" customHeight="1" thickBot="1" x14ac:dyDescent="0.25">
      <c r="A155" s="6"/>
      <c r="B155" s="88" t="s">
        <v>36</v>
      </c>
      <c r="C155" s="88" t="s">
        <v>37</v>
      </c>
      <c r="D155" s="88" t="s">
        <v>38</v>
      </c>
      <c r="E155" s="182" t="s">
        <v>39</v>
      </c>
      <c r="F155" s="107" t="s">
        <v>40</v>
      </c>
      <c r="G155" s="164"/>
      <c r="H155" s="107"/>
      <c r="I155" s="108" t="s">
        <v>41</v>
      </c>
      <c r="J155" s="88"/>
      <c r="K155" s="107"/>
      <c r="L155" s="88" t="s">
        <v>463</v>
      </c>
      <c r="M155" s="88"/>
      <c r="N155" s="88" t="s">
        <v>235</v>
      </c>
      <c r="O155" s="182" t="s">
        <v>235</v>
      </c>
      <c r="P155" s="266"/>
      <c r="Q155" s="267" t="s">
        <v>464</v>
      </c>
      <c r="R155" s="268" t="s">
        <v>271</v>
      </c>
      <c r="S155" s="109" t="s">
        <v>109</v>
      </c>
      <c r="T155" s="107" t="s">
        <v>186</v>
      </c>
      <c r="U155" s="88" t="s">
        <v>42</v>
      </c>
      <c r="V155" s="88" t="s">
        <v>43</v>
      </c>
      <c r="W155" s="88"/>
      <c r="X155" s="88" t="s">
        <v>44</v>
      </c>
      <c r="Y155" s="88" t="s">
        <v>30</v>
      </c>
      <c r="Z155" s="88" t="s">
        <v>30</v>
      </c>
      <c r="AA155" s="88" t="s">
        <v>138</v>
      </c>
      <c r="AB155" s="88" t="s">
        <v>15</v>
      </c>
      <c r="AC155" s="88" t="s">
        <v>139</v>
      </c>
      <c r="AD155" s="88" t="s">
        <v>141</v>
      </c>
      <c r="AE155" s="88" t="s">
        <v>47</v>
      </c>
      <c r="AF155" s="88" t="s">
        <v>48</v>
      </c>
      <c r="AG155" s="88" t="s">
        <v>15</v>
      </c>
      <c r="AH155" s="109" t="s">
        <v>30</v>
      </c>
      <c r="AI155" s="110"/>
      <c r="AJ155" s="88" t="s">
        <v>49</v>
      </c>
      <c r="AK155" s="107" t="s">
        <v>187</v>
      </c>
      <c r="AL155" s="1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1"/>
      <c r="BX155" s="411"/>
      <c r="BY155" s="411"/>
      <c r="BZ155" s="411"/>
      <c r="CA155" s="411"/>
      <c r="CB155" s="411"/>
      <c r="CC155" s="411"/>
      <c r="CD155" s="411"/>
      <c r="CE155" s="411"/>
      <c r="CF155" s="411"/>
      <c r="CG155" s="411"/>
      <c r="CH155" s="411"/>
      <c r="CI155" s="411"/>
      <c r="CJ155" s="411"/>
      <c r="CK155" s="411"/>
      <c r="CL155" s="411"/>
      <c r="CM155" s="411"/>
      <c r="CN155" s="411"/>
      <c r="CO155" s="411"/>
      <c r="CP155" s="411"/>
      <c r="CQ155" s="411"/>
      <c r="CR155" s="411"/>
      <c r="CS155" s="411"/>
      <c r="CT155" s="411"/>
      <c r="CU155" s="411"/>
      <c r="CV155" s="411"/>
      <c r="CW155" s="411"/>
      <c r="CX155" s="411"/>
      <c r="CY155" s="411"/>
      <c r="CZ155" s="411"/>
      <c r="DA155" s="411"/>
      <c r="DB155" s="411"/>
      <c r="DC155" s="411"/>
      <c r="DD155" s="411"/>
      <c r="DE155" s="411"/>
      <c r="DF155" s="411"/>
      <c r="DG155" s="411"/>
      <c r="DH155" s="411"/>
      <c r="DI155" s="411"/>
      <c r="DJ155" s="411"/>
      <c r="DK155" s="411"/>
      <c r="DL155" s="411"/>
      <c r="DM155" s="411"/>
      <c r="DN155" s="411"/>
      <c r="DO155" s="411"/>
      <c r="DP155" s="411"/>
      <c r="DQ155" s="411"/>
      <c r="DR155" s="411"/>
      <c r="DS155" s="411"/>
      <c r="DT155" s="411"/>
      <c r="DU155" s="411"/>
      <c r="DV155" s="411"/>
      <c r="DW155" s="411"/>
      <c r="DX155" s="411"/>
      <c r="DY155" s="411"/>
      <c r="DZ155" s="411"/>
      <c r="EA155" s="411"/>
      <c r="EB155" s="411"/>
      <c r="EC155" s="411"/>
      <c r="ED155" s="411"/>
      <c r="EE155" s="411"/>
      <c r="EF155" s="411"/>
      <c r="EG155" s="411"/>
      <c r="EH155" s="411"/>
      <c r="EI155" s="411"/>
      <c r="EJ155" s="411"/>
      <c r="EK155" s="411"/>
      <c r="EL155" s="411"/>
      <c r="EM155" s="411"/>
      <c r="EN155" s="411"/>
      <c r="EO155" s="411"/>
      <c r="EP155" s="411"/>
      <c r="EQ155" s="411"/>
      <c r="ER155" s="411"/>
      <c r="ES155" s="411"/>
      <c r="ET155" s="411"/>
      <c r="EU155" s="411"/>
      <c r="EV155" s="411"/>
      <c r="EW155" s="411"/>
      <c r="EX155" s="411"/>
      <c r="EY155" s="411"/>
      <c r="EZ155" s="411"/>
      <c r="FA155" s="411"/>
      <c r="FB155" s="411"/>
      <c r="FC155" s="411"/>
      <c r="FD155" s="411"/>
      <c r="FE155" s="411"/>
      <c r="FF155" s="411"/>
      <c r="FG155" s="411"/>
      <c r="FH155" s="411"/>
      <c r="FI155" s="411"/>
      <c r="FJ155" s="411"/>
      <c r="FK155" s="411"/>
      <c r="FL155" s="411"/>
      <c r="FM155" s="411"/>
      <c r="FN155" s="411"/>
      <c r="FO155" s="411"/>
      <c r="FP155" s="411"/>
      <c r="FQ155" s="411"/>
      <c r="FR155" s="411"/>
      <c r="FS155" s="411"/>
      <c r="FT155" s="411"/>
      <c r="FU155" s="411"/>
      <c r="FV155" s="411"/>
      <c r="FW155" s="411"/>
      <c r="FX155" s="411"/>
      <c r="FY155" s="411"/>
      <c r="FZ155" s="411"/>
      <c r="GA155" s="411"/>
      <c r="GB155" s="411"/>
      <c r="GC155" s="411"/>
      <c r="GD155" s="411"/>
      <c r="GE155" s="411"/>
      <c r="GF155" s="411"/>
      <c r="GG155" s="411"/>
      <c r="GH155" s="411"/>
      <c r="GI155" s="411"/>
      <c r="GJ155" s="411"/>
      <c r="GK155" s="411"/>
      <c r="GL155" s="411"/>
      <c r="GM155" s="411"/>
      <c r="GN155" s="411"/>
      <c r="GO155" s="411"/>
      <c r="GP155" s="411"/>
      <c r="GQ155" s="411"/>
      <c r="GR155" s="411"/>
      <c r="GS155" s="411"/>
      <c r="GT155" s="411"/>
      <c r="GU155" s="411"/>
      <c r="GV155" s="411"/>
      <c r="GW155" s="411"/>
      <c r="GX155" s="411"/>
      <c r="GY155" s="411"/>
      <c r="GZ155" s="411"/>
      <c r="HA155" s="411"/>
      <c r="HB155" s="411"/>
      <c r="HC155" s="411"/>
      <c r="HD155" s="411"/>
      <c r="HE155" s="411"/>
      <c r="HF155" s="411"/>
      <c r="HG155" s="411"/>
      <c r="HH155" s="411"/>
      <c r="HI155" s="411"/>
      <c r="HJ155" s="411"/>
      <c r="HK155" s="411"/>
      <c r="HL155" s="411"/>
      <c r="HM155" s="411"/>
      <c r="HN155" s="411"/>
      <c r="HO155" s="411"/>
      <c r="HP155" s="411"/>
      <c r="HQ155" s="411"/>
      <c r="HR155" s="411"/>
      <c r="HS155" s="411"/>
      <c r="HT155" s="411"/>
      <c r="HU155" s="411"/>
      <c r="HV155" s="411"/>
      <c r="HW155" s="411"/>
      <c r="HX155" s="411"/>
      <c r="HY155" s="411"/>
      <c r="HZ155" s="411"/>
      <c r="IA155" s="411"/>
      <c r="IB155" s="411"/>
      <c r="IC155" s="411"/>
      <c r="ID155" s="411"/>
      <c r="IE155" s="411"/>
      <c r="IF155" s="411"/>
      <c r="IG155" s="411"/>
      <c r="IH155" s="411"/>
      <c r="II155" s="411"/>
      <c r="IJ155" s="411"/>
      <c r="IK155" s="411"/>
      <c r="IL155" s="411"/>
      <c r="IM155" s="411"/>
      <c r="IN155" s="411"/>
    </row>
    <row r="156" spans="1:248" s="57" customFormat="1" ht="12.75" customHeight="1" thickTop="1" x14ac:dyDescent="0.2">
      <c r="A156" s="48"/>
      <c r="B156" s="280">
        <f>B143</f>
        <v>0</v>
      </c>
      <c r="C156" s="280">
        <f>C143</f>
        <v>0</v>
      </c>
      <c r="D156" s="280">
        <f>D143</f>
        <v>0</v>
      </c>
      <c r="E156" s="314">
        <f>E143</f>
        <v>0</v>
      </c>
      <c r="F156" s="281">
        <f>F143</f>
        <v>0</v>
      </c>
      <c r="G156" s="14" t="str">
        <f>$C$11</f>
        <v>APRIL</v>
      </c>
      <c r="H156" s="50" t="s">
        <v>58</v>
      </c>
      <c r="I156" s="319"/>
      <c r="J156" s="315">
        <f t="shared" ref="J156:R156" si="18">J143</f>
        <v>0</v>
      </c>
      <c r="K156" s="316">
        <f t="shared" si="18"/>
        <v>0</v>
      </c>
      <c r="L156" s="280">
        <f t="shared" si="18"/>
        <v>0</v>
      </c>
      <c r="M156" s="280">
        <f t="shared" si="18"/>
        <v>0</v>
      </c>
      <c r="N156" s="280">
        <f t="shared" si="18"/>
        <v>0</v>
      </c>
      <c r="O156" s="314">
        <f t="shared" si="18"/>
        <v>0</v>
      </c>
      <c r="P156" s="314">
        <f t="shared" si="18"/>
        <v>0</v>
      </c>
      <c r="Q156" s="280">
        <f t="shared" si="18"/>
        <v>0</v>
      </c>
      <c r="R156" s="317">
        <f t="shared" si="18"/>
        <v>0</v>
      </c>
      <c r="S156" s="49"/>
      <c r="T156" s="48"/>
      <c r="U156" s="280">
        <f t="shared" ref="U156:AH156" si="19">U143</f>
        <v>0</v>
      </c>
      <c r="V156" s="280">
        <f t="shared" si="19"/>
        <v>0</v>
      </c>
      <c r="W156" s="280">
        <f t="shared" si="19"/>
        <v>0</v>
      </c>
      <c r="X156" s="280">
        <f t="shared" si="19"/>
        <v>0</v>
      </c>
      <c r="Y156" s="280">
        <f t="shared" si="19"/>
        <v>0</v>
      </c>
      <c r="Z156" s="280">
        <f t="shared" si="19"/>
        <v>0</v>
      </c>
      <c r="AA156" s="280">
        <f t="shared" si="19"/>
        <v>0</v>
      </c>
      <c r="AB156" s="280">
        <f t="shared" si="19"/>
        <v>0</v>
      </c>
      <c r="AC156" s="280">
        <f t="shared" si="19"/>
        <v>0</v>
      </c>
      <c r="AD156" s="280">
        <f t="shared" si="19"/>
        <v>0</v>
      </c>
      <c r="AE156" s="280">
        <f t="shared" si="19"/>
        <v>0</v>
      </c>
      <c r="AF156" s="280">
        <f t="shared" si="19"/>
        <v>0</v>
      </c>
      <c r="AG156" s="280">
        <f t="shared" si="19"/>
        <v>0</v>
      </c>
      <c r="AH156" s="280">
        <f t="shared" si="19"/>
        <v>0</v>
      </c>
      <c r="AI156" s="305"/>
      <c r="AJ156" s="280">
        <f>AJ143</f>
        <v>0</v>
      </c>
      <c r="AK156" s="318">
        <f>AK143</f>
        <v>0</v>
      </c>
      <c r="AL156" s="49"/>
    </row>
    <row r="157" spans="1:248" s="23" customFormat="1" ht="12.75" customHeight="1" x14ac:dyDescent="0.2">
      <c r="A157" s="8">
        <v>1</v>
      </c>
      <c r="B157" s="282"/>
      <c r="C157" s="282"/>
      <c r="D157" s="282"/>
      <c r="E157" s="282"/>
      <c r="F157" s="283"/>
      <c r="G157" s="415"/>
      <c r="H157" s="302"/>
      <c r="I157" s="416"/>
      <c r="J157" s="280">
        <f t="shared" ref="J157:J187" si="20">SUM(B157:F157)</f>
        <v>0</v>
      </c>
      <c r="K157" s="281">
        <f t="shared" ref="K157:K187" si="21">SUM(U157:AK157)-SUM(L157:R157)</f>
        <v>0</v>
      </c>
      <c r="L157" s="282"/>
      <c r="M157" s="282"/>
      <c r="N157" s="282"/>
      <c r="O157" s="291"/>
      <c r="P157" s="297"/>
      <c r="Q157" s="282"/>
      <c r="R157" s="283"/>
      <c r="S157" s="17" t="s">
        <v>59</v>
      </c>
      <c r="T157" s="8">
        <v>1</v>
      </c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91"/>
      <c r="AI157" s="302"/>
      <c r="AJ157" s="282"/>
      <c r="AK157" s="283"/>
      <c r="AL157" s="17" t="s">
        <v>59</v>
      </c>
    </row>
    <row r="158" spans="1:248" s="23" customFormat="1" ht="12.75" customHeight="1" x14ac:dyDescent="0.2">
      <c r="A158" s="8">
        <v>2</v>
      </c>
      <c r="B158" s="282"/>
      <c r="C158" s="282"/>
      <c r="D158" s="282"/>
      <c r="E158" s="282"/>
      <c r="F158" s="283"/>
      <c r="G158" s="415"/>
      <c r="H158" s="302"/>
      <c r="I158" s="416"/>
      <c r="J158" s="280">
        <f t="shared" si="20"/>
        <v>0</v>
      </c>
      <c r="K158" s="281">
        <f t="shared" si="21"/>
        <v>0</v>
      </c>
      <c r="L158" s="282"/>
      <c r="M158" s="282"/>
      <c r="N158" s="282"/>
      <c r="O158" s="291"/>
      <c r="P158" s="297"/>
      <c r="Q158" s="282"/>
      <c r="R158" s="283"/>
      <c r="S158" s="17" t="s">
        <v>60</v>
      </c>
      <c r="T158" s="8">
        <v>2</v>
      </c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91"/>
      <c r="AI158" s="302"/>
      <c r="AJ158" s="282"/>
      <c r="AK158" s="283"/>
      <c r="AL158" s="17" t="s">
        <v>60</v>
      </c>
    </row>
    <row r="159" spans="1:248" s="23" customFormat="1" ht="12.75" customHeight="1" x14ac:dyDescent="0.2">
      <c r="A159" s="8">
        <v>3</v>
      </c>
      <c r="B159" s="282"/>
      <c r="C159" s="282"/>
      <c r="D159" s="282"/>
      <c r="E159" s="282"/>
      <c r="F159" s="283"/>
      <c r="G159" s="415"/>
      <c r="H159" s="302"/>
      <c r="I159" s="416"/>
      <c r="J159" s="280">
        <f t="shared" si="20"/>
        <v>0</v>
      </c>
      <c r="K159" s="281">
        <f t="shared" si="21"/>
        <v>0</v>
      </c>
      <c r="L159" s="282"/>
      <c r="M159" s="282"/>
      <c r="N159" s="282"/>
      <c r="O159" s="291"/>
      <c r="P159" s="297"/>
      <c r="Q159" s="282"/>
      <c r="R159" s="283"/>
      <c r="S159" s="17" t="s">
        <v>61</v>
      </c>
      <c r="T159" s="8">
        <v>3</v>
      </c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91"/>
      <c r="AI159" s="302"/>
      <c r="AJ159" s="282"/>
      <c r="AK159" s="283"/>
      <c r="AL159" s="17" t="s">
        <v>61</v>
      </c>
    </row>
    <row r="160" spans="1:248" s="23" customFormat="1" ht="12.75" customHeight="1" x14ac:dyDescent="0.2">
      <c r="A160" s="8">
        <v>4</v>
      </c>
      <c r="B160" s="282"/>
      <c r="C160" s="282"/>
      <c r="D160" s="282"/>
      <c r="E160" s="282"/>
      <c r="F160" s="283"/>
      <c r="G160" s="415"/>
      <c r="H160" s="302"/>
      <c r="I160" s="416"/>
      <c r="J160" s="280">
        <f t="shared" si="20"/>
        <v>0</v>
      </c>
      <c r="K160" s="281">
        <f t="shared" si="21"/>
        <v>0</v>
      </c>
      <c r="L160" s="282"/>
      <c r="M160" s="282"/>
      <c r="N160" s="282"/>
      <c r="O160" s="291"/>
      <c r="P160" s="297"/>
      <c r="Q160" s="282"/>
      <c r="R160" s="283"/>
      <c r="S160" s="17" t="s">
        <v>62</v>
      </c>
      <c r="T160" s="8">
        <v>4</v>
      </c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91"/>
      <c r="AI160" s="302"/>
      <c r="AJ160" s="282"/>
      <c r="AK160" s="283"/>
      <c r="AL160" s="17" t="s">
        <v>62</v>
      </c>
    </row>
    <row r="161" spans="1:38" s="23" customFormat="1" ht="12.75" customHeight="1" x14ac:dyDescent="0.2">
      <c r="A161" s="8">
        <v>5</v>
      </c>
      <c r="B161" s="282"/>
      <c r="C161" s="282"/>
      <c r="D161" s="282"/>
      <c r="E161" s="282"/>
      <c r="F161" s="283"/>
      <c r="G161" s="417"/>
      <c r="H161" s="302"/>
      <c r="I161" s="416"/>
      <c r="J161" s="280">
        <f t="shared" si="20"/>
        <v>0</v>
      </c>
      <c r="K161" s="281">
        <f t="shared" si="21"/>
        <v>0</v>
      </c>
      <c r="L161" s="282"/>
      <c r="M161" s="282"/>
      <c r="N161" s="282"/>
      <c r="O161" s="291"/>
      <c r="P161" s="297"/>
      <c r="Q161" s="282"/>
      <c r="R161" s="283"/>
      <c r="S161" s="17" t="s">
        <v>63</v>
      </c>
      <c r="T161" s="8">
        <v>5</v>
      </c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91"/>
      <c r="AI161" s="302"/>
      <c r="AJ161" s="282"/>
      <c r="AK161" s="283"/>
      <c r="AL161" s="17" t="s">
        <v>63</v>
      </c>
    </row>
    <row r="162" spans="1:38" s="23" customFormat="1" ht="12.75" customHeight="1" x14ac:dyDescent="0.2">
      <c r="A162" s="18">
        <v>6</v>
      </c>
      <c r="B162" s="284"/>
      <c r="C162" s="284"/>
      <c r="D162" s="284"/>
      <c r="E162" s="284"/>
      <c r="F162" s="285"/>
      <c r="G162" s="415"/>
      <c r="H162" s="303"/>
      <c r="I162" s="418"/>
      <c r="J162" s="280">
        <f t="shared" si="20"/>
        <v>0</v>
      </c>
      <c r="K162" s="281">
        <f t="shared" si="21"/>
        <v>0</v>
      </c>
      <c r="L162" s="284"/>
      <c r="M162" s="284"/>
      <c r="N162" s="284"/>
      <c r="O162" s="292"/>
      <c r="P162" s="298"/>
      <c r="Q162" s="284"/>
      <c r="R162" s="285"/>
      <c r="S162" s="19" t="s">
        <v>64</v>
      </c>
      <c r="T162" s="18">
        <v>6</v>
      </c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92"/>
      <c r="AI162" s="303"/>
      <c r="AJ162" s="284"/>
      <c r="AK162" s="285"/>
      <c r="AL162" s="19" t="s">
        <v>64</v>
      </c>
    </row>
    <row r="163" spans="1:38" s="23" customFormat="1" ht="12.75" customHeight="1" x14ac:dyDescent="0.2">
      <c r="A163" s="8">
        <v>7</v>
      </c>
      <c r="B163" s="282"/>
      <c r="C163" s="282"/>
      <c r="D163" s="282"/>
      <c r="E163" s="282"/>
      <c r="F163" s="283"/>
      <c r="G163" s="415"/>
      <c r="H163" s="302"/>
      <c r="I163" s="416"/>
      <c r="J163" s="280">
        <f t="shared" si="20"/>
        <v>0</v>
      </c>
      <c r="K163" s="281">
        <f t="shared" si="21"/>
        <v>0</v>
      </c>
      <c r="L163" s="282"/>
      <c r="M163" s="282"/>
      <c r="N163" s="282"/>
      <c r="O163" s="291"/>
      <c r="P163" s="297"/>
      <c r="Q163" s="282"/>
      <c r="R163" s="283"/>
      <c r="S163" s="17" t="s">
        <v>65</v>
      </c>
      <c r="T163" s="8">
        <v>7</v>
      </c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91"/>
      <c r="AI163" s="302"/>
      <c r="AJ163" s="282"/>
      <c r="AK163" s="283"/>
      <c r="AL163" s="17" t="s">
        <v>65</v>
      </c>
    </row>
    <row r="164" spans="1:38" s="23" customFormat="1" ht="12.75" customHeight="1" x14ac:dyDescent="0.2">
      <c r="A164" s="8">
        <v>8</v>
      </c>
      <c r="B164" s="282"/>
      <c r="C164" s="282"/>
      <c r="D164" s="282"/>
      <c r="E164" s="282"/>
      <c r="F164" s="283"/>
      <c r="G164" s="415"/>
      <c r="H164" s="302"/>
      <c r="I164" s="416"/>
      <c r="J164" s="280">
        <f t="shared" si="20"/>
        <v>0</v>
      </c>
      <c r="K164" s="281">
        <f t="shared" si="21"/>
        <v>0</v>
      </c>
      <c r="L164" s="282"/>
      <c r="M164" s="282"/>
      <c r="N164" s="282"/>
      <c r="O164" s="291"/>
      <c r="P164" s="297"/>
      <c r="Q164" s="282"/>
      <c r="R164" s="283"/>
      <c r="S164" s="17" t="s">
        <v>66</v>
      </c>
      <c r="T164" s="8">
        <v>8</v>
      </c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91"/>
      <c r="AI164" s="302"/>
      <c r="AJ164" s="282"/>
      <c r="AK164" s="283"/>
      <c r="AL164" s="17" t="s">
        <v>66</v>
      </c>
    </row>
    <row r="165" spans="1:38" s="23" customFormat="1" ht="12.75" customHeight="1" x14ac:dyDescent="0.2">
      <c r="A165" s="8">
        <v>9</v>
      </c>
      <c r="B165" s="282"/>
      <c r="C165" s="282"/>
      <c r="D165" s="282"/>
      <c r="E165" s="282"/>
      <c r="F165" s="283"/>
      <c r="G165" s="415"/>
      <c r="H165" s="302"/>
      <c r="I165" s="416"/>
      <c r="J165" s="280">
        <f t="shared" si="20"/>
        <v>0</v>
      </c>
      <c r="K165" s="281">
        <f t="shared" si="21"/>
        <v>0</v>
      </c>
      <c r="L165" s="282"/>
      <c r="M165" s="282"/>
      <c r="N165" s="282"/>
      <c r="O165" s="291"/>
      <c r="P165" s="297"/>
      <c r="Q165" s="282"/>
      <c r="R165" s="283"/>
      <c r="S165" s="17" t="s">
        <v>67</v>
      </c>
      <c r="T165" s="8">
        <v>9</v>
      </c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91"/>
      <c r="AI165" s="302"/>
      <c r="AJ165" s="282"/>
      <c r="AK165" s="283"/>
      <c r="AL165" s="17" t="s">
        <v>67</v>
      </c>
    </row>
    <row r="166" spans="1:38" s="23" customFormat="1" ht="12.75" customHeight="1" x14ac:dyDescent="0.2">
      <c r="A166" s="8">
        <v>10</v>
      </c>
      <c r="B166" s="282"/>
      <c r="C166" s="282"/>
      <c r="D166" s="282"/>
      <c r="E166" s="282"/>
      <c r="F166" s="283"/>
      <c r="G166" s="415"/>
      <c r="H166" s="302"/>
      <c r="I166" s="416"/>
      <c r="J166" s="280">
        <f t="shared" si="20"/>
        <v>0</v>
      </c>
      <c r="K166" s="281">
        <f t="shared" si="21"/>
        <v>0</v>
      </c>
      <c r="L166" s="282"/>
      <c r="M166" s="282"/>
      <c r="N166" s="282"/>
      <c r="O166" s="291"/>
      <c r="P166" s="297"/>
      <c r="Q166" s="282"/>
      <c r="R166" s="283"/>
      <c r="S166" s="17" t="s">
        <v>68</v>
      </c>
      <c r="T166" s="8">
        <v>10</v>
      </c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91"/>
      <c r="AI166" s="302"/>
      <c r="AJ166" s="282"/>
      <c r="AK166" s="283"/>
      <c r="AL166" s="17" t="s">
        <v>68</v>
      </c>
    </row>
    <row r="167" spans="1:38" s="23" customFormat="1" ht="12.75" customHeight="1" x14ac:dyDescent="0.2">
      <c r="A167" s="8">
        <v>11</v>
      </c>
      <c r="B167" s="282"/>
      <c r="C167" s="282"/>
      <c r="D167" s="282"/>
      <c r="E167" s="282"/>
      <c r="F167" s="283"/>
      <c r="G167" s="415"/>
      <c r="H167" s="302"/>
      <c r="I167" s="416"/>
      <c r="J167" s="280">
        <f t="shared" si="20"/>
        <v>0</v>
      </c>
      <c r="K167" s="281">
        <f t="shared" si="21"/>
        <v>0</v>
      </c>
      <c r="L167" s="282"/>
      <c r="M167" s="282"/>
      <c r="N167" s="282"/>
      <c r="O167" s="291"/>
      <c r="P167" s="297"/>
      <c r="Q167" s="282"/>
      <c r="R167" s="283"/>
      <c r="S167" s="17" t="s">
        <v>69</v>
      </c>
      <c r="T167" s="8">
        <v>11</v>
      </c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91"/>
      <c r="AI167" s="302"/>
      <c r="AJ167" s="282"/>
      <c r="AK167" s="283"/>
      <c r="AL167" s="17" t="s">
        <v>69</v>
      </c>
    </row>
    <row r="168" spans="1:38" s="23" customFormat="1" ht="12.75" customHeight="1" x14ac:dyDescent="0.2">
      <c r="A168" s="8">
        <v>12</v>
      </c>
      <c r="B168" s="282"/>
      <c r="C168" s="282"/>
      <c r="D168" s="282"/>
      <c r="E168" s="282"/>
      <c r="F168" s="283"/>
      <c r="G168" s="415"/>
      <c r="H168" s="302"/>
      <c r="I168" s="416"/>
      <c r="J168" s="280">
        <f t="shared" si="20"/>
        <v>0</v>
      </c>
      <c r="K168" s="281">
        <f t="shared" si="21"/>
        <v>0</v>
      </c>
      <c r="L168" s="282"/>
      <c r="M168" s="282"/>
      <c r="N168" s="282"/>
      <c r="O168" s="291"/>
      <c r="P168" s="297"/>
      <c r="Q168" s="282"/>
      <c r="R168" s="283"/>
      <c r="S168" s="17" t="s">
        <v>70</v>
      </c>
      <c r="T168" s="8">
        <v>12</v>
      </c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91"/>
      <c r="AI168" s="302"/>
      <c r="AJ168" s="282"/>
      <c r="AK168" s="283"/>
      <c r="AL168" s="17" t="s">
        <v>70</v>
      </c>
    </row>
    <row r="169" spans="1:38" s="23" customFormat="1" ht="12.75" customHeight="1" x14ac:dyDescent="0.2">
      <c r="A169" s="8">
        <v>13</v>
      </c>
      <c r="B169" s="282"/>
      <c r="C169" s="282"/>
      <c r="D169" s="282"/>
      <c r="E169" s="282"/>
      <c r="F169" s="283"/>
      <c r="G169" s="415"/>
      <c r="H169" s="302"/>
      <c r="I169" s="416"/>
      <c r="J169" s="280">
        <f t="shared" si="20"/>
        <v>0</v>
      </c>
      <c r="K169" s="281">
        <f t="shared" si="21"/>
        <v>0</v>
      </c>
      <c r="L169" s="282"/>
      <c r="M169" s="282"/>
      <c r="N169" s="282"/>
      <c r="O169" s="291"/>
      <c r="P169" s="297"/>
      <c r="Q169" s="282"/>
      <c r="R169" s="283"/>
      <c r="S169" s="17" t="s">
        <v>71</v>
      </c>
      <c r="T169" s="8">
        <v>13</v>
      </c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91"/>
      <c r="AI169" s="302"/>
      <c r="AJ169" s="282"/>
      <c r="AK169" s="283"/>
      <c r="AL169" s="17" t="s">
        <v>71</v>
      </c>
    </row>
    <row r="170" spans="1:38" s="23" customFormat="1" ht="12.75" customHeight="1" x14ac:dyDescent="0.2">
      <c r="A170" s="8">
        <v>14</v>
      </c>
      <c r="B170" s="282"/>
      <c r="C170" s="282"/>
      <c r="D170" s="282"/>
      <c r="E170" s="282"/>
      <c r="F170" s="283"/>
      <c r="G170" s="415"/>
      <c r="H170" s="302"/>
      <c r="I170" s="416"/>
      <c r="J170" s="280">
        <f t="shared" si="20"/>
        <v>0</v>
      </c>
      <c r="K170" s="281">
        <f t="shared" si="21"/>
        <v>0</v>
      </c>
      <c r="L170" s="282"/>
      <c r="M170" s="282"/>
      <c r="N170" s="282"/>
      <c r="O170" s="291"/>
      <c r="P170" s="297"/>
      <c r="Q170" s="282"/>
      <c r="R170" s="283"/>
      <c r="S170" s="17" t="s">
        <v>72</v>
      </c>
      <c r="T170" s="8">
        <v>14</v>
      </c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91"/>
      <c r="AI170" s="302"/>
      <c r="AJ170" s="282"/>
      <c r="AK170" s="283"/>
      <c r="AL170" s="17" t="s">
        <v>72</v>
      </c>
    </row>
    <row r="171" spans="1:38" s="23" customFormat="1" ht="12.75" customHeight="1" x14ac:dyDescent="0.2">
      <c r="A171" s="8">
        <v>15</v>
      </c>
      <c r="B171" s="282"/>
      <c r="C171" s="282"/>
      <c r="D171" s="282"/>
      <c r="E171" s="282"/>
      <c r="F171" s="283"/>
      <c r="G171" s="415"/>
      <c r="H171" s="302"/>
      <c r="I171" s="416"/>
      <c r="J171" s="280">
        <f t="shared" si="20"/>
        <v>0</v>
      </c>
      <c r="K171" s="281">
        <f t="shared" si="21"/>
        <v>0</v>
      </c>
      <c r="L171" s="282"/>
      <c r="M171" s="282"/>
      <c r="N171" s="282"/>
      <c r="O171" s="291"/>
      <c r="P171" s="297"/>
      <c r="Q171" s="282"/>
      <c r="R171" s="283"/>
      <c r="S171" s="17" t="s">
        <v>73</v>
      </c>
      <c r="T171" s="8">
        <v>15</v>
      </c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91"/>
      <c r="AI171" s="302"/>
      <c r="AJ171" s="282"/>
      <c r="AK171" s="283"/>
      <c r="AL171" s="17" t="s">
        <v>73</v>
      </c>
    </row>
    <row r="172" spans="1:38" s="23" customFormat="1" ht="12.75" customHeight="1" x14ac:dyDescent="0.2">
      <c r="A172" s="8">
        <v>16</v>
      </c>
      <c r="B172" s="282"/>
      <c r="C172" s="282"/>
      <c r="D172" s="282"/>
      <c r="E172" s="282"/>
      <c r="F172" s="283"/>
      <c r="G172" s="415"/>
      <c r="H172" s="302"/>
      <c r="I172" s="416"/>
      <c r="J172" s="280">
        <f t="shared" si="20"/>
        <v>0</v>
      </c>
      <c r="K172" s="281">
        <f t="shared" si="21"/>
        <v>0</v>
      </c>
      <c r="L172" s="282"/>
      <c r="M172" s="282"/>
      <c r="N172" s="282"/>
      <c r="O172" s="291"/>
      <c r="P172" s="297"/>
      <c r="Q172" s="282"/>
      <c r="R172" s="283"/>
      <c r="S172" s="17" t="s">
        <v>74</v>
      </c>
      <c r="T172" s="8">
        <v>16</v>
      </c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91"/>
      <c r="AI172" s="302"/>
      <c r="AJ172" s="282"/>
      <c r="AK172" s="283"/>
      <c r="AL172" s="17" t="s">
        <v>74</v>
      </c>
    </row>
    <row r="173" spans="1:38" s="23" customFormat="1" ht="12.75" customHeight="1" x14ac:dyDescent="0.2">
      <c r="A173" s="8">
        <v>17</v>
      </c>
      <c r="B173" s="282"/>
      <c r="C173" s="282"/>
      <c r="D173" s="282"/>
      <c r="E173" s="282"/>
      <c r="F173" s="283"/>
      <c r="G173" s="415"/>
      <c r="H173" s="302"/>
      <c r="I173" s="416"/>
      <c r="J173" s="280">
        <f t="shared" si="20"/>
        <v>0</v>
      </c>
      <c r="K173" s="281">
        <f t="shared" si="21"/>
        <v>0</v>
      </c>
      <c r="L173" s="282"/>
      <c r="M173" s="282"/>
      <c r="N173" s="282"/>
      <c r="O173" s="291"/>
      <c r="P173" s="297"/>
      <c r="Q173" s="282"/>
      <c r="R173" s="283"/>
      <c r="S173" s="17" t="s">
        <v>75</v>
      </c>
      <c r="T173" s="8">
        <v>17</v>
      </c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91"/>
      <c r="AI173" s="302"/>
      <c r="AJ173" s="282"/>
      <c r="AK173" s="283"/>
      <c r="AL173" s="17" t="s">
        <v>75</v>
      </c>
    </row>
    <row r="174" spans="1:38" s="23" customFormat="1" ht="12.75" customHeight="1" x14ac:dyDescent="0.2">
      <c r="A174" s="8">
        <v>18</v>
      </c>
      <c r="B174" s="282"/>
      <c r="C174" s="282"/>
      <c r="D174" s="282"/>
      <c r="E174" s="282"/>
      <c r="F174" s="283"/>
      <c r="G174" s="415"/>
      <c r="H174" s="302"/>
      <c r="I174" s="416"/>
      <c r="J174" s="280">
        <f t="shared" si="20"/>
        <v>0</v>
      </c>
      <c r="K174" s="281">
        <f t="shared" si="21"/>
        <v>0</v>
      </c>
      <c r="L174" s="282"/>
      <c r="M174" s="282"/>
      <c r="N174" s="282"/>
      <c r="O174" s="291"/>
      <c r="P174" s="297"/>
      <c r="Q174" s="282"/>
      <c r="R174" s="283"/>
      <c r="S174" s="17" t="s">
        <v>76</v>
      </c>
      <c r="T174" s="8">
        <v>18</v>
      </c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91"/>
      <c r="AI174" s="302"/>
      <c r="AJ174" s="282"/>
      <c r="AK174" s="283"/>
      <c r="AL174" s="17" t="s">
        <v>76</v>
      </c>
    </row>
    <row r="175" spans="1:38" s="23" customFormat="1" ht="12.75" customHeight="1" x14ac:dyDescent="0.2">
      <c r="A175" s="8">
        <v>19</v>
      </c>
      <c r="B175" s="282"/>
      <c r="C175" s="282"/>
      <c r="D175" s="282"/>
      <c r="E175" s="282"/>
      <c r="F175" s="283"/>
      <c r="G175" s="415"/>
      <c r="H175" s="302"/>
      <c r="I175" s="416"/>
      <c r="J175" s="280">
        <f t="shared" si="20"/>
        <v>0</v>
      </c>
      <c r="K175" s="281">
        <f t="shared" si="21"/>
        <v>0</v>
      </c>
      <c r="L175" s="282"/>
      <c r="M175" s="282"/>
      <c r="N175" s="282"/>
      <c r="O175" s="291"/>
      <c r="P175" s="297"/>
      <c r="Q175" s="282"/>
      <c r="R175" s="283"/>
      <c r="S175" s="17" t="s">
        <v>77</v>
      </c>
      <c r="T175" s="8">
        <v>19</v>
      </c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91"/>
      <c r="AI175" s="302"/>
      <c r="AJ175" s="282"/>
      <c r="AK175" s="283"/>
      <c r="AL175" s="17" t="s">
        <v>77</v>
      </c>
    </row>
    <row r="176" spans="1:38" s="23" customFormat="1" ht="12.75" customHeight="1" x14ac:dyDescent="0.2">
      <c r="A176" s="8">
        <v>20</v>
      </c>
      <c r="B176" s="282"/>
      <c r="C176" s="282"/>
      <c r="D176" s="282"/>
      <c r="E176" s="282"/>
      <c r="F176" s="283"/>
      <c r="G176" s="415"/>
      <c r="H176" s="302"/>
      <c r="I176" s="416"/>
      <c r="J176" s="280">
        <f t="shared" si="20"/>
        <v>0</v>
      </c>
      <c r="K176" s="281">
        <f t="shared" si="21"/>
        <v>0</v>
      </c>
      <c r="L176" s="282"/>
      <c r="M176" s="282"/>
      <c r="N176" s="282"/>
      <c r="O176" s="291"/>
      <c r="P176" s="297"/>
      <c r="Q176" s="282"/>
      <c r="R176" s="283"/>
      <c r="S176" s="17" t="s">
        <v>78</v>
      </c>
      <c r="T176" s="8">
        <v>20</v>
      </c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91"/>
      <c r="AI176" s="302"/>
      <c r="AJ176" s="282"/>
      <c r="AK176" s="283"/>
      <c r="AL176" s="17" t="s">
        <v>78</v>
      </c>
    </row>
    <row r="177" spans="1:38" s="23" customFormat="1" ht="12.75" customHeight="1" x14ac:dyDescent="0.2">
      <c r="A177" s="8">
        <v>21</v>
      </c>
      <c r="B177" s="282"/>
      <c r="C177" s="282"/>
      <c r="D177" s="282"/>
      <c r="E177" s="282"/>
      <c r="F177" s="283"/>
      <c r="G177" s="415"/>
      <c r="H177" s="302"/>
      <c r="I177" s="416"/>
      <c r="J177" s="280">
        <f t="shared" si="20"/>
        <v>0</v>
      </c>
      <c r="K177" s="281">
        <f t="shared" si="21"/>
        <v>0</v>
      </c>
      <c r="L177" s="282"/>
      <c r="M177" s="282"/>
      <c r="N177" s="282"/>
      <c r="O177" s="291"/>
      <c r="P177" s="297"/>
      <c r="Q177" s="282"/>
      <c r="R177" s="283"/>
      <c r="S177" s="17" t="s">
        <v>79</v>
      </c>
      <c r="T177" s="8">
        <v>21</v>
      </c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91"/>
      <c r="AI177" s="302"/>
      <c r="AJ177" s="282"/>
      <c r="AK177" s="283"/>
      <c r="AL177" s="17" t="s">
        <v>79</v>
      </c>
    </row>
    <row r="178" spans="1:38" s="23" customFormat="1" ht="12.75" customHeight="1" x14ac:dyDescent="0.2">
      <c r="A178" s="8">
        <v>22</v>
      </c>
      <c r="B178" s="282"/>
      <c r="C178" s="282"/>
      <c r="D178" s="282"/>
      <c r="E178" s="282"/>
      <c r="F178" s="283"/>
      <c r="G178" s="415"/>
      <c r="H178" s="302"/>
      <c r="I178" s="416"/>
      <c r="J178" s="280">
        <f t="shared" si="20"/>
        <v>0</v>
      </c>
      <c r="K178" s="281">
        <f t="shared" si="21"/>
        <v>0</v>
      </c>
      <c r="L178" s="282"/>
      <c r="M178" s="282"/>
      <c r="N178" s="282"/>
      <c r="O178" s="291"/>
      <c r="P178" s="297"/>
      <c r="Q178" s="282"/>
      <c r="R178" s="283"/>
      <c r="S178" s="17" t="s">
        <v>80</v>
      </c>
      <c r="T178" s="8">
        <v>22</v>
      </c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91"/>
      <c r="AI178" s="302"/>
      <c r="AJ178" s="282"/>
      <c r="AK178" s="283"/>
      <c r="AL178" s="17" t="s">
        <v>80</v>
      </c>
    </row>
    <row r="179" spans="1:38" s="23" customFormat="1" ht="12.75" customHeight="1" x14ac:dyDescent="0.2">
      <c r="A179" s="8">
        <v>23</v>
      </c>
      <c r="B179" s="282"/>
      <c r="C179" s="282"/>
      <c r="D179" s="282"/>
      <c r="E179" s="282"/>
      <c r="F179" s="283"/>
      <c r="G179" s="415"/>
      <c r="H179" s="302"/>
      <c r="I179" s="416"/>
      <c r="J179" s="280">
        <f t="shared" si="20"/>
        <v>0</v>
      </c>
      <c r="K179" s="281">
        <f t="shared" si="21"/>
        <v>0</v>
      </c>
      <c r="L179" s="282"/>
      <c r="M179" s="282"/>
      <c r="N179" s="282"/>
      <c r="O179" s="291"/>
      <c r="P179" s="297"/>
      <c r="Q179" s="282"/>
      <c r="R179" s="283"/>
      <c r="S179" s="17" t="s">
        <v>81</v>
      </c>
      <c r="T179" s="8">
        <v>23</v>
      </c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91"/>
      <c r="AI179" s="302"/>
      <c r="AJ179" s="282"/>
      <c r="AK179" s="283"/>
      <c r="AL179" s="17" t="s">
        <v>81</v>
      </c>
    </row>
    <row r="180" spans="1:38" s="23" customFormat="1" ht="12.75" customHeight="1" x14ac:dyDescent="0.2">
      <c r="A180" s="8">
        <v>24</v>
      </c>
      <c r="B180" s="282"/>
      <c r="C180" s="282"/>
      <c r="D180" s="282"/>
      <c r="E180" s="282"/>
      <c r="F180" s="283"/>
      <c r="G180" s="415"/>
      <c r="H180" s="302"/>
      <c r="I180" s="416"/>
      <c r="J180" s="280">
        <f t="shared" si="20"/>
        <v>0</v>
      </c>
      <c r="K180" s="281">
        <f t="shared" si="21"/>
        <v>0</v>
      </c>
      <c r="L180" s="282"/>
      <c r="M180" s="282"/>
      <c r="N180" s="282"/>
      <c r="O180" s="291"/>
      <c r="P180" s="297"/>
      <c r="Q180" s="282"/>
      <c r="R180" s="283"/>
      <c r="S180" s="17" t="s">
        <v>82</v>
      </c>
      <c r="T180" s="8">
        <v>24</v>
      </c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91"/>
      <c r="AI180" s="302"/>
      <c r="AJ180" s="282"/>
      <c r="AK180" s="283"/>
      <c r="AL180" s="17" t="s">
        <v>82</v>
      </c>
    </row>
    <row r="181" spans="1:38" s="23" customFormat="1" ht="12.75" customHeight="1" x14ac:dyDescent="0.2">
      <c r="A181" s="8">
        <v>25</v>
      </c>
      <c r="B181" s="282"/>
      <c r="C181" s="282"/>
      <c r="D181" s="282"/>
      <c r="E181" s="282"/>
      <c r="F181" s="283"/>
      <c r="G181" s="415"/>
      <c r="H181" s="302"/>
      <c r="I181" s="416"/>
      <c r="J181" s="280">
        <f t="shared" si="20"/>
        <v>0</v>
      </c>
      <c r="K181" s="281">
        <f t="shared" si="21"/>
        <v>0</v>
      </c>
      <c r="L181" s="282"/>
      <c r="M181" s="282"/>
      <c r="N181" s="282"/>
      <c r="O181" s="291"/>
      <c r="P181" s="297"/>
      <c r="Q181" s="282"/>
      <c r="R181" s="283"/>
      <c r="S181" s="17" t="s">
        <v>83</v>
      </c>
      <c r="T181" s="8">
        <v>25</v>
      </c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91"/>
      <c r="AI181" s="302"/>
      <c r="AJ181" s="282"/>
      <c r="AK181" s="283"/>
      <c r="AL181" s="17" t="s">
        <v>83</v>
      </c>
    </row>
    <row r="182" spans="1:38" s="23" customFormat="1" ht="12.75" customHeight="1" x14ac:dyDescent="0.2">
      <c r="A182" s="8">
        <v>26</v>
      </c>
      <c r="B182" s="282"/>
      <c r="C182" s="282"/>
      <c r="D182" s="282"/>
      <c r="E182" s="282"/>
      <c r="F182" s="283"/>
      <c r="G182" s="415"/>
      <c r="H182" s="302"/>
      <c r="I182" s="416"/>
      <c r="J182" s="280">
        <f t="shared" si="20"/>
        <v>0</v>
      </c>
      <c r="K182" s="281">
        <f t="shared" si="21"/>
        <v>0</v>
      </c>
      <c r="L182" s="282"/>
      <c r="M182" s="282"/>
      <c r="N182" s="282"/>
      <c r="O182" s="291"/>
      <c r="P182" s="297"/>
      <c r="Q182" s="282"/>
      <c r="R182" s="283"/>
      <c r="S182" s="17" t="s">
        <v>84</v>
      </c>
      <c r="T182" s="8">
        <v>26</v>
      </c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91"/>
      <c r="AI182" s="302"/>
      <c r="AJ182" s="282"/>
      <c r="AK182" s="283"/>
      <c r="AL182" s="17" t="s">
        <v>84</v>
      </c>
    </row>
    <row r="183" spans="1:38" s="23" customFormat="1" ht="12.75" customHeight="1" x14ac:dyDescent="0.2">
      <c r="A183" s="8">
        <v>27</v>
      </c>
      <c r="B183" s="282"/>
      <c r="C183" s="282"/>
      <c r="D183" s="282"/>
      <c r="E183" s="282"/>
      <c r="F183" s="283"/>
      <c r="G183" s="415"/>
      <c r="H183" s="302"/>
      <c r="I183" s="416"/>
      <c r="J183" s="280">
        <f t="shared" si="20"/>
        <v>0</v>
      </c>
      <c r="K183" s="281">
        <f t="shared" si="21"/>
        <v>0</v>
      </c>
      <c r="L183" s="282"/>
      <c r="M183" s="282"/>
      <c r="N183" s="282"/>
      <c r="O183" s="291"/>
      <c r="P183" s="297"/>
      <c r="Q183" s="282"/>
      <c r="R183" s="283"/>
      <c r="S183" s="17" t="s">
        <v>85</v>
      </c>
      <c r="T183" s="8">
        <v>27</v>
      </c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91"/>
      <c r="AI183" s="302"/>
      <c r="AJ183" s="282"/>
      <c r="AK183" s="283"/>
      <c r="AL183" s="17" t="s">
        <v>85</v>
      </c>
    </row>
    <row r="184" spans="1:38" s="23" customFormat="1" ht="12.75" customHeight="1" x14ac:dyDescent="0.2">
      <c r="A184" s="8">
        <v>28</v>
      </c>
      <c r="B184" s="282"/>
      <c r="C184" s="282"/>
      <c r="D184" s="282"/>
      <c r="E184" s="282"/>
      <c r="F184" s="283"/>
      <c r="G184" s="415"/>
      <c r="H184" s="302"/>
      <c r="I184" s="416"/>
      <c r="J184" s="280">
        <f t="shared" si="20"/>
        <v>0</v>
      </c>
      <c r="K184" s="281">
        <f t="shared" si="21"/>
        <v>0</v>
      </c>
      <c r="L184" s="282"/>
      <c r="M184" s="282"/>
      <c r="N184" s="282"/>
      <c r="O184" s="291"/>
      <c r="P184" s="297"/>
      <c r="Q184" s="282"/>
      <c r="R184" s="283"/>
      <c r="S184" s="17" t="s">
        <v>86</v>
      </c>
      <c r="T184" s="8">
        <v>28</v>
      </c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91"/>
      <c r="AI184" s="302"/>
      <c r="AJ184" s="282"/>
      <c r="AK184" s="283"/>
      <c r="AL184" s="17" t="s">
        <v>86</v>
      </c>
    </row>
    <row r="185" spans="1:38" s="23" customFormat="1" ht="12.75" customHeight="1" x14ac:dyDescent="0.2">
      <c r="A185" s="8">
        <v>29</v>
      </c>
      <c r="B185" s="282"/>
      <c r="C185" s="282"/>
      <c r="D185" s="282"/>
      <c r="E185" s="282"/>
      <c r="F185" s="283"/>
      <c r="G185" s="415"/>
      <c r="H185" s="302"/>
      <c r="I185" s="416"/>
      <c r="J185" s="280">
        <f t="shared" si="20"/>
        <v>0</v>
      </c>
      <c r="K185" s="281">
        <f t="shared" si="21"/>
        <v>0</v>
      </c>
      <c r="L185" s="282"/>
      <c r="M185" s="282"/>
      <c r="N185" s="282"/>
      <c r="O185" s="291"/>
      <c r="P185" s="297"/>
      <c r="Q185" s="282"/>
      <c r="R185" s="283"/>
      <c r="S185" s="17" t="s">
        <v>87</v>
      </c>
      <c r="T185" s="8">
        <v>29</v>
      </c>
      <c r="U185" s="282"/>
      <c r="V185" s="282"/>
      <c r="W185" s="282"/>
      <c r="X185" s="298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91"/>
      <c r="AI185" s="302"/>
      <c r="AJ185" s="282"/>
      <c r="AK185" s="283"/>
      <c r="AL185" s="17" t="s">
        <v>87</v>
      </c>
    </row>
    <row r="186" spans="1:38" s="23" customFormat="1" ht="12.75" customHeight="1" x14ac:dyDescent="0.2">
      <c r="A186" s="8">
        <v>30</v>
      </c>
      <c r="B186" s="282"/>
      <c r="C186" s="282"/>
      <c r="D186" s="282"/>
      <c r="E186" s="282"/>
      <c r="F186" s="283"/>
      <c r="G186" s="419"/>
      <c r="H186" s="302"/>
      <c r="I186" s="416"/>
      <c r="J186" s="280">
        <f t="shared" si="20"/>
        <v>0</v>
      </c>
      <c r="K186" s="281">
        <f t="shared" si="21"/>
        <v>0</v>
      </c>
      <c r="L186" s="282"/>
      <c r="M186" s="282"/>
      <c r="N186" s="282"/>
      <c r="O186" s="291"/>
      <c r="P186" s="297"/>
      <c r="Q186" s="282"/>
      <c r="R186" s="283"/>
      <c r="S186" s="17" t="s">
        <v>88</v>
      </c>
      <c r="T186" s="8">
        <v>30</v>
      </c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91"/>
      <c r="AI186" s="302"/>
      <c r="AJ186" s="282"/>
      <c r="AK186" s="283"/>
      <c r="AL186" s="17" t="s">
        <v>88</v>
      </c>
    </row>
    <row r="187" spans="1:38" s="23" customFormat="1" ht="12.75" customHeight="1" x14ac:dyDescent="0.2">
      <c r="A187" s="20">
        <v>31</v>
      </c>
      <c r="B187" s="286"/>
      <c r="C187" s="286"/>
      <c r="D187" s="286"/>
      <c r="E187" s="286"/>
      <c r="F187" s="287"/>
      <c r="G187" s="420"/>
      <c r="H187" s="304"/>
      <c r="I187" s="421"/>
      <c r="J187" s="422">
        <f t="shared" si="20"/>
        <v>0</v>
      </c>
      <c r="K187" s="299">
        <f t="shared" si="21"/>
        <v>0</v>
      </c>
      <c r="L187" s="286"/>
      <c r="M187" s="286"/>
      <c r="N187" s="286"/>
      <c r="O187" s="293"/>
      <c r="P187" s="300"/>
      <c r="Q187" s="286"/>
      <c r="R187" s="287"/>
      <c r="S187" s="21" t="s">
        <v>89</v>
      </c>
      <c r="T187" s="20">
        <v>31</v>
      </c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93"/>
      <c r="AI187" s="304"/>
      <c r="AJ187" s="286"/>
      <c r="AK187" s="287"/>
      <c r="AL187" s="21" t="s">
        <v>89</v>
      </c>
    </row>
    <row r="188" spans="1:38" s="57" customFormat="1" ht="12.75" customHeight="1" thickBot="1" x14ac:dyDescent="0.25">
      <c r="A188" s="53"/>
      <c r="B188" s="288">
        <f>SUM(B156:B187)</f>
        <v>0</v>
      </c>
      <c r="C188" s="288">
        <f>SUM(C156:C187)</f>
        <v>0</v>
      </c>
      <c r="D188" s="288">
        <f>SUM(D156:D187)</f>
        <v>0</v>
      </c>
      <c r="E188" s="301">
        <f>SUM(E156:E187)</f>
        <v>0</v>
      </c>
      <c r="F188" s="294">
        <f>SUM(F156:F187)</f>
        <v>0</v>
      </c>
      <c r="G188" s="308"/>
      <c r="H188" s="54" t="s">
        <v>90</v>
      </c>
      <c r="I188" s="309">
        <f>COUNTA(I157:I187)</f>
        <v>0</v>
      </c>
      <c r="J188" s="288">
        <f t="shared" ref="J188:R188" si="22">SUM(J156:J187)</f>
        <v>0</v>
      </c>
      <c r="K188" s="288">
        <f t="shared" si="22"/>
        <v>0</v>
      </c>
      <c r="L188" s="288">
        <f t="shared" si="22"/>
        <v>0</v>
      </c>
      <c r="M188" s="288">
        <f t="shared" si="22"/>
        <v>0</v>
      </c>
      <c r="N188" s="288">
        <f t="shared" si="22"/>
        <v>0</v>
      </c>
      <c r="O188" s="301">
        <f t="shared" si="22"/>
        <v>0</v>
      </c>
      <c r="P188" s="301">
        <f t="shared" si="22"/>
        <v>0</v>
      </c>
      <c r="Q188" s="288">
        <f t="shared" si="22"/>
        <v>0</v>
      </c>
      <c r="R188" s="289">
        <f t="shared" si="22"/>
        <v>0</v>
      </c>
      <c r="S188" s="59"/>
      <c r="T188" s="53"/>
      <c r="U188" s="288">
        <f t="shared" ref="U188:AH188" si="23">SUM(U156:U187)</f>
        <v>0</v>
      </c>
      <c r="V188" s="288">
        <f t="shared" si="23"/>
        <v>0</v>
      </c>
      <c r="W188" s="288">
        <f t="shared" si="23"/>
        <v>0</v>
      </c>
      <c r="X188" s="288">
        <f t="shared" si="23"/>
        <v>0</v>
      </c>
      <c r="Y188" s="288">
        <f t="shared" si="23"/>
        <v>0</v>
      </c>
      <c r="Z188" s="288">
        <f t="shared" si="23"/>
        <v>0</v>
      </c>
      <c r="AA188" s="288">
        <f t="shared" si="23"/>
        <v>0</v>
      </c>
      <c r="AB188" s="288">
        <f t="shared" si="23"/>
        <v>0</v>
      </c>
      <c r="AC188" s="288">
        <f t="shared" si="23"/>
        <v>0</v>
      </c>
      <c r="AD188" s="288">
        <f t="shared" si="23"/>
        <v>0</v>
      </c>
      <c r="AE188" s="288">
        <f t="shared" si="23"/>
        <v>0</v>
      </c>
      <c r="AF188" s="288">
        <f t="shared" si="23"/>
        <v>0</v>
      </c>
      <c r="AG188" s="288">
        <f t="shared" si="23"/>
        <v>0</v>
      </c>
      <c r="AH188" s="294">
        <f t="shared" si="23"/>
        <v>0</v>
      </c>
      <c r="AI188" s="306"/>
      <c r="AJ188" s="288">
        <f>SUM(AJ156:AJ187)</f>
        <v>0</v>
      </c>
      <c r="AK188" s="289">
        <f>SUM(AK156:AK187)</f>
        <v>0</v>
      </c>
      <c r="AL188" s="59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2"/>
      <c r="M189" s="72"/>
      <c r="N189" s="72"/>
      <c r="O189" s="72"/>
      <c r="P189" s="72"/>
      <c r="Q189" s="72"/>
      <c r="R189" s="72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119</v>
      </c>
      <c r="J190" s="359">
        <f>SUM(J188-K188)</f>
        <v>0</v>
      </c>
      <c r="L190" s="68"/>
      <c r="M190" s="68"/>
      <c r="N190" s="68"/>
      <c r="O190" s="68"/>
      <c r="P190" s="68"/>
      <c r="Q190" s="68"/>
      <c r="R190" s="68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83"/>
      <c r="H191" s="184"/>
      <c r="I191" s="184"/>
      <c r="J191" s="69"/>
      <c r="K191" s="69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4" customFormat="1" ht="12.75" customHeight="1" x14ac:dyDescent="0.2">
      <c r="A192" s="114"/>
      <c r="B192" s="114"/>
      <c r="C192" s="114"/>
      <c r="D192" s="114"/>
      <c r="E192" s="114"/>
      <c r="F192" s="115"/>
      <c r="G192" s="116"/>
      <c r="H192" s="117"/>
      <c r="I192" s="118"/>
      <c r="J192" s="118"/>
      <c r="K192" s="463" t="s">
        <v>150</v>
      </c>
      <c r="L192" s="464"/>
      <c r="M192" s="464"/>
      <c r="N192" s="464"/>
      <c r="O192" s="465"/>
      <c r="P192" s="465"/>
      <c r="Q192" s="119"/>
      <c r="R192" s="114"/>
      <c r="S192" s="114"/>
      <c r="T192" s="491" t="s">
        <v>476</v>
      </c>
      <c r="U192" s="471"/>
      <c r="V192" s="471"/>
      <c r="W192" s="472"/>
      <c r="X192" s="114"/>
      <c r="Y192" s="491" t="s">
        <v>476</v>
      </c>
      <c r="Z192" s="471"/>
      <c r="AA192" s="471"/>
      <c r="AB192" s="472"/>
      <c r="AC192" s="114"/>
      <c r="AD192" s="114"/>
      <c r="AE192" s="114"/>
      <c r="AF192" s="114"/>
      <c r="AG192" s="114"/>
      <c r="AH192" s="114"/>
      <c r="AI192" s="114"/>
      <c r="AJ192" s="114"/>
      <c r="AK192" s="114"/>
    </row>
    <row r="193" spans="1:37" s="124" customFormat="1" ht="12.75" customHeight="1" x14ac:dyDescent="0.2">
      <c r="A193" s="114"/>
      <c r="B193" s="457" t="s">
        <v>466</v>
      </c>
      <c r="C193" s="458"/>
      <c r="D193" s="458"/>
      <c r="E193" s="459"/>
      <c r="F193" s="120"/>
      <c r="G193" s="117"/>
      <c r="H193" s="118"/>
      <c r="I193" s="118"/>
      <c r="J193" s="118"/>
      <c r="K193" s="473" t="s">
        <v>128</v>
      </c>
      <c r="L193" s="474"/>
      <c r="M193" s="474"/>
      <c r="N193" s="474"/>
      <c r="O193" s="468"/>
      <c r="P193" s="468"/>
      <c r="Q193" s="122"/>
      <c r="R193" s="114"/>
      <c r="S193" s="114"/>
      <c r="T193" s="123" t="s">
        <v>242</v>
      </c>
      <c r="U193" s="492">
        <f>MARCH!U193</f>
        <v>0</v>
      </c>
      <c r="V193" s="492"/>
      <c r="W193" s="493"/>
      <c r="X193" s="114"/>
      <c r="Y193" s="123" t="s">
        <v>238</v>
      </c>
      <c r="Z193" s="492">
        <f>MARCH!Z193</f>
        <v>0</v>
      </c>
      <c r="AA193" s="492"/>
      <c r="AB193" s="493"/>
      <c r="AC193" s="114"/>
      <c r="AD193" s="114"/>
      <c r="AE193" s="114"/>
      <c r="AF193" s="114"/>
      <c r="AG193" s="114"/>
      <c r="AH193" s="114"/>
      <c r="AI193" s="114"/>
      <c r="AJ193" s="114"/>
      <c r="AK193" s="114"/>
    </row>
    <row r="194" spans="1:37" s="124" customFormat="1" ht="12.75" customHeight="1" thickBot="1" x14ac:dyDescent="0.25">
      <c r="A194" s="114"/>
      <c r="B194" s="125" t="s">
        <v>467</v>
      </c>
      <c r="C194" s="126" t="s">
        <v>129</v>
      </c>
      <c r="D194" s="127" t="s">
        <v>467</v>
      </c>
      <c r="E194" s="128" t="s">
        <v>129</v>
      </c>
      <c r="F194" s="116"/>
      <c r="G194" s="118"/>
      <c r="H194" s="466"/>
      <c r="I194" s="466"/>
      <c r="J194" s="118"/>
      <c r="K194" s="460" t="s">
        <v>191</v>
      </c>
      <c r="L194" s="461"/>
      <c r="M194" s="461"/>
      <c r="N194" s="461"/>
      <c r="O194" s="469">
        <f>J21</f>
        <v>0</v>
      </c>
      <c r="P194" s="469"/>
      <c r="Q194" s="122"/>
      <c r="R194" s="114"/>
      <c r="S194" s="114"/>
      <c r="T194" s="123" t="s">
        <v>206</v>
      </c>
      <c r="U194" s="492">
        <f>MARCH!U194</f>
        <v>0</v>
      </c>
      <c r="V194" s="492"/>
      <c r="W194" s="493"/>
      <c r="X194" s="114"/>
      <c r="Y194" s="123" t="s">
        <v>206</v>
      </c>
      <c r="Z194" s="492">
        <f>MARCH!Z194</f>
        <v>0</v>
      </c>
      <c r="AA194" s="492"/>
      <c r="AB194" s="493"/>
      <c r="AC194" s="114"/>
      <c r="AD194" s="114"/>
      <c r="AE194" s="114"/>
      <c r="AF194" s="114"/>
      <c r="AG194" s="114"/>
      <c r="AH194" s="114"/>
      <c r="AI194" s="114"/>
      <c r="AJ194" s="114"/>
      <c r="AK194" s="114"/>
    </row>
    <row r="195" spans="1:37" s="124" customFormat="1" ht="12.75" customHeight="1" x14ac:dyDescent="0.2">
      <c r="A195" s="114"/>
      <c r="B195" s="423"/>
      <c r="C195" s="320">
        <v>0</v>
      </c>
      <c r="D195" s="425"/>
      <c r="E195" s="323">
        <v>0</v>
      </c>
      <c r="F195" s="116"/>
      <c r="G195" s="118"/>
      <c r="H195" s="466"/>
      <c r="I195" s="466"/>
      <c r="J195" s="118"/>
      <c r="K195" s="467" t="s">
        <v>130</v>
      </c>
      <c r="L195" s="468"/>
      <c r="M195" s="468"/>
      <c r="N195" s="468"/>
      <c r="O195" s="469">
        <f>J7</f>
        <v>0</v>
      </c>
      <c r="P195" s="469"/>
      <c r="Q195" s="122"/>
      <c r="R195" s="114"/>
      <c r="S195" s="114"/>
      <c r="T195" s="123" t="s">
        <v>253</v>
      </c>
      <c r="U195" s="492">
        <f>MARCH!U195</f>
        <v>0</v>
      </c>
      <c r="V195" s="492"/>
      <c r="W195" s="493"/>
      <c r="X195" s="114"/>
      <c r="Y195" s="123" t="s">
        <v>253</v>
      </c>
      <c r="Z195" s="492">
        <f>MARCH!Z195</f>
        <v>0</v>
      </c>
      <c r="AA195" s="492"/>
      <c r="AB195" s="493"/>
      <c r="AC195" s="114"/>
      <c r="AD195" s="114"/>
      <c r="AE195" s="114"/>
      <c r="AF195" s="114"/>
      <c r="AG195" s="114"/>
      <c r="AH195" s="114"/>
      <c r="AI195" s="114"/>
      <c r="AJ195" s="114"/>
      <c r="AK195" s="114"/>
    </row>
    <row r="196" spans="1:37" s="124" customFormat="1" ht="12.75" customHeight="1" x14ac:dyDescent="0.2">
      <c r="A196" s="114"/>
      <c r="B196" s="423"/>
      <c r="C196" s="320">
        <v>0</v>
      </c>
      <c r="D196" s="425"/>
      <c r="E196" s="323">
        <v>0</v>
      </c>
      <c r="F196" s="116"/>
      <c r="G196" s="118"/>
      <c r="H196" s="466"/>
      <c r="I196" s="466"/>
      <c r="J196" s="118"/>
      <c r="K196" s="467" t="s">
        <v>132</v>
      </c>
      <c r="L196" s="468"/>
      <c r="M196" s="468"/>
      <c r="N196" s="468"/>
      <c r="O196" s="469">
        <f>SUM(O194:P195)</f>
        <v>0</v>
      </c>
      <c r="P196" s="469"/>
      <c r="Q196" s="122"/>
      <c r="R196" s="114"/>
      <c r="S196" s="114"/>
      <c r="T196" s="123" t="s">
        <v>207</v>
      </c>
      <c r="U196" s="487">
        <f>MARCH!U200</f>
        <v>0</v>
      </c>
      <c r="V196" s="487"/>
      <c r="W196" s="122"/>
      <c r="X196" s="114"/>
      <c r="Y196" s="123" t="s">
        <v>207</v>
      </c>
      <c r="Z196" s="487">
        <f>MARCH!Z200</f>
        <v>0</v>
      </c>
      <c r="AA196" s="487"/>
      <c r="AB196" s="122"/>
      <c r="AC196" s="114"/>
      <c r="AD196" s="114"/>
      <c r="AE196" s="114"/>
      <c r="AF196" s="114"/>
      <c r="AG196" s="114"/>
      <c r="AH196" s="114"/>
      <c r="AI196" s="114"/>
      <c r="AJ196" s="114"/>
      <c r="AK196" s="114"/>
    </row>
    <row r="197" spans="1:37" s="124" customFormat="1" ht="12.75" customHeight="1" x14ac:dyDescent="0.2">
      <c r="A197" s="114"/>
      <c r="B197" s="423"/>
      <c r="C197" s="320">
        <v>0</v>
      </c>
      <c r="D197" s="425"/>
      <c r="E197" s="323">
        <v>0</v>
      </c>
      <c r="F197" s="116"/>
      <c r="G197" s="118"/>
      <c r="H197" s="466"/>
      <c r="I197" s="466"/>
      <c r="J197" s="118"/>
      <c r="K197" s="467" t="s">
        <v>133</v>
      </c>
      <c r="L197" s="468"/>
      <c r="M197" s="468"/>
      <c r="N197" s="468"/>
      <c r="O197" s="469">
        <f>K188</f>
        <v>0</v>
      </c>
      <c r="P197" s="469"/>
      <c r="Q197" s="122"/>
      <c r="R197" s="114"/>
      <c r="S197" s="114"/>
      <c r="T197" s="123" t="s">
        <v>208</v>
      </c>
      <c r="U197" s="480">
        <v>0</v>
      </c>
      <c r="V197" s="480"/>
      <c r="W197" s="122"/>
      <c r="X197" s="114"/>
      <c r="Y197" s="123" t="s">
        <v>208</v>
      </c>
      <c r="Z197" s="480">
        <v>0</v>
      </c>
      <c r="AA197" s="480"/>
      <c r="AB197" s="122"/>
      <c r="AC197" s="114"/>
      <c r="AD197" s="114"/>
      <c r="AE197" s="114"/>
      <c r="AF197" s="114"/>
      <c r="AG197" s="114"/>
      <c r="AH197" s="114"/>
      <c r="AI197" s="114"/>
      <c r="AJ197" s="114"/>
      <c r="AK197" s="114"/>
    </row>
    <row r="198" spans="1:37" s="124" customFormat="1" ht="12.75" customHeight="1" x14ac:dyDescent="0.2">
      <c r="A198" s="114"/>
      <c r="B198" s="423"/>
      <c r="C198" s="320">
        <v>0</v>
      </c>
      <c r="D198" s="425"/>
      <c r="E198" s="323">
        <v>0</v>
      </c>
      <c r="F198" s="116"/>
      <c r="G198" s="118"/>
      <c r="H198" s="466"/>
      <c r="I198" s="466"/>
      <c r="J198" s="118"/>
      <c r="K198" s="467" t="s">
        <v>134</v>
      </c>
      <c r="L198" s="468"/>
      <c r="M198" s="468"/>
      <c r="N198" s="468"/>
      <c r="O198" s="483"/>
      <c r="P198" s="483"/>
      <c r="Q198" s="122" t="s">
        <v>190</v>
      </c>
      <c r="R198" s="114"/>
      <c r="S198" s="114"/>
      <c r="T198" s="123" t="s">
        <v>209</v>
      </c>
      <c r="U198" s="480">
        <v>0</v>
      </c>
      <c r="V198" s="480"/>
      <c r="W198" s="122"/>
      <c r="X198" s="114"/>
      <c r="Y198" s="123" t="s">
        <v>209</v>
      </c>
      <c r="Z198" s="480">
        <v>0</v>
      </c>
      <c r="AA198" s="480"/>
      <c r="AB198" s="122"/>
      <c r="AC198" s="114"/>
      <c r="AD198" s="114"/>
      <c r="AE198" s="114"/>
      <c r="AF198" s="114"/>
      <c r="AG198" s="114"/>
      <c r="AH198" s="114"/>
      <c r="AI198" s="114"/>
      <c r="AJ198" s="114"/>
      <c r="AK198" s="114"/>
    </row>
    <row r="199" spans="1:37" s="124" customFormat="1" ht="12.75" customHeight="1" x14ac:dyDescent="0.2">
      <c r="A199" s="114"/>
      <c r="B199" s="423"/>
      <c r="C199" s="320">
        <v>0</v>
      </c>
      <c r="D199" s="425"/>
      <c r="E199" s="323">
        <v>0</v>
      </c>
      <c r="F199" s="116"/>
      <c r="G199" s="118"/>
      <c r="H199" s="466"/>
      <c r="I199" s="466"/>
      <c r="J199" s="118"/>
      <c r="K199" s="484" t="s">
        <v>151</v>
      </c>
      <c r="L199" s="485"/>
      <c r="M199" s="485"/>
      <c r="N199" s="485"/>
      <c r="O199" s="469">
        <f>SUM(O196-O197+O198)</f>
        <v>0</v>
      </c>
      <c r="P199" s="469"/>
      <c r="Q199" s="122"/>
      <c r="R199" s="114"/>
      <c r="S199" s="114"/>
      <c r="T199" s="123" t="s">
        <v>210</v>
      </c>
      <c r="U199" s="480">
        <v>0</v>
      </c>
      <c r="V199" s="480"/>
      <c r="W199" s="122"/>
      <c r="X199" s="114"/>
      <c r="Y199" s="123" t="s">
        <v>210</v>
      </c>
      <c r="Z199" s="480">
        <v>0</v>
      </c>
      <c r="AA199" s="480"/>
      <c r="AB199" s="122"/>
      <c r="AC199" s="114"/>
      <c r="AD199" s="114"/>
      <c r="AE199" s="114"/>
      <c r="AF199" s="114"/>
      <c r="AG199" s="114"/>
      <c r="AH199" s="114"/>
      <c r="AI199" s="114"/>
      <c r="AJ199" s="114"/>
      <c r="AK199" s="114"/>
    </row>
    <row r="200" spans="1:37" s="124" customFormat="1" ht="12.75" customHeight="1" x14ac:dyDescent="0.2">
      <c r="A200" s="114"/>
      <c r="B200" s="423"/>
      <c r="C200" s="320">
        <v>0</v>
      </c>
      <c r="D200" s="425"/>
      <c r="E200" s="323">
        <v>0</v>
      </c>
      <c r="F200" s="116"/>
      <c r="G200" s="118"/>
      <c r="H200" s="466"/>
      <c r="I200" s="466"/>
      <c r="J200" s="118"/>
      <c r="K200" s="467"/>
      <c r="L200" s="468"/>
      <c r="M200" s="468"/>
      <c r="N200" s="468"/>
      <c r="O200" s="469"/>
      <c r="P200" s="469"/>
      <c r="Q200" s="122"/>
      <c r="R200" s="114"/>
      <c r="S200" s="114"/>
      <c r="T200" s="123" t="s">
        <v>220</v>
      </c>
      <c r="U200" s="487">
        <f>U196+U197+U198-U199</f>
        <v>0</v>
      </c>
      <c r="V200" s="487"/>
      <c r="W200" s="122"/>
      <c r="X200" s="114"/>
      <c r="Y200" s="123" t="s">
        <v>220</v>
      </c>
      <c r="Z200" s="487">
        <f>Z196+Z197+Z198-Z199</f>
        <v>0</v>
      </c>
      <c r="AA200" s="487"/>
      <c r="AB200" s="122"/>
      <c r="AC200" s="114"/>
      <c r="AD200" s="114"/>
      <c r="AE200" s="114"/>
      <c r="AF200" s="114"/>
      <c r="AG200" s="114"/>
      <c r="AH200" s="114"/>
      <c r="AI200" s="114"/>
      <c r="AJ200" s="114"/>
      <c r="AK200" s="114"/>
    </row>
    <row r="201" spans="1:37" s="124" customFormat="1" ht="12.75" customHeight="1" x14ac:dyDescent="0.2">
      <c r="A201" s="114"/>
      <c r="B201" s="423"/>
      <c r="C201" s="320">
        <v>0</v>
      </c>
      <c r="D201" s="425"/>
      <c r="E201" s="323">
        <v>0</v>
      </c>
      <c r="F201" s="116"/>
      <c r="G201" s="118"/>
      <c r="H201" s="129"/>
      <c r="I201" s="129"/>
      <c r="J201" s="118"/>
      <c r="K201" s="467"/>
      <c r="L201" s="468"/>
      <c r="M201" s="468"/>
      <c r="N201" s="468"/>
      <c r="O201" s="469"/>
      <c r="P201" s="469"/>
      <c r="Q201" s="122"/>
      <c r="R201" s="114"/>
      <c r="S201" s="114"/>
      <c r="T201" s="130"/>
      <c r="U201" s="115"/>
      <c r="V201" s="115"/>
      <c r="W201" s="122"/>
      <c r="X201" s="114"/>
      <c r="Y201" s="130"/>
      <c r="Z201" s="115"/>
      <c r="AA201" s="115"/>
      <c r="AB201" s="122"/>
      <c r="AC201" s="114"/>
      <c r="AD201" s="114"/>
      <c r="AE201" s="114"/>
      <c r="AF201" s="114"/>
      <c r="AG201" s="114"/>
      <c r="AH201" s="114"/>
      <c r="AI201" s="114"/>
      <c r="AJ201" s="114"/>
      <c r="AK201" s="114"/>
    </row>
    <row r="202" spans="1:37" s="124" customFormat="1" ht="12.75" customHeight="1" x14ac:dyDescent="0.2">
      <c r="A202" s="114"/>
      <c r="B202" s="423"/>
      <c r="C202" s="320">
        <v>0</v>
      </c>
      <c r="D202" s="425"/>
      <c r="E202" s="323">
        <v>0</v>
      </c>
      <c r="F202" s="116"/>
      <c r="G202" s="118"/>
      <c r="H202" s="129"/>
      <c r="I202" s="129"/>
      <c r="J202" s="118"/>
      <c r="K202" s="484" t="s">
        <v>152</v>
      </c>
      <c r="L202" s="485"/>
      <c r="M202" s="485"/>
      <c r="N202" s="485"/>
      <c r="O202" s="483"/>
      <c r="P202" s="483"/>
      <c r="Q202" s="122"/>
      <c r="R202" s="114"/>
      <c r="S202" s="114"/>
      <c r="T202" s="130"/>
      <c r="U202" s="115"/>
      <c r="V202" s="115"/>
      <c r="W202" s="122"/>
      <c r="X202" s="114"/>
      <c r="Y202" s="130"/>
      <c r="Z202" s="115"/>
      <c r="AA202" s="115"/>
      <c r="AB202" s="122"/>
      <c r="AC202" s="114"/>
      <c r="AD202" s="114"/>
      <c r="AE202" s="114"/>
      <c r="AF202" s="114"/>
      <c r="AG202" s="114"/>
      <c r="AH202" s="114"/>
      <c r="AI202" s="114"/>
      <c r="AJ202" s="114"/>
      <c r="AK202" s="114"/>
    </row>
    <row r="203" spans="1:37" s="124" customFormat="1" ht="12.75" customHeight="1" x14ac:dyDescent="0.2">
      <c r="A203" s="114"/>
      <c r="B203" s="423"/>
      <c r="C203" s="320">
        <v>0</v>
      </c>
      <c r="D203" s="425"/>
      <c r="E203" s="323">
        <v>0</v>
      </c>
      <c r="F203" s="116"/>
      <c r="G203" s="118"/>
      <c r="H203" s="466"/>
      <c r="I203" s="466"/>
      <c r="J203" s="118"/>
      <c r="K203" s="467" t="s">
        <v>131</v>
      </c>
      <c r="L203" s="468"/>
      <c r="M203" s="468"/>
      <c r="N203" s="468"/>
      <c r="O203" s="483"/>
      <c r="P203" s="483"/>
      <c r="Q203" s="122"/>
      <c r="R203" s="114"/>
      <c r="S203" s="114"/>
      <c r="T203" s="123" t="s">
        <v>243</v>
      </c>
      <c r="U203" s="492">
        <f>MARCH!U203</f>
        <v>0</v>
      </c>
      <c r="V203" s="492"/>
      <c r="W203" s="493"/>
      <c r="X203" s="114"/>
      <c r="Y203" s="123" t="s">
        <v>239</v>
      </c>
      <c r="Z203" s="492">
        <f>MARCH!Z203</f>
        <v>0</v>
      </c>
      <c r="AA203" s="492"/>
      <c r="AB203" s="493"/>
      <c r="AC203" s="114"/>
      <c r="AD203" s="114"/>
      <c r="AE203" s="114"/>
      <c r="AF203" s="114"/>
      <c r="AG203" s="114"/>
      <c r="AH203" s="114"/>
      <c r="AI203" s="114"/>
      <c r="AJ203" s="114"/>
      <c r="AK203" s="114"/>
    </row>
    <row r="204" spans="1:37" s="124" customFormat="1" ht="12.75" customHeight="1" x14ac:dyDescent="0.2">
      <c r="A204" s="114"/>
      <c r="B204" s="423"/>
      <c r="C204" s="320">
        <v>0</v>
      </c>
      <c r="D204" s="425"/>
      <c r="E204" s="323">
        <v>0</v>
      </c>
      <c r="F204" s="116"/>
      <c r="G204" s="118"/>
      <c r="H204" s="466"/>
      <c r="I204" s="466"/>
      <c r="J204" s="118"/>
      <c r="K204" s="467" t="s">
        <v>468</v>
      </c>
      <c r="L204" s="468"/>
      <c r="M204" s="468"/>
      <c r="N204" s="468"/>
      <c r="O204" s="469">
        <f>G234</f>
        <v>0</v>
      </c>
      <c r="P204" s="469"/>
      <c r="Q204" s="122"/>
      <c r="R204" s="143" t="s">
        <v>233</v>
      </c>
      <c r="S204" s="114"/>
      <c r="T204" s="123" t="s">
        <v>206</v>
      </c>
      <c r="U204" s="492">
        <f>MARCH!U204</f>
        <v>0</v>
      </c>
      <c r="V204" s="492"/>
      <c r="W204" s="493"/>
      <c r="X204" s="114"/>
      <c r="Y204" s="123" t="s">
        <v>206</v>
      </c>
      <c r="Z204" s="492">
        <f>MARCH!Z204</f>
        <v>0</v>
      </c>
      <c r="AA204" s="492"/>
      <c r="AB204" s="493"/>
      <c r="AC204" s="114"/>
      <c r="AD204" s="114"/>
      <c r="AE204" s="114"/>
      <c r="AF204" s="114"/>
      <c r="AG204" s="114"/>
      <c r="AH204" s="114"/>
      <c r="AI204" s="114"/>
      <c r="AJ204" s="114"/>
      <c r="AK204" s="114"/>
    </row>
    <row r="205" spans="1:37" s="124" customFormat="1" ht="12.75" customHeight="1" x14ac:dyDescent="0.2">
      <c r="A205" s="114"/>
      <c r="B205" s="423"/>
      <c r="C205" s="320">
        <v>0</v>
      </c>
      <c r="D205" s="425"/>
      <c r="E205" s="323">
        <v>0</v>
      </c>
      <c r="F205" s="116"/>
      <c r="G205" s="118"/>
      <c r="H205" s="466"/>
      <c r="I205" s="466"/>
      <c r="J205" s="118"/>
      <c r="K205" s="467" t="s">
        <v>134</v>
      </c>
      <c r="L205" s="468"/>
      <c r="M205" s="468"/>
      <c r="N205" s="468"/>
      <c r="O205" s="483"/>
      <c r="P205" s="483"/>
      <c r="Q205" s="122" t="s">
        <v>190</v>
      </c>
      <c r="R205" s="358">
        <f>SUM(E2-O206)</f>
        <v>0</v>
      </c>
      <c r="S205" s="114"/>
      <c r="T205" s="123" t="s">
        <v>253</v>
      </c>
      <c r="U205" s="492">
        <f>MARCH!U205</f>
        <v>0</v>
      </c>
      <c r="V205" s="492"/>
      <c r="W205" s="493"/>
      <c r="X205" s="114"/>
      <c r="Y205" s="123" t="s">
        <v>253</v>
      </c>
      <c r="Z205" s="492">
        <f>MARCH!Z205</f>
        <v>0</v>
      </c>
      <c r="AA205" s="492"/>
      <c r="AB205" s="493"/>
      <c r="AC205" s="114"/>
      <c r="AD205" s="114"/>
      <c r="AE205" s="114"/>
      <c r="AF205" s="114"/>
      <c r="AG205" s="114"/>
      <c r="AH205" s="114"/>
      <c r="AI205" s="114"/>
      <c r="AJ205" s="114"/>
      <c r="AK205" s="114"/>
    </row>
    <row r="206" spans="1:37" s="124" customFormat="1" ht="12.75" customHeight="1" x14ac:dyDescent="0.2">
      <c r="A206" s="114"/>
      <c r="B206" s="423"/>
      <c r="C206" s="320">
        <v>0</v>
      </c>
      <c r="D206" s="425"/>
      <c r="E206" s="323">
        <v>0</v>
      </c>
      <c r="F206" s="116"/>
      <c r="G206" s="118"/>
      <c r="H206" s="466"/>
      <c r="I206" s="466"/>
      <c r="J206" s="118"/>
      <c r="K206" s="484" t="s">
        <v>368</v>
      </c>
      <c r="L206" s="485"/>
      <c r="M206" s="485"/>
      <c r="N206" s="485"/>
      <c r="O206" s="469">
        <f>SUM(O202-O204+O205+O203)</f>
        <v>0</v>
      </c>
      <c r="P206" s="469"/>
      <c r="Q206" s="122"/>
      <c r="R206" s="114"/>
      <c r="S206" s="114"/>
      <c r="T206" s="123" t="s">
        <v>207</v>
      </c>
      <c r="U206" s="487">
        <f>MARCH!U210</f>
        <v>0</v>
      </c>
      <c r="V206" s="487"/>
      <c r="W206" s="122"/>
      <c r="X206" s="114"/>
      <c r="Y206" s="123" t="s">
        <v>207</v>
      </c>
      <c r="Z206" s="487">
        <f>MARCH!Z210</f>
        <v>0</v>
      </c>
      <c r="AA206" s="487"/>
      <c r="AB206" s="122"/>
      <c r="AC206" s="114"/>
      <c r="AD206" s="114"/>
      <c r="AE206" s="114"/>
      <c r="AF206" s="114"/>
      <c r="AG206" s="114"/>
      <c r="AH206" s="114"/>
      <c r="AI206" s="114"/>
      <c r="AJ206" s="114"/>
      <c r="AK206" s="114"/>
    </row>
    <row r="207" spans="1:37" s="124" customFormat="1" ht="12.75" customHeight="1" thickBot="1" x14ac:dyDescent="0.25">
      <c r="A207" s="114"/>
      <c r="B207" s="423"/>
      <c r="C207" s="320">
        <v>0</v>
      </c>
      <c r="D207" s="425"/>
      <c r="E207" s="323">
        <v>0</v>
      </c>
      <c r="F207" s="116"/>
      <c r="G207" s="118"/>
      <c r="H207" s="118"/>
      <c r="I207" s="118"/>
      <c r="J207" s="118"/>
      <c r="K207" s="455"/>
      <c r="L207" s="456"/>
      <c r="M207" s="456"/>
      <c r="N207" s="456"/>
      <c r="O207" s="479"/>
      <c r="P207" s="479"/>
      <c r="Q207" s="131"/>
      <c r="R207" s="114"/>
      <c r="S207" s="114"/>
      <c r="T207" s="123" t="s">
        <v>208</v>
      </c>
      <c r="U207" s="480">
        <v>0</v>
      </c>
      <c r="V207" s="480"/>
      <c r="W207" s="122"/>
      <c r="X207" s="114"/>
      <c r="Y207" s="123" t="s">
        <v>208</v>
      </c>
      <c r="Z207" s="480">
        <v>0</v>
      </c>
      <c r="AA207" s="480"/>
      <c r="AB207" s="122"/>
      <c r="AC207" s="114"/>
      <c r="AD207" s="114"/>
      <c r="AE207" s="114"/>
      <c r="AF207" s="114"/>
      <c r="AG207" s="114"/>
      <c r="AH207" s="114"/>
      <c r="AI207" s="114"/>
      <c r="AJ207" s="114"/>
      <c r="AK207" s="114"/>
    </row>
    <row r="208" spans="1:37" s="124" customFormat="1" ht="12.75" customHeight="1" x14ac:dyDescent="0.2">
      <c r="A208" s="114"/>
      <c r="B208" s="423"/>
      <c r="C208" s="320">
        <v>0</v>
      </c>
      <c r="D208" s="425"/>
      <c r="E208" s="323">
        <v>0</v>
      </c>
      <c r="F208" s="116"/>
      <c r="G208" s="118"/>
      <c r="H208" s="133"/>
      <c r="I208" s="133"/>
      <c r="J208" s="133"/>
      <c r="K208" s="114"/>
      <c r="L208" s="114"/>
      <c r="M208" s="114"/>
      <c r="N208" s="114"/>
      <c r="O208" s="134"/>
      <c r="P208" s="134"/>
      <c r="Q208" s="114"/>
      <c r="R208" s="114"/>
      <c r="S208" s="114"/>
      <c r="T208" s="123" t="s">
        <v>209</v>
      </c>
      <c r="U208" s="480">
        <v>0</v>
      </c>
      <c r="V208" s="480"/>
      <c r="W208" s="122"/>
      <c r="X208" s="114"/>
      <c r="Y208" s="123" t="s">
        <v>209</v>
      </c>
      <c r="Z208" s="480">
        <v>0</v>
      </c>
      <c r="AA208" s="480"/>
      <c r="AB208" s="122"/>
      <c r="AC208" s="114"/>
      <c r="AD208" s="114"/>
      <c r="AE208" s="114"/>
      <c r="AF208" s="114"/>
      <c r="AG208" s="114"/>
      <c r="AH208" s="114"/>
      <c r="AI208" s="114"/>
      <c r="AJ208" s="114"/>
      <c r="AK208" s="114"/>
    </row>
    <row r="209" spans="1:37" s="124" customFormat="1" ht="12.75" customHeight="1" x14ac:dyDescent="0.2">
      <c r="A209" s="114"/>
      <c r="B209" s="423"/>
      <c r="C209" s="320">
        <v>0</v>
      </c>
      <c r="D209" s="425"/>
      <c r="E209" s="323">
        <v>0</v>
      </c>
      <c r="F209" s="132"/>
      <c r="G209" s="133"/>
      <c r="H209" s="133"/>
      <c r="I209" s="133"/>
      <c r="J209" s="133"/>
      <c r="K209" s="114"/>
      <c r="L209" s="114"/>
      <c r="M209" s="114"/>
      <c r="N209" s="114"/>
      <c r="O209" s="114"/>
      <c r="P209" s="114"/>
      <c r="Q209" s="114"/>
      <c r="R209" s="114"/>
      <c r="S209" s="114"/>
      <c r="T209" s="123" t="s">
        <v>210</v>
      </c>
      <c r="U209" s="480">
        <v>0</v>
      </c>
      <c r="V209" s="480"/>
      <c r="W209" s="122"/>
      <c r="X209" s="114"/>
      <c r="Y209" s="123" t="s">
        <v>210</v>
      </c>
      <c r="Z209" s="480">
        <v>0</v>
      </c>
      <c r="AA209" s="480"/>
      <c r="AB209" s="122"/>
      <c r="AC209" s="114"/>
      <c r="AD209" s="114"/>
      <c r="AE209" s="114"/>
      <c r="AF209" s="114"/>
      <c r="AG209" s="114"/>
      <c r="AH209" s="114"/>
      <c r="AI209" s="114"/>
      <c r="AJ209" s="114"/>
      <c r="AK209" s="114"/>
    </row>
    <row r="210" spans="1:37" s="124" customFormat="1" ht="12.75" customHeight="1" x14ac:dyDescent="0.2">
      <c r="A210" s="114"/>
      <c r="B210" s="423"/>
      <c r="C210" s="320">
        <v>0</v>
      </c>
      <c r="D210" s="425"/>
      <c r="E210" s="323">
        <v>0</v>
      </c>
      <c r="F210" s="132"/>
      <c r="G210" s="133"/>
      <c r="H210" s="133"/>
      <c r="I210" s="133"/>
      <c r="J210" s="133"/>
      <c r="K210" s="114"/>
      <c r="L210" s="114"/>
      <c r="M210" s="114"/>
      <c r="N210" s="114"/>
      <c r="O210" s="114"/>
      <c r="P210" s="114"/>
      <c r="Q210" s="114"/>
      <c r="R210" s="114"/>
      <c r="S210" s="114"/>
      <c r="T210" s="123" t="str">
        <f>T200</f>
        <v>AS OF 4/30</v>
      </c>
      <c r="U210" s="487">
        <f>U206+U207+U208-U209</f>
        <v>0</v>
      </c>
      <c r="V210" s="487"/>
      <c r="W210" s="122"/>
      <c r="X210" s="114"/>
      <c r="Y210" s="123" t="str">
        <f>Y200</f>
        <v>AS OF 4/30</v>
      </c>
      <c r="Z210" s="487">
        <f>Z206+Z207+Z208-Z209</f>
        <v>0</v>
      </c>
      <c r="AA210" s="487"/>
      <c r="AB210" s="122"/>
      <c r="AC210" s="114"/>
      <c r="AD210" s="114"/>
      <c r="AE210" s="114"/>
      <c r="AF210" s="114"/>
      <c r="AG210" s="114"/>
      <c r="AH210" s="114"/>
      <c r="AI210" s="114"/>
      <c r="AJ210" s="114"/>
      <c r="AK210" s="114"/>
    </row>
    <row r="211" spans="1:37" s="124" customFormat="1" ht="12.75" customHeight="1" x14ac:dyDescent="0.2">
      <c r="A211" s="114"/>
      <c r="B211" s="423"/>
      <c r="C211" s="320">
        <v>0</v>
      </c>
      <c r="D211" s="425"/>
      <c r="E211" s="323">
        <v>0</v>
      </c>
      <c r="F211" s="132"/>
      <c r="G211" s="133"/>
      <c r="H211" s="133"/>
      <c r="I211" s="133"/>
      <c r="J211" s="133"/>
      <c r="K211" s="114"/>
      <c r="L211" s="114"/>
      <c r="M211" s="114"/>
      <c r="N211" s="114"/>
      <c r="O211" s="114"/>
      <c r="P211" s="114"/>
      <c r="Q211" s="114"/>
      <c r="R211" s="114"/>
      <c r="S211" s="114"/>
      <c r="T211" s="130"/>
      <c r="U211" s="115"/>
      <c r="V211" s="115"/>
      <c r="W211" s="122"/>
      <c r="X211" s="114"/>
      <c r="Y211" s="130"/>
      <c r="Z211" s="115"/>
      <c r="AA211" s="115"/>
      <c r="AB211" s="122"/>
      <c r="AC211" s="114"/>
      <c r="AD211" s="114"/>
      <c r="AE211" s="114"/>
      <c r="AF211" s="114"/>
      <c r="AG211" s="114"/>
      <c r="AH211" s="114"/>
      <c r="AI211" s="114"/>
      <c r="AJ211" s="114"/>
      <c r="AK211" s="114"/>
    </row>
    <row r="212" spans="1:37" s="124" customFormat="1" ht="12.75" customHeight="1" x14ac:dyDescent="0.2">
      <c r="A212" s="114"/>
      <c r="B212" s="423"/>
      <c r="C212" s="320">
        <v>0</v>
      </c>
      <c r="D212" s="425"/>
      <c r="E212" s="323">
        <v>0</v>
      </c>
      <c r="F212" s="132"/>
      <c r="G212" s="133"/>
      <c r="H212" s="133"/>
      <c r="I212" s="133"/>
      <c r="J212" s="133"/>
      <c r="K212" s="114"/>
      <c r="L212" s="114"/>
      <c r="M212" s="114"/>
      <c r="N212" s="114"/>
      <c r="O212" s="114"/>
      <c r="P212" s="114"/>
      <c r="Q212" s="114"/>
      <c r="R212" s="114"/>
      <c r="S212" s="114"/>
      <c r="T212" s="130"/>
      <c r="U212" s="115"/>
      <c r="V212" s="115"/>
      <c r="W212" s="122"/>
      <c r="X212" s="114"/>
      <c r="Y212" s="130"/>
      <c r="Z212" s="115"/>
      <c r="AA212" s="115"/>
      <c r="AB212" s="122"/>
      <c r="AC212" s="114"/>
      <c r="AD212" s="114"/>
      <c r="AE212" s="114"/>
      <c r="AF212" s="114"/>
      <c r="AG212" s="114"/>
      <c r="AH212" s="114"/>
      <c r="AI212" s="114"/>
      <c r="AJ212" s="114"/>
      <c r="AK212" s="114"/>
    </row>
    <row r="213" spans="1:37" s="124" customFormat="1" ht="12.75" customHeight="1" x14ac:dyDescent="0.2">
      <c r="A213" s="114"/>
      <c r="B213" s="423"/>
      <c r="C213" s="320">
        <v>0</v>
      </c>
      <c r="D213" s="425"/>
      <c r="E213" s="323">
        <v>0</v>
      </c>
      <c r="F213" s="132"/>
      <c r="G213" s="133"/>
      <c r="H213" s="133"/>
      <c r="I213" s="133"/>
      <c r="J213" s="133"/>
      <c r="K213" s="114"/>
      <c r="L213" s="114"/>
      <c r="M213" s="114"/>
      <c r="N213" s="114"/>
      <c r="O213" s="114"/>
      <c r="P213" s="114"/>
      <c r="Q213" s="114"/>
      <c r="R213" s="114"/>
      <c r="S213" s="114"/>
      <c r="T213" s="123" t="s">
        <v>244</v>
      </c>
      <c r="U213" s="492">
        <f>MARCH!U213</f>
        <v>0</v>
      </c>
      <c r="V213" s="492"/>
      <c r="W213" s="493"/>
      <c r="X213" s="114"/>
      <c r="Y213" s="123" t="s">
        <v>240</v>
      </c>
      <c r="Z213" s="492">
        <f>MARCH!Z213</f>
        <v>0</v>
      </c>
      <c r="AA213" s="492"/>
      <c r="AB213" s="493"/>
      <c r="AC213" s="114"/>
      <c r="AD213" s="114"/>
      <c r="AE213" s="114"/>
      <c r="AF213" s="114"/>
      <c r="AG213" s="114"/>
      <c r="AH213" s="114"/>
      <c r="AI213" s="114"/>
      <c r="AJ213" s="114"/>
      <c r="AK213" s="114"/>
    </row>
    <row r="214" spans="1:37" s="124" customFormat="1" ht="12.75" customHeight="1" x14ac:dyDescent="0.2">
      <c r="A214" s="114"/>
      <c r="B214" s="423"/>
      <c r="C214" s="320">
        <v>0</v>
      </c>
      <c r="D214" s="425"/>
      <c r="E214" s="323">
        <v>0</v>
      </c>
      <c r="F214" s="132"/>
      <c r="G214" s="133"/>
      <c r="H214" s="133"/>
      <c r="I214" s="133"/>
      <c r="J214" s="133"/>
      <c r="K214" s="114"/>
      <c r="L214" s="114"/>
      <c r="M214" s="114"/>
      <c r="N214" s="114"/>
      <c r="O214" s="114"/>
      <c r="P214" s="114"/>
      <c r="Q214" s="114"/>
      <c r="R214" s="114"/>
      <c r="S214" s="114"/>
      <c r="T214" s="123" t="s">
        <v>206</v>
      </c>
      <c r="U214" s="492">
        <f>MARCH!U214</f>
        <v>0</v>
      </c>
      <c r="V214" s="492"/>
      <c r="W214" s="493"/>
      <c r="X214" s="114"/>
      <c r="Y214" s="123" t="s">
        <v>206</v>
      </c>
      <c r="Z214" s="492">
        <f>MARCH!Z214</f>
        <v>0</v>
      </c>
      <c r="AA214" s="492"/>
      <c r="AB214" s="493"/>
      <c r="AC214" s="114"/>
      <c r="AD214" s="114"/>
      <c r="AE214" s="114"/>
      <c r="AF214" s="114"/>
      <c r="AG214" s="114"/>
      <c r="AH214" s="114"/>
      <c r="AI214" s="114"/>
      <c r="AJ214" s="114"/>
      <c r="AK214" s="114"/>
    </row>
    <row r="215" spans="1:37" s="124" customFormat="1" ht="12.75" customHeight="1" x14ac:dyDescent="0.2">
      <c r="A215" s="114"/>
      <c r="B215" s="423"/>
      <c r="C215" s="320">
        <v>0</v>
      </c>
      <c r="D215" s="425"/>
      <c r="E215" s="323">
        <v>0</v>
      </c>
      <c r="F215" s="132"/>
      <c r="G215" s="133"/>
      <c r="H215" s="133"/>
      <c r="I215" s="133"/>
      <c r="J215" s="133"/>
      <c r="K215" s="114"/>
      <c r="L215" s="114"/>
      <c r="M215" s="114"/>
      <c r="N215" s="114"/>
      <c r="O215" s="114"/>
      <c r="P215" s="114"/>
      <c r="Q215" s="114"/>
      <c r="R215" s="114"/>
      <c r="S215" s="114"/>
      <c r="T215" s="123" t="s">
        <v>253</v>
      </c>
      <c r="U215" s="492">
        <f>MARCH!U215</f>
        <v>0</v>
      </c>
      <c r="V215" s="492"/>
      <c r="W215" s="493"/>
      <c r="X215" s="114"/>
      <c r="Y215" s="123" t="s">
        <v>253</v>
      </c>
      <c r="Z215" s="492">
        <f>MARCH!Z215</f>
        <v>0</v>
      </c>
      <c r="AA215" s="492"/>
      <c r="AB215" s="493"/>
      <c r="AC215" s="114"/>
      <c r="AD215" s="114"/>
      <c r="AE215" s="114"/>
      <c r="AF215" s="114"/>
      <c r="AG215" s="114"/>
      <c r="AH215" s="114"/>
      <c r="AI215" s="114"/>
      <c r="AJ215" s="114"/>
      <c r="AK215" s="114"/>
    </row>
    <row r="216" spans="1:37" s="124" customFormat="1" ht="12.75" customHeight="1" x14ac:dyDescent="0.2">
      <c r="A216" s="114"/>
      <c r="B216" s="423"/>
      <c r="C216" s="320">
        <v>0</v>
      </c>
      <c r="D216" s="425"/>
      <c r="E216" s="323">
        <v>0</v>
      </c>
      <c r="F216" s="132"/>
      <c r="G216" s="133"/>
      <c r="H216" s="133"/>
      <c r="I216" s="133"/>
      <c r="J216" s="133"/>
      <c r="K216" s="114"/>
      <c r="L216" s="114"/>
      <c r="M216" s="114"/>
      <c r="N216" s="114"/>
      <c r="O216" s="114"/>
      <c r="P216" s="114"/>
      <c r="Q216" s="114"/>
      <c r="R216" s="114"/>
      <c r="S216" s="114"/>
      <c r="T216" s="123" t="s">
        <v>207</v>
      </c>
      <c r="U216" s="487">
        <f>MARCH!U220</f>
        <v>0</v>
      </c>
      <c r="V216" s="487"/>
      <c r="W216" s="122"/>
      <c r="X216" s="114"/>
      <c r="Y216" s="123" t="s">
        <v>207</v>
      </c>
      <c r="Z216" s="487">
        <f>MARCH!Z220</f>
        <v>0</v>
      </c>
      <c r="AA216" s="487"/>
      <c r="AB216" s="122"/>
      <c r="AC216" s="114"/>
      <c r="AD216" s="114"/>
      <c r="AE216" s="114"/>
      <c r="AF216" s="114"/>
      <c r="AG216" s="114"/>
      <c r="AH216" s="114"/>
      <c r="AI216" s="114"/>
      <c r="AJ216" s="114"/>
      <c r="AK216" s="114"/>
    </row>
    <row r="217" spans="1:37" s="124" customFormat="1" ht="12.75" customHeight="1" x14ac:dyDescent="0.2">
      <c r="A217" s="114"/>
      <c r="B217" s="423"/>
      <c r="C217" s="320">
        <v>0</v>
      </c>
      <c r="D217" s="425"/>
      <c r="E217" s="323">
        <v>0</v>
      </c>
      <c r="F217" s="132"/>
      <c r="G217" s="133"/>
      <c r="H217" s="133"/>
      <c r="I217" s="133"/>
      <c r="J217" s="133"/>
      <c r="K217" s="114"/>
      <c r="L217" s="114"/>
      <c r="M217" s="114"/>
      <c r="N217" s="114"/>
      <c r="O217" s="114"/>
      <c r="P217" s="114"/>
      <c r="Q217" s="114"/>
      <c r="R217" s="114"/>
      <c r="S217" s="114"/>
      <c r="T217" s="123" t="s">
        <v>208</v>
      </c>
      <c r="U217" s="480">
        <v>0</v>
      </c>
      <c r="V217" s="480"/>
      <c r="W217" s="122"/>
      <c r="X217" s="114"/>
      <c r="Y217" s="123" t="s">
        <v>208</v>
      </c>
      <c r="Z217" s="480">
        <v>0</v>
      </c>
      <c r="AA217" s="480"/>
      <c r="AB217" s="122"/>
      <c r="AC217" s="114"/>
      <c r="AD217" s="114"/>
      <c r="AE217" s="114"/>
      <c r="AF217" s="114"/>
      <c r="AG217" s="114"/>
      <c r="AH217" s="114"/>
      <c r="AI217" s="114"/>
      <c r="AJ217" s="114"/>
      <c r="AK217" s="114"/>
    </row>
    <row r="218" spans="1:37" s="124" customFormat="1" ht="12.75" customHeight="1" x14ac:dyDescent="0.2">
      <c r="A218" s="114"/>
      <c r="B218" s="423"/>
      <c r="C218" s="320">
        <v>0</v>
      </c>
      <c r="D218" s="425"/>
      <c r="E218" s="323">
        <v>0</v>
      </c>
      <c r="F218" s="132"/>
      <c r="G218" s="133"/>
      <c r="H218" s="133"/>
      <c r="I218" s="133"/>
      <c r="J218" s="133"/>
      <c r="K218" s="114"/>
      <c r="L218" s="114"/>
      <c r="M218" s="114"/>
      <c r="N218" s="114"/>
      <c r="O218" s="114"/>
      <c r="P218" s="114"/>
      <c r="Q218" s="114"/>
      <c r="R218" s="114"/>
      <c r="S218" s="114"/>
      <c r="T218" s="123" t="s">
        <v>209</v>
      </c>
      <c r="U218" s="480">
        <v>0</v>
      </c>
      <c r="V218" s="480"/>
      <c r="W218" s="122"/>
      <c r="X218" s="114"/>
      <c r="Y218" s="123" t="s">
        <v>209</v>
      </c>
      <c r="Z218" s="480">
        <v>0</v>
      </c>
      <c r="AA218" s="480"/>
      <c r="AB218" s="122"/>
      <c r="AC218" s="114"/>
      <c r="AD218" s="114"/>
      <c r="AE218" s="114"/>
      <c r="AF218" s="114"/>
      <c r="AG218" s="114"/>
      <c r="AH218" s="114"/>
      <c r="AI218" s="114"/>
      <c r="AJ218" s="114"/>
      <c r="AK218" s="114"/>
    </row>
    <row r="219" spans="1:37" s="124" customFormat="1" ht="12.75" customHeight="1" x14ac:dyDescent="0.2">
      <c r="A219" s="114"/>
      <c r="B219" s="423"/>
      <c r="C219" s="320">
        <v>0</v>
      </c>
      <c r="D219" s="425"/>
      <c r="E219" s="323">
        <v>0</v>
      </c>
      <c r="F219" s="132"/>
      <c r="G219" s="133"/>
      <c r="H219" s="133"/>
      <c r="I219" s="133"/>
      <c r="J219" s="133"/>
      <c r="K219" s="114"/>
      <c r="L219" s="114"/>
      <c r="M219" s="114"/>
      <c r="N219" s="114"/>
      <c r="O219" s="114"/>
      <c r="P219" s="114"/>
      <c r="Q219" s="114"/>
      <c r="R219" s="114"/>
      <c r="S219" s="114"/>
      <c r="T219" s="123" t="s">
        <v>210</v>
      </c>
      <c r="U219" s="480">
        <v>0</v>
      </c>
      <c r="V219" s="480"/>
      <c r="W219" s="122"/>
      <c r="X219" s="114"/>
      <c r="Y219" s="123" t="s">
        <v>210</v>
      </c>
      <c r="Z219" s="480">
        <v>0</v>
      </c>
      <c r="AA219" s="480"/>
      <c r="AB219" s="122"/>
      <c r="AC219" s="114"/>
      <c r="AD219" s="114"/>
      <c r="AE219" s="114"/>
      <c r="AF219" s="114"/>
      <c r="AG219" s="114"/>
      <c r="AH219" s="114"/>
      <c r="AI219" s="114"/>
      <c r="AJ219" s="114"/>
      <c r="AK219" s="114"/>
    </row>
    <row r="220" spans="1:37" s="124" customFormat="1" ht="12.75" customHeight="1" x14ac:dyDescent="0.2">
      <c r="A220" s="114"/>
      <c r="B220" s="423"/>
      <c r="C220" s="320">
        <v>0</v>
      </c>
      <c r="D220" s="425"/>
      <c r="E220" s="323">
        <v>0</v>
      </c>
      <c r="F220" s="132"/>
      <c r="G220" s="133"/>
      <c r="H220" s="133"/>
      <c r="I220" s="133"/>
      <c r="J220" s="133"/>
      <c r="K220" s="114"/>
      <c r="L220" s="114"/>
      <c r="M220" s="114"/>
      <c r="N220" s="114"/>
      <c r="O220" s="114"/>
      <c r="P220" s="114"/>
      <c r="Q220" s="114"/>
      <c r="R220" s="114"/>
      <c r="S220" s="114"/>
      <c r="T220" s="123" t="str">
        <f>T210</f>
        <v>AS OF 4/30</v>
      </c>
      <c r="U220" s="487">
        <f>U216+U217+U218-U219</f>
        <v>0</v>
      </c>
      <c r="V220" s="487"/>
      <c r="W220" s="122"/>
      <c r="X220" s="114"/>
      <c r="Y220" s="123" t="str">
        <f>Y210</f>
        <v>AS OF 4/30</v>
      </c>
      <c r="Z220" s="487">
        <f>Z216+Z217+Z218-Z219</f>
        <v>0</v>
      </c>
      <c r="AA220" s="487"/>
      <c r="AB220" s="122"/>
      <c r="AC220" s="114"/>
      <c r="AD220" s="114"/>
      <c r="AE220" s="114"/>
      <c r="AF220" s="114"/>
      <c r="AG220" s="114"/>
      <c r="AH220" s="114"/>
      <c r="AI220" s="114"/>
      <c r="AJ220" s="114"/>
      <c r="AK220" s="114"/>
    </row>
    <row r="221" spans="1:37" s="124" customFormat="1" ht="12.75" customHeight="1" x14ac:dyDescent="0.2">
      <c r="A221" s="114"/>
      <c r="B221" s="423"/>
      <c r="C221" s="320">
        <v>0</v>
      </c>
      <c r="D221" s="425"/>
      <c r="E221" s="323">
        <v>0</v>
      </c>
      <c r="F221" s="132"/>
      <c r="G221" s="133"/>
      <c r="H221" s="133"/>
      <c r="I221" s="133"/>
      <c r="J221" s="133"/>
      <c r="K221" s="114"/>
      <c r="L221" s="114"/>
      <c r="M221" s="114"/>
      <c r="N221" s="114"/>
      <c r="O221" s="114"/>
      <c r="P221" s="114"/>
      <c r="Q221" s="114"/>
      <c r="R221" s="114"/>
      <c r="S221" s="114"/>
      <c r="T221" s="130"/>
      <c r="U221" s="115"/>
      <c r="V221" s="115"/>
      <c r="W221" s="122"/>
      <c r="X221" s="114"/>
      <c r="Y221" s="130"/>
      <c r="Z221" s="115"/>
      <c r="AA221" s="115"/>
      <c r="AB221" s="122"/>
      <c r="AC221" s="114"/>
      <c r="AD221" s="114"/>
      <c r="AE221" s="114"/>
      <c r="AF221" s="114"/>
      <c r="AG221" s="114"/>
      <c r="AH221" s="114"/>
      <c r="AI221" s="114"/>
      <c r="AJ221" s="114"/>
      <c r="AK221" s="114"/>
    </row>
    <row r="222" spans="1:37" s="124" customFormat="1" ht="12.75" customHeight="1" x14ac:dyDescent="0.2">
      <c r="A222" s="114"/>
      <c r="B222" s="423"/>
      <c r="C222" s="320">
        <v>0</v>
      </c>
      <c r="D222" s="425"/>
      <c r="E222" s="323">
        <v>0</v>
      </c>
      <c r="F222" s="132"/>
      <c r="G222" s="133"/>
      <c r="H222" s="133"/>
      <c r="I222" s="133"/>
      <c r="J222" s="133"/>
      <c r="K222" s="114"/>
      <c r="L222" s="114"/>
      <c r="M222" s="114"/>
      <c r="N222" s="114"/>
      <c r="O222" s="114"/>
      <c r="P222" s="114"/>
      <c r="Q222" s="114"/>
      <c r="R222" s="114"/>
      <c r="S222" s="114"/>
      <c r="T222" s="130"/>
      <c r="U222" s="115"/>
      <c r="V222" s="115"/>
      <c r="W222" s="122"/>
      <c r="X222" s="114"/>
      <c r="Y222" s="130"/>
      <c r="Z222" s="115"/>
      <c r="AA222" s="115"/>
      <c r="AB222" s="122"/>
      <c r="AC222" s="114"/>
      <c r="AD222" s="114"/>
      <c r="AE222" s="114"/>
      <c r="AF222" s="114"/>
      <c r="AG222" s="114"/>
      <c r="AH222" s="114"/>
      <c r="AI222" s="114"/>
      <c r="AJ222" s="114"/>
      <c r="AK222" s="114"/>
    </row>
    <row r="223" spans="1:37" s="124" customFormat="1" ht="12.75" customHeight="1" x14ac:dyDescent="0.2">
      <c r="A223" s="114"/>
      <c r="B223" s="423"/>
      <c r="C223" s="320">
        <v>0</v>
      </c>
      <c r="D223" s="425"/>
      <c r="E223" s="323">
        <v>0</v>
      </c>
      <c r="F223" s="132"/>
      <c r="G223" s="133"/>
      <c r="H223" s="133"/>
      <c r="I223" s="133"/>
      <c r="J223" s="133"/>
      <c r="K223" s="114"/>
      <c r="L223" s="114"/>
      <c r="M223" s="114"/>
      <c r="N223" s="114"/>
      <c r="O223" s="114"/>
      <c r="P223" s="114"/>
      <c r="Q223" s="114"/>
      <c r="R223" s="114"/>
      <c r="S223" s="114"/>
      <c r="T223" s="123" t="s">
        <v>245</v>
      </c>
      <c r="U223" s="492">
        <f>MARCH!U223</f>
        <v>0</v>
      </c>
      <c r="V223" s="492"/>
      <c r="W223" s="493"/>
      <c r="X223" s="114"/>
      <c r="Y223" s="123" t="s">
        <v>241</v>
      </c>
      <c r="Z223" s="492">
        <f>MARCH!Z223</f>
        <v>0</v>
      </c>
      <c r="AA223" s="492"/>
      <c r="AB223" s="493"/>
      <c r="AC223" s="114"/>
      <c r="AD223" s="114"/>
      <c r="AE223" s="114"/>
      <c r="AF223" s="114"/>
      <c r="AG223" s="114"/>
      <c r="AH223" s="114"/>
      <c r="AI223" s="114"/>
      <c r="AJ223" s="114"/>
      <c r="AK223" s="114"/>
    </row>
    <row r="224" spans="1:37" s="124" customFormat="1" ht="12.75" customHeight="1" x14ac:dyDescent="0.2">
      <c r="A224" s="114"/>
      <c r="B224" s="423"/>
      <c r="C224" s="320">
        <v>0</v>
      </c>
      <c r="D224" s="425"/>
      <c r="E224" s="323">
        <v>0</v>
      </c>
      <c r="F224" s="132"/>
      <c r="G224" s="133"/>
      <c r="H224" s="133"/>
      <c r="I224" s="133"/>
      <c r="J224" s="133"/>
      <c r="K224" s="114"/>
      <c r="L224" s="114"/>
      <c r="M224" s="114"/>
      <c r="N224" s="114"/>
      <c r="O224" s="114"/>
      <c r="P224" s="114"/>
      <c r="Q224" s="114"/>
      <c r="R224" s="114"/>
      <c r="S224" s="114"/>
      <c r="T224" s="123" t="s">
        <v>206</v>
      </c>
      <c r="U224" s="492">
        <f>MARCH!U224</f>
        <v>0</v>
      </c>
      <c r="V224" s="492"/>
      <c r="W224" s="493"/>
      <c r="X224" s="114"/>
      <c r="Y224" s="123" t="s">
        <v>206</v>
      </c>
      <c r="Z224" s="492">
        <f>MARCH!Z224</f>
        <v>0</v>
      </c>
      <c r="AA224" s="492"/>
      <c r="AB224" s="493"/>
      <c r="AC224" s="114"/>
      <c r="AD224" s="114"/>
      <c r="AE224" s="114"/>
      <c r="AF224" s="114"/>
      <c r="AG224" s="114"/>
      <c r="AH224" s="114"/>
      <c r="AI224" s="114"/>
      <c r="AJ224" s="114"/>
      <c r="AK224" s="114"/>
    </row>
    <row r="225" spans="1:37" s="124" customFormat="1" ht="12.75" customHeight="1" x14ac:dyDescent="0.2">
      <c r="A225" s="114"/>
      <c r="B225" s="423"/>
      <c r="C225" s="320">
        <v>0</v>
      </c>
      <c r="D225" s="425"/>
      <c r="E225" s="323">
        <v>0</v>
      </c>
      <c r="F225" s="132"/>
      <c r="G225" s="133"/>
      <c r="H225" s="133"/>
      <c r="I225" s="133"/>
      <c r="J225" s="133"/>
      <c r="K225" s="114"/>
      <c r="L225" s="114"/>
      <c r="M225" s="114"/>
      <c r="N225" s="114"/>
      <c r="O225" s="114"/>
      <c r="P225" s="114"/>
      <c r="Q225" s="114"/>
      <c r="R225" s="114"/>
      <c r="S225" s="114"/>
      <c r="T225" s="123" t="s">
        <v>253</v>
      </c>
      <c r="U225" s="492">
        <f>MARCH!U225</f>
        <v>0</v>
      </c>
      <c r="V225" s="492"/>
      <c r="W225" s="493"/>
      <c r="X225" s="114"/>
      <c r="Y225" s="123" t="s">
        <v>253</v>
      </c>
      <c r="Z225" s="492">
        <f>MARCH!Z225</f>
        <v>0</v>
      </c>
      <c r="AA225" s="492"/>
      <c r="AB225" s="493"/>
      <c r="AC225" s="114"/>
      <c r="AD225" s="114"/>
      <c r="AE225" s="114"/>
      <c r="AF225" s="114"/>
      <c r="AG225" s="114"/>
      <c r="AH225" s="114"/>
      <c r="AI225" s="114"/>
      <c r="AJ225" s="114"/>
      <c r="AK225" s="114"/>
    </row>
    <row r="226" spans="1:37" s="124" customFormat="1" ht="12.75" customHeight="1" x14ac:dyDescent="0.2">
      <c r="A226" s="114"/>
      <c r="B226" s="423"/>
      <c r="C226" s="320">
        <v>0</v>
      </c>
      <c r="D226" s="425"/>
      <c r="E226" s="323">
        <v>0</v>
      </c>
      <c r="F226" s="132"/>
      <c r="G226" s="133"/>
      <c r="H226" s="133"/>
      <c r="I226" s="133"/>
      <c r="J226" s="133"/>
      <c r="K226" s="114"/>
      <c r="L226" s="114"/>
      <c r="M226" s="114"/>
      <c r="N226" s="114"/>
      <c r="O226" s="114"/>
      <c r="P226" s="114"/>
      <c r="Q226" s="114"/>
      <c r="R226" s="114"/>
      <c r="S226" s="114"/>
      <c r="T226" s="123" t="s">
        <v>207</v>
      </c>
      <c r="U226" s="487">
        <f>MARCH!U230</f>
        <v>0</v>
      </c>
      <c r="V226" s="487"/>
      <c r="W226" s="122"/>
      <c r="X226" s="114"/>
      <c r="Y226" s="123" t="s">
        <v>207</v>
      </c>
      <c r="Z226" s="487">
        <f>MARCH!Z230</f>
        <v>0</v>
      </c>
      <c r="AA226" s="487"/>
      <c r="AB226" s="122"/>
      <c r="AC226" s="114"/>
      <c r="AD226" s="114"/>
      <c r="AE226" s="114"/>
      <c r="AF226" s="114"/>
      <c r="AG226" s="114"/>
      <c r="AH226" s="114"/>
      <c r="AI226" s="114"/>
      <c r="AJ226" s="114"/>
      <c r="AK226" s="114"/>
    </row>
    <row r="227" spans="1:37" s="124" customFormat="1" ht="12.75" customHeight="1" x14ac:dyDescent="0.2">
      <c r="A227" s="114"/>
      <c r="B227" s="423"/>
      <c r="C227" s="320">
        <v>0</v>
      </c>
      <c r="D227" s="425"/>
      <c r="E227" s="323">
        <v>0</v>
      </c>
      <c r="F227" s="132"/>
      <c r="G227" s="133"/>
      <c r="H227" s="133"/>
      <c r="I227" s="133"/>
      <c r="J227" s="133"/>
      <c r="K227" s="114"/>
      <c r="L227" s="114"/>
      <c r="M227" s="114"/>
      <c r="N227" s="114"/>
      <c r="O227" s="114"/>
      <c r="P227" s="114"/>
      <c r="Q227" s="114"/>
      <c r="R227" s="114"/>
      <c r="S227" s="114"/>
      <c r="T227" s="123" t="s">
        <v>208</v>
      </c>
      <c r="U227" s="480">
        <v>0</v>
      </c>
      <c r="V227" s="480"/>
      <c r="W227" s="122"/>
      <c r="X227" s="114"/>
      <c r="Y227" s="123" t="s">
        <v>208</v>
      </c>
      <c r="Z227" s="480">
        <v>0</v>
      </c>
      <c r="AA227" s="480"/>
      <c r="AB227" s="122"/>
      <c r="AC227" s="114"/>
      <c r="AD227" s="114"/>
      <c r="AE227" s="114"/>
      <c r="AF227" s="114"/>
      <c r="AG227" s="114"/>
      <c r="AH227" s="114"/>
      <c r="AI227" s="114"/>
      <c r="AJ227" s="114"/>
      <c r="AK227" s="114"/>
    </row>
    <row r="228" spans="1:37" s="124" customFormat="1" ht="12.75" customHeight="1" x14ac:dyDescent="0.2">
      <c r="A228" s="114"/>
      <c r="B228" s="423"/>
      <c r="C228" s="320">
        <v>0</v>
      </c>
      <c r="D228" s="425"/>
      <c r="E228" s="323">
        <v>0</v>
      </c>
      <c r="F228" s="132"/>
      <c r="G228" s="133"/>
      <c r="H228" s="133"/>
      <c r="I228" s="133"/>
      <c r="J228" s="133"/>
      <c r="K228" s="114"/>
      <c r="L228" s="114"/>
      <c r="M228" s="114"/>
      <c r="N228" s="114"/>
      <c r="O228" s="114"/>
      <c r="P228" s="114"/>
      <c r="Q228" s="114"/>
      <c r="R228" s="114"/>
      <c r="S228" s="114"/>
      <c r="T228" s="123" t="s">
        <v>209</v>
      </c>
      <c r="U228" s="480">
        <v>0</v>
      </c>
      <c r="V228" s="480"/>
      <c r="W228" s="122"/>
      <c r="X228" s="114"/>
      <c r="Y228" s="123" t="s">
        <v>209</v>
      </c>
      <c r="Z228" s="480">
        <v>0</v>
      </c>
      <c r="AA228" s="480"/>
      <c r="AB228" s="122"/>
      <c r="AC228" s="114"/>
      <c r="AD228" s="114"/>
      <c r="AE228" s="114"/>
      <c r="AF228" s="114"/>
      <c r="AG228" s="114"/>
      <c r="AH228" s="114"/>
      <c r="AI228" s="114"/>
      <c r="AJ228" s="114"/>
      <c r="AK228" s="114"/>
    </row>
    <row r="229" spans="1:37" s="124" customFormat="1" ht="12.75" customHeight="1" x14ac:dyDescent="0.2">
      <c r="A229" s="114"/>
      <c r="B229" s="423"/>
      <c r="C229" s="320">
        <v>0</v>
      </c>
      <c r="D229" s="425"/>
      <c r="E229" s="323">
        <v>0</v>
      </c>
      <c r="G229" s="137"/>
      <c r="I229" s="133"/>
      <c r="J229" s="133"/>
      <c r="K229" s="114"/>
      <c r="L229" s="114"/>
      <c r="M229" s="114"/>
      <c r="N229" s="114"/>
      <c r="O229" s="114"/>
      <c r="P229" s="114"/>
      <c r="Q229" s="114"/>
      <c r="R229" s="114"/>
      <c r="S229" s="114"/>
      <c r="T229" s="123" t="s">
        <v>210</v>
      </c>
      <c r="U229" s="480">
        <v>0</v>
      </c>
      <c r="V229" s="480"/>
      <c r="W229" s="122"/>
      <c r="X229" s="114"/>
      <c r="Y229" s="123" t="s">
        <v>210</v>
      </c>
      <c r="Z229" s="480">
        <v>0</v>
      </c>
      <c r="AA229" s="480"/>
      <c r="AB229" s="122"/>
      <c r="AC229" s="114"/>
      <c r="AD229" s="114"/>
      <c r="AE229" s="114"/>
      <c r="AF229" s="114"/>
      <c r="AG229" s="114"/>
      <c r="AH229" s="114"/>
      <c r="AI229" s="114"/>
      <c r="AJ229" s="114"/>
      <c r="AK229" s="114"/>
    </row>
    <row r="230" spans="1:37" s="124" customFormat="1" ht="12.75" customHeight="1" x14ac:dyDescent="0.2">
      <c r="A230" s="114"/>
      <c r="B230" s="423"/>
      <c r="C230" s="320">
        <v>0</v>
      </c>
      <c r="D230" s="425"/>
      <c r="E230" s="323">
        <v>0</v>
      </c>
      <c r="I230" s="133"/>
      <c r="J230" s="133"/>
      <c r="K230" s="114"/>
      <c r="L230" s="114"/>
      <c r="M230" s="114"/>
      <c r="N230" s="114"/>
      <c r="O230" s="114"/>
      <c r="P230" s="114"/>
      <c r="Q230" s="114"/>
      <c r="R230" s="114"/>
      <c r="S230" s="114"/>
      <c r="T230" s="123" t="str">
        <f>T220</f>
        <v>AS OF 4/30</v>
      </c>
      <c r="U230" s="487">
        <f>U226+U227+U228-U229</f>
        <v>0</v>
      </c>
      <c r="V230" s="487"/>
      <c r="W230" s="122"/>
      <c r="X230" s="114"/>
      <c r="Y230" s="123" t="str">
        <f>Y220</f>
        <v>AS OF 4/30</v>
      </c>
      <c r="Z230" s="487">
        <f>Z226+Z227+Z228-Z229</f>
        <v>0</v>
      </c>
      <c r="AA230" s="487"/>
      <c r="AB230" s="122"/>
      <c r="AC230" s="114"/>
      <c r="AD230" s="114"/>
      <c r="AE230" s="114"/>
      <c r="AF230" s="114"/>
      <c r="AG230" s="114"/>
      <c r="AH230" s="114"/>
      <c r="AI230" s="114"/>
      <c r="AJ230" s="114"/>
      <c r="AK230" s="114"/>
    </row>
    <row r="231" spans="1:37" s="124" customFormat="1" ht="12.75" customHeight="1" thickBot="1" x14ac:dyDescent="0.25">
      <c r="A231" s="114"/>
      <c r="B231" s="423"/>
      <c r="C231" s="320">
        <v>0</v>
      </c>
      <c r="D231" s="425"/>
      <c r="E231" s="323">
        <v>0</v>
      </c>
      <c r="F231" s="64"/>
      <c r="G231" s="64"/>
      <c r="H231" s="64"/>
      <c r="I231" s="133"/>
      <c r="J231" s="133"/>
      <c r="K231" s="114"/>
      <c r="L231" s="114"/>
      <c r="M231" s="114"/>
      <c r="N231" s="114"/>
      <c r="O231" s="114"/>
      <c r="P231" s="114"/>
      <c r="Q231" s="114"/>
      <c r="R231" s="114"/>
      <c r="S231" s="114"/>
      <c r="T231" s="135"/>
      <c r="U231" s="127"/>
      <c r="V231" s="127"/>
      <c r="W231" s="131"/>
      <c r="X231" s="114"/>
      <c r="Y231" s="135"/>
      <c r="Z231" s="127"/>
      <c r="AA231" s="127"/>
      <c r="AB231" s="131"/>
      <c r="AC231" s="114"/>
      <c r="AD231" s="114"/>
      <c r="AE231" s="114"/>
      <c r="AF231" s="114"/>
      <c r="AG231" s="114"/>
      <c r="AH231" s="114"/>
      <c r="AI231" s="114"/>
      <c r="AJ231" s="114"/>
      <c r="AK231" s="114"/>
    </row>
    <row r="232" spans="1:37" s="124" customFormat="1" ht="12.75" customHeight="1" x14ac:dyDescent="0.2">
      <c r="A232" s="114"/>
      <c r="B232" s="423"/>
      <c r="C232" s="320">
        <v>0</v>
      </c>
      <c r="D232" s="425"/>
      <c r="E232" s="323">
        <v>0</v>
      </c>
      <c r="F232" s="64"/>
      <c r="G232" s="64"/>
      <c r="H232" s="64"/>
      <c r="I232" s="133"/>
      <c r="J232" s="133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</row>
    <row r="233" spans="1:37" s="124" customFormat="1" ht="12.75" customHeight="1" x14ac:dyDescent="0.2">
      <c r="A233" s="114"/>
      <c r="B233" s="423"/>
      <c r="C233" s="320">
        <v>0</v>
      </c>
      <c r="D233" s="425"/>
      <c r="E233" s="323">
        <v>0</v>
      </c>
      <c r="F233" s="64"/>
      <c r="G233" s="64"/>
      <c r="H233" s="64"/>
      <c r="I233" s="133"/>
      <c r="J233" s="133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</row>
    <row r="234" spans="1:37" s="124" customFormat="1" ht="12.75" customHeight="1" x14ac:dyDescent="0.2">
      <c r="A234" s="114"/>
      <c r="B234" s="423"/>
      <c r="C234" s="320">
        <v>0</v>
      </c>
      <c r="D234" s="425"/>
      <c r="E234" s="323">
        <v>0</v>
      </c>
      <c r="F234" s="64"/>
      <c r="G234" s="353">
        <f>+C237+E237</f>
        <v>0</v>
      </c>
      <c r="H234" s="352" t="s">
        <v>469</v>
      </c>
      <c r="I234" s="133"/>
      <c r="J234" s="133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</row>
    <row r="235" spans="1:37" s="124" customFormat="1" ht="12.75" customHeight="1" x14ac:dyDescent="0.2">
      <c r="A235" s="114"/>
      <c r="B235" s="423"/>
      <c r="C235" s="320">
        <v>0</v>
      </c>
      <c r="D235" s="425"/>
      <c r="E235" s="323">
        <v>0</v>
      </c>
      <c r="F235" s="64"/>
      <c r="G235" s="64"/>
      <c r="H235" s="64"/>
      <c r="I235" s="133"/>
      <c r="J235" s="133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</row>
    <row r="236" spans="1:37" s="124" customFormat="1" ht="12.75" customHeight="1" x14ac:dyDescent="0.2">
      <c r="A236" s="114"/>
      <c r="B236" s="424"/>
      <c r="C236" s="321">
        <v>0</v>
      </c>
      <c r="D236" s="426"/>
      <c r="E236" s="324">
        <v>0</v>
      </c>
      <c r="F236" s="64"/>
      <c r="G236" s="64"/>
      <c r="H236" s="64"/>
      <c r="I236" s="133"/>
      <c r="J236" s="133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</row>
    <row r="237" spans="1:37" s="124" customFormat="1" ht="12.75" customHeight="1" x14ac:dyDescent="0.2">
      <c r="B237" s="121" t="s">
        <v>135</v>
      </c>
      <c r="C237" s="322">
        <f>SUM(C195:C236)</f>
        <v>0</v>
      </c>
      <c r="D237" s="136" t="s">
        <v>135</v>
      </c>
      <c r="E237" s="325">
        <f>SUM(E195:E236)</f>
        <v>0</v>
      </c>
      <c r="F237" s="64"/>
      <c r="G237" s="64"/>
      <c r="H237" s="64"/>
    </row>
    <row r="238" spans="1:37" s="124" customFormat="1" ht="12.75" customHeight="1" x14ac:dyDescent="0.2">
      <c r="F238" s="64"/>
      <c r="G238" s="64"/>
      <c r="H238" s="64"/>
    </row>
    <row r="239" spans="1:37" ht="12.75" customHeight="1" x14ac:dyDescent="0.2">
      <c r="B239" s="124"/>
      <c r="C239" s="124"/>
      <c r="D239" s="124"/>
      <c r="E239" s="124"/>
    </row>
    <row r="242" spans="9:10" ht="12.75" customHeight="1" x14ac:dyDescent="0.2">
      <c r="I242" s="352"/>
      <c r="J242" s="352"/>
    </row>
  </sheetData>
  <sheetProtection algorithmName="SHA-512" hashValue="gYRBHZk7dXvSsYnQQE2sblWSPr4asH5eyyEmCKmgvy2VRqB4E/ZUMU6gd+x2tkFwyAA1TexGwlLOqUxT6c0STg==" saltValue="iYJTa44y0jXYTXiOmkqBiA==" spinCount="100000" sheet="1" objects="1" scenarios="1" formatColumns="0" formatRows="0"/>
  <mergeCells count="125"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Z225:AB225"/>
    <mergeCell ref="Z214:AB214"/>
    <mergeCell ref="Z215:AB215"/>
    <mergeCell ref="K205:N205"/>
    <mergeCell ref="H204:I204"/>
    <mergeCell ref="K203:N203"/>
    <mergeCell ref="O203:P203"/>
    <mergeCell ref="Z229:AA229"/>
    <mergeCell ref="U226:V226"/>
    <mergeCell ref="Z226:AA226"/>
    <mergeCell ref="U227:V227"/>
    <mergeCell ref="Z227:AA22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O197:P197"/>
    <mergeCell ref="Z196:AA196"/>
    <mergeCell ref="H197:I197"/>
    <mergeCell ref="K196:N196"/>
    <mergeCell ref="O196:P196"/>
    <mergeCell ref="U197:V197"/>
    <mergeCell ref="Z197:AA197"/>
    <mergeCell ref="K204:N20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Y192:AB192"/>
    <mergeCell ref="O193:P193"/>
    <mergeCell ref="U193:W193"/>
    <mergeCell ref="Z193:AB193"/>
    <mergeCell ref="T192:W192"/>
    <mergeCell ref="O202:P202"/>
    <mergeCell ref="U203:W203"/>
    <mergeCell ref="Z203:AB203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Z194:AB194"/>
    <mergeCell ref="Z195:AB195"/>
    <mergeCell ref="O194:P194"/>
    <mergeCell ref="H199:I199"/>
    <mergeCell ref="K198:N198"/>
    <mergeCell ref="O198:P198"/>
    <mergeCell ref="K197:N197"/>
    <mergeCell ref="B2:D2"/>
    <mergeCell ref="E2:F2"/>
    <mergeCell ref="K192:N192"/>
    <mergeCell ref="K194:N194"/>
    <mergeCell ref="H198:I198"/>
    <mergeCell ref="H196:I196"/>
    <mergeCell ref="B193:E193"/>
    <mergeCell ref="K193:N193"/>
    <mergeCell ref="H194:I194"/>
    <mergeCell ref="G10:I10"/>
    <mergeCell ref="G55:I55"/>
    <mergeCell ref="G100:I100"/>
    <mergeCell ref="G145:I145"/>
    <mergeCell ref="U153:Y153"/>
    <mergeCell ref="U63:Y63"/>
    <mergeCell ref="J105:K105"/>
    <mergeCell ref="U108:Y108"/>
    <mergeCell ref="J150:K150"/>
    <mergeCell ref="U4:Y4"/>
    <mergeCell ref="J15:K15"/>
    <mergeCell ref="U18:Y18"/>
    <mergeCell ref="J60:K60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49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0" ht="15.6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0" s="224" customFormat="1" ht="15.6" customHeight="1" x14ac:dyDescent="0.25">
      <c r="A2" s="495" t="str">
        <f>JANUARY!$G$10</f>
        <v>UNITED STEELWORKERS - LOCAL UNION</v>
      </c>
      <c r="B2" s="495"/>
      <c r="C2" s="495"/>
      <c r="D2" s="495"/>
      <c r="E2" s="495"/>
      <c r="F2" s="495"/>
      <c r="G2" s="495"/>
      <c r="H2" s="495"/>
      <c r="I2" s="495"/>
      <c r="J2" s="495"/>
    </row>
    <row r="3" spans="1:10" s="224" customFormat="1" ht="15.6" customHeight="1" x14ac:dyDescent="0.25">
      <c r="A3" s="495" t="s">
        <v>343</v>
      </c>
      <c r="B3" s="495"/>
      <c r="C3" s="495"/>
      <c r="D3" s="495"/>
      <c r="E3" s="495"/>
      <c r="F3" s="495"/>
      <c r="G3" s="495"/>
      <c r="H3" s="495"/>
      <c r="I3" s="495"/>
      <c r="J3" s="495"/>
    </row>
    <row r="4" spans="1:10" s="225" customFormat="1" ht="15.6" customHeight="1" x14ac:dyDescent="0.25">
      <c r="B4" s="230"/>
      <c r="C4" s="230"/>
      <c r="D4" s="230"/>
      <c r="E4" s="230"/>
      <c r="F4" s="227" t="s">
        <v>272</v>
      </c>
      <c r="G4" s="231">
        <f>JANUARY!E11</f>
        <v>0</v>
      </c>
      <c r="H4" s="230"/>
      <c r="I4" s="230"/>
      <c r="J4" s="230"/>
    </row>
    <row r="5" spans="1:10" ht="15.6" customHeight="1" x14ac:dyDescent="0.2">
      <c r="A5" s="64" t="s">
        <v>236</v>
      </c>
      <c r="B5" s="64"/>
      <c r="C5" s="64"/>
      <c r="D5" s="64"/>
      <c r="E5" s="64"/>
      <c r="F5" s="64"/>
      <c r="G5" s="351" t="s">
        <v>389</v>
      </c>
      <c r="H5" s="188" t="s">
        <v>302</v>
      </c>
      <c r="I5" s="188"/>
      <c r="J5" s="64"/>
    </row>
    <row r="6" spans="1:10" ht="15.6" customHeight="1" thickBo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</row>
    <row r="7" spans="1:10" ht="15.6" customHeight="1" x14ac:dyDescent="0.2">
      <c r="A7" s="64" t="s">
        <v>274</v>
      </c>
      <c r="B7" s="64"/>
      <c r="C7" s="64"/>
      <c r="D7" s="64"/>
      <c r="E7" s="64"/>
      <c r="F7" s="64"/>
      <c r="G7" s="64"/>
      <c r="H7" s="64"/>
      <c r="I7" s="64" t="s">
        <v>275</v>
      </c>
      <c r="J7" s="189">
        <f>MarRpt!J39</f>
        <v>0</v>
      </c>
    </row>
    <row r="8" spans="1:10" ht="15.6" customHeight="1" x14ac:dyDescent="0.2">
      <c r="A8" s="190" t="s">
        <v>276</v>
      </c>
      <c r="B8" s="190"/>
      <c r="C8" s="190"/>
      <c r="D8" s="190"/>
      <c r="E8" s="190"/>
      <c r="F8" s="64"/>
      <c r="G8" s="64"/>
      <c r="H8" s="64"/>
      <c r="I8" s="64"/>
      <c r="J8" s="191"/>
    </row>
    <row r="9" spans="1:10" ht="15.6" customHeight="1" x14ac:dyDescent="0.2">
      <c r="A9" s="64" t="s">
        <v>297</v>
      </c>
      <c r="B9" s="64"/>
      <c r="C9" s="64"/>
      <c r="D9" s="64"/>
      <c r="E9" s="64"/>
      <c r="F9" s="64"/>
      <c r="G9" s="64"/>
      <c r="H9" s="64"/>
      <c r="I9" s="414">
        <f>SUM(APRIL!$B$7)</f>
        <v>0</v>
      </c>
      <c r="J9" s="191"/>
    </row>
    <row r="10" spans="1:10" ht="15.6" customHeight="1" x14ac:dyDescent="0.2">
      <c r="A10" s="64" t="s">
        <v>356</v>
      </c>
      <c r="B10" s="64"/>
      <c r="C10" s="64"/>
      <c r="D10" s="64"/>
      <c r="E10" s="64"/>
      <c r="F10" s="64"/>
      <c r="G10" s="64"/>
      <c r="H10" s="64"/>
      <c r="I10" s="192">
        <f>SUM(APRIL!$C$7)</f>
        <v>0</v>
      </c>
      <c r="J10" s="191"/>
    </row>
    <row r="11" spans="1:10" ht="15.6" customHeight="1" x14ac:dyDescent="0.2">
      <c r="A11" s="64" t="s">
        <v>298</v>
      </c>
      <c r="B11" s="64"/>
      <c r="C11" s="64"/>
      <c r="D11" s="64"/>
      <c r="E11" s="64"/>
      <c r="F11" s="64"/>
      <c r="G11" s="64"/>
      <c r="H11" s="64"/>
      <c r="I11" s="192">
        <f>SUM(APRIL!$D$7)</f>
        <v>0</v>
      </c>
      <c r="J11" s="191"/>
    </row>
    <row r="12" spans="1:10" ht="15.6" customHeight="1" x14ac:dyDescent="0.2">
      <c r="A12" s="64" t="s">
        <v>279</v>
      </c>
      <c r="B12" s="64"/>
      <c r="C12" s="64"/>
      <c r="D12" s="64"/>
      <c r="E12" s="64"/>
      <c r="F12" s="64"/>
      <c r="G12" s="64"/>
      <c r="H12" s="64"/>
      <c r="I12" s="192">
        <f>SUM(APRIL!$E$7)</f>
        <v>0</v>
      </c>
      <c r="J12" s="191"/>
    </row>
    <row r="13" spans="1:10" ht="15.6" customHeight="1" x14ac:dyDescent="0.2">
      <c r="A13" s="64" t="s">
        <v>280</v>
      </c>
      <c r="B13" s="64"/>
      <c r="C13" s="64"/>
      <c r="D13" s="64"/>
      <c r="E13" s="64"/>
      <c r="F13" s="64"/>
      <c r="G13" s="64"/>
      <c r="H13" s="64"/>
      <c r="I13" s="192">
        <f>SUM(APRIL!$F$7)</f>
        <v>0</v>
      </c>
      <c r="J13" s="191"/>
    </row>
    <row r="14" spans="1:10" ht="15.6" customHeight="1" x14ac:dyDescent="0.2">
      <c r="A14" s="64" t="s">
        <v>281</v>
      </c>
      <c r="B14" s="64"/>
      <c r="C14" s="64"/>
      <c r="D14" s="64"/>
      <c r="E14" s="64"/>
      <c r="F14" s="64"/>
      <c r="G14" s="64"/>
      <c r="H14" s="64"/>
      <c r="I14" s="192">
        <f>SUM(APRIL!$L$7:$O$7)</f>
        <v>0</v>
      </c>
      <c r="J14" s="191"/>
    </row>
    <row r="15" spans="1:10" ht="15.6" customHeight="1" x14ac:dyDescent="0.2">
      <c r="A15" s="64"/>
      <c r="B15" s="64" t="s">
        <v>282</v>
      </c>
      <c r="C15" s="64" t="s">
        <v>404</v>
      </c>
      <c r="D15" s="64"/>
      <c r="E15" s="64"/>
      <c r="F15" s="64"/>
      <c r="G15" s="64"/>
      <c r="H15" s="64"/>
      <c r="I15" s="192">
        <f>SUM(APRIL!$Q$7:$R$7)</f>
        <v>0</v>
      </c>
      <c r="J15" s="191"/>
    </row>
    <row r="16" spans="1:10" ht="15.6" customHeight="1" thickBot="1" x14ac:dyDescent="0.25">
      <c r="A16" s="64"/>
      <c r="B16" s="64"/>
      <c r="C16" s="64" t="s">
        <v>405</v>
      </c>
      <c r="D16" s="64"/>
      <c r="E16" s="64"/>
      <c r="F16" s="64"/>
      <c r="G16" s="64"/>
      <c r="H16" s="64"/>
      <c r="I16" s="193">
        <f>SUM(APRIL!$P$7)</f>
        <v>0</v>
      </c>
      <c r="J16" s="191"/>
    </row>
    <row r="17" spans="1:10" ht="15.6" customHeight="1" x14ac:dyDescent="0.2">
      <c r="A17" s="64"/>
      <c r="B17" s="190" t="s">
        <v>283</v>
      </c>
      <c r="C17" s="64"/>
      <c r="D17" s="64"/>
      <c r="E17" s="64"/>
      <c r="F17" s="64"/>
      <c r="G17" s="64"/>
      <c r="H17" s="64"/>
      <c r="I17" s="190" t="s">
        <v>275</v>
      </c>
      <c r="J17" s="194">
        <f>SUM(I9:I16)</f>
        <v>0</v>
      </c>
    </row>
    <row r="18" spans="1:10" ht="15.6" customHeight="1" thickBot="1" x14ac:dyDescent="0.25">
      <c r="A18" s="64"/>
      <c r="B18" s="190" t="s">
        <v>284</v>
      </c>
      <c r="C18" s="64"/>
      <c r="D18" s="64"/>
      <c r="E18" s="64"/>
      <c r="F18" s="64"/>
      <c r="G18" s="64"/>
      <c r="H18" s="64"/>
      <c r="I18" s="64"/>
      <c r="J18" s="195">
        <f>SUM(J7:J17)</f>
        <v>0</v>
      </c>
    </row>
    <row r="19" spans="1:10" ht="15.6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196" t="s">
        <v>236</v>
      </c>
    </row>
    <row r="20" spans="1:10" ht="15.6" customHeight="1" x14ac:dyDescent="0.2">
      <c r="A20" s="64" t="s">
        <v>285</v>
      </c>
      <c r="B20" s="64"/>
      <c r="C20" s="64"/>
      <c r="D20" s="64"/>
      <c r="E20" s="64"/>
      <c r="F20" s="64"/>
      <c r="G20" s="64"/>
      <c r="H20" s="64"/>
      <c r="I20" s="64"/>
      <c r="J20" s="191"/>
    </row>
    <row r="21" spans="1:10" ht="15.6" customHeight="1" thickBot="1" x14ac:dyDescent="0.25">
      <c r="A21" s="64" t="s">
        <v>286</v>
      </c>
      <c r="B21" s="64"/>
      <c r="C21" s="64"/>
      <c r="D21" s="64"/>
      <c r="E21" s="64"/>
      <c r="F21" s="64"/>
      <c r="G21" s="64"/>
      <c r="H21" s="64"/>
      <c r="I21" s="64"/>
      <c r="J21" s="191"/>
    </row>
    <row r="22" spans="1:10" ht="15.6" customHeight="1" x14ac:dyDescent="0.2">
      <c r="A22" s="64" t="s">
        <v>406</v>
      </c>
      <c r="B22" s="64"/>
      <c r="C22" s="64"/>
      <c r="D22" s="64"/>
      <c r="E22" s="64"/>
      <c r="F22" s="64"/>
      <c r="G22" s="64"/>
      <c r="H22" s="393">
        <f>SUM(APRIL!$U$7)</f>
        <v>0</v>
      </c>
      <c r="I22" s="64"/>
      <c r="J22" s="191"/>
    </row>
    <row r="23" spans="1:10" ht="15.6" customHeight="1" x14ac:dyDescent="0.2">
      <c r="A23" s="64" t="s">
        <v>407</v>
      </c>
      <c r="B23" s="64"/>
      <c r="C23" s="64"/>
      <c r="D23" s="64"/>
      <c r="E23" s="64"/>
      <c r="F23" s="64"/>
      <c r="G23" s="64"/>
      <c r="H23" s="197">
        <f>SUM(APRIL!$V$7)</f>
        <v>0</v>
      </c>
      <c r="I23" s="64"/>
      <c r="J23" s="191"/>
    </row>
    <row r="24" spans="1:10" ht="15.6" customHeight="1" thickBot="1" x14ac:dyDescent="0.25">
      <c r="A24" s="64" t="s">
        <v>408</v>
      </c>
      <c r="B24" s="64"/>
      <c r="C24" s="64"/>
      <c r="D24" s="64"/>
      <c r="E24" s="64"/>
      <c r="F24" s="64"/>
      <c r="G24" s="64"/>
      <c r="H24" s="197">
        <f>SUM(APRIL!$W$7:$X$7)</f>
        <v>0</v>
      </c>
      <c r="I24" s="64"/>
      <c r="J24" s="191"/>
    </row>
    <row r="25" spans="1:10" ht="15.6" customHeight="1" thickBot="1" x14ac:dyDescent="0.25">
      <c r="A25" s="64" t="s">
        <v>409</v>
      </c>
      <c r="B25" s="64"/>
      <c r="C25" s="64"/>
      <c r="D25" s="64"/>
      <c r="E25" s="64"/>
      <c r="F25" s="64"/>
      <c r="G25" s="64"/>
      <c r="H25" s="193">
        <f>SUM(APRIL!$Y$7)</f>
        <v>0</v>
      </c>
      <c r="I25" s="198">
        <f>SUM(H22:H25)</f>
        <v>0</v>
      </c>
      <c r="J25" s="191"/>
    </row>
    <row r="26" spans="1:10" ht="15.6" customHeight="1" x14ac:dyDescent="0.2">
      <c r="A26" s="64" t="s">
        <v>410</v>
      </c>
      <c r="B26" s="64"/>
      <c r="C26" s="64"/>
      <c r="D26" s="64"/>
      <c r="E26" s="64"/>
      <c r="F26" s="64"/>
      <c r="G26" s="64"/>
      <c r="H26" s="64"/>
      <c r="I26" s="192">
        <f>SUM(APRIL!$Z$7)</f>
        <v>0</v>
      </c>
      <c r="J26" s="191"/>
    </row>
    <row r="27" spans="1:10" ht="15.6" customHeight="1" x14ac:dyDescent="0.2">
      <c r="A27" s="64" t="s">
        <v>287</v>
      </c>
      <c r="B27" s="64"/>
      <c r="C27" s="64"/>
      <c r="D27" s="64"/>
      <c r="E27" s="64"/>
      <c r="F27" s="64"/>
      <c r="G27" s="64"/>
      <c r="H27" s="64"/>
      <c r="I27" s="192">
        <f>SUM(APRIL!$AA$7)</f>
        <v>0</v>
      </c>
      <c r="J27" s="191"/>
    </row>
    <row r="28" spans="1:10" ht="15.6" customHeight="1" x14ac:dyDescent="0.2">
      <c r="A28" s="64" t="s">
        <v>411</v>
      </c>
      <c r="B28" s="64"/>
      <c r="C28" s="64"/>
      <c r="D28" s="64"/>
      <c r="E28" s="64"/>
      <c r="F28" s="64"/>
      <c r="G28" s="64"/>
      <c r="H28" s="64"/>
      <c r="I28" s="192">
        <f>SUM(APRIL!$AB$7)</f>
        <v>0</v>
      </c>
      <c r="J28" s="191"/>
    </row>
    <row r="29" spans="1:10" ht="15.6" customHeight="1" x14ac:dyDescent="0.2">
      <c r="A29" s="64" t="s">
        <v>412</v>
      </c>
      <c r="B29" s="64"/>
      <c r="C29" s="64"/>
      <c r="D29" s="64"/>
      <c r="E29" s="64"/>
      <c r="F29" s="64"/>
      <c r="G29" s="64"/>
      <c r="H29" s="64"/>
      <c r="I29" s="192">
        <f>SUM(APRIL!$AC$7)</f>
        <v>0</v>
      </c>
      <c r="J29" s="191"/>
    </row>
    <row r="30" spans="1:10" ht="15.6" customHeight="1" x14ac:dyDescent="0.2">
      <c r="A30" s="64" t="s">
        <v>413</v>
      </c>
      <c r="B30" s="64"/>
      <c r="C30" s="64"/>
      <c r="D30" s="64"/>
      <c r="E30" s="64"/>
      <c r="F30" s="64"/>
      <c r="G30" s="64"/>
      <c r="H30" s="64"/>
      <c r="I30" s="192">
        <f>SUM(APRIL!$AD$7)</f>
        <v>0</v>
      </c>
      <c r="J30" s="191"/>
    </row>
    <row r="31" spans="1:10" ht="15.6" customHeight="1" x14ac:dyDescent="0.2">
      <c r="A31" s="64" t="s">
        <v>414</v>
      </c>
      <c r="B31" s="64"/>
      <c r="C31" s="64"/>
      <c r="D31" s="64"/>
      <c r="E31" s="64"/>
      <c r="F31" s="64"/>
      <c r="G31" s="64"/>
      <c r="H31" s="64"/>
      <c r="I31" s="192">
        <f>SUM(APRIL!$AE$7)</f>
        <v>0</v>
      </c>
      <c r="J31" s="191"/>
    </row>
    <row r="32" spans="1:10" ht="15.6" customHeight="1" x14ac:dyDescent="0.2">
      <c r="A32" s="64" t="s">
        <v>415</v>
      </c>
      <c r="B32" s="64"/>
      <c r="C32" s="64"/>
      <c r="D32" s="64"/>
      <c r="E32" s="64"/>
      <c r="F32" s="64"/>
      <c r="G32" s="64"/>
      <c r="H32" s="64"/>
      <c r="I32" s="192">
        <f>SUM(APRIL!$AF$7)</f>
        <v>0</v>
      </c>
      <c r="J32" s="191"/>
    </row>
    <row r="33" spans="1:10" ht="15.6" customHeight="1" x14ac:dyDescent="0.2">
      <c r="A33" s="64" t="s">
        <v>416</v>
      </c>
      <c r="B33" s="64"/>
      <c r="C33" s="64"/>
      <c r="D33" s="64"/>
      <c r="E33" s="64"/>
      <c r="F33" s="64"/>
      <c r="G33" s="64"/>
      <c r="H33" s="64"/>
      <c r="I33" s="192">
        <f>SUM(APRIL!$AG$7)</f>
        <v>0</v>
      </c>
      <c r="J33" s="191"/>
    </row>
    <row r="34" spans="1:10" ht="15.6" customHeight="1" x14ac:dyDescent="0.2">
      <c r="A34" s="64" t="s">
        <v>417</v>
      </c>
      <c r="B34" s="64"/>
      <c r="C34" s="64"/>
      <c r="D34" s="64"/>
      <c r="E34" s="64"/>
      <c r="F34" s="64"/>
      <c r="G34" s="64"/>
      <c r="H34" s="64"/>
      <c r="I34" s="192">
        <f>SUM(APRIL!$AH$7)</f>
        <v>0</v>
      </c>
      <c r="J34" s="191"/>
    </row>
    <row r="35" spans="1:10" ht="15.6" customHeight="1" x14ac:dyDescent="0.2">
      <c r="A35" s="64" t="s">
        <v>417</v>
      </c>
      <c r="B35" s="64"/>
      <c r="C35" s="64"/>
      <c r="D35" s="64"/>
      <c r="E35" s="64"/>
      <c r="F35" s="64"/>
      <c r="G35" s="64"/>
      <c r="H35" s="64"/>
      <c r="I35" s="200">
        <v>0</v>
      </c>
      <c r="J35" s="191"/>
    </row>
    <row r="36" spans="1:10" ht="15.6" customHeight="1" x14ac:dyDescent="0.2">
      <c r="A36" s="64" t="s">
        <v>418</v>
      </c>
      <c r="B36" s="64"/>
      <c r="C36" s="64"/>
      <c r="D36" s="64"/>
      <c r="E36" s="64"/>
      <c r="F36" s="64"/>
      <c r="G36" s="64"/>
      <c r="H36" s="64"/>
      <c r="I36" s="192">
        <f>SUM(APRIL!$AJ$7)</f>
        <v>0</v>
      </c>
      <c r="J36" s="191"/>
    </row>
    <row r="37" spans="1:10" ht="15.6" customHeight="1" thickBot="1" x14ac:dyDescent="0.25">
      <c r="A37" s="64" t="s">
        <v>419</v>
      </c>
      <c r="B37" s="64"/>
      <c r="C37" s="64"/>
      <c r="D37" s="64"/>
      <c r="E37" s="64"/>
      <c r="F37" s="64"/>
      <c r="G37" s="64"/>
      <c r="H37" s="64"/>
      <c r="I37" s="193">
        <f>SUM(APRIL!$AK$7)</f>
        <v>0</v>
      </c>
      <c r="J37" s="191"/>
    </row>
    <row r="38" spans="1:10" ht="15.6" customHeight="1" thickBot="1" x14ac:dyDescent="0.25">
      <c r="A38" s="66" t="s">
        <v>420</v>
      </c>
      <c r="B38" s="64"/>
      <c r="C38" s="64"/>
      <c r="D38" s="64"/>
      <c r="E38" s="64"/>
      <c r="F38" s="64"/>
      <c r="G38" s="64"/>
      <c r="H38" s="64"/>
      <c r="I38" s="201"/>
      <c r="J38" s="202">
        <f>SUM(I25:I37)</f>
        <v>0</v>
      </c>
    </row>
    <row r="39" spans="1:10" ht="15.6" customHeight="1" thickBot="1" x14ac:dyDescent="0.25">
      <c r="A39" s="190" t="s">
        <v>421</v>
      </c>
      <c r="B39" s="64"/>
      <c r="C39" s="64"/>
      <c r="D39" s="64"/>
      <c r="E39" s="64"/>
      <c r="F39" s="64"/>
      <c r="G39" s="64"/>
      <c r="H39" s="64"/>
      <c r="I39" s="64"/>
      <c r="J39" s="203">
        <f>SUM(J18-J38)</f>
        <v>0</v>
      </c>
    </row>
    <row r="40" spans="1:10" ht="15.6" customHeight="1" thickTop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</row>
    <row r="41" spans="1:10" ht="15.6" customHeight="1" x14ac:dyDescent="0.2">
      <c r="A41" s="64" t="s">
        <v>288</v>
      </c>
      <c r="B41" s="64"/>
      <c r="C41" s="64"/>
      <c r="D41" s="64"/>
      <c r="E41" s="64"/>
      <c r="F41" s="64"/>
      <c r="G41" s="64"/>
      <c r="H41" s="64"/>
      <c r="I41" s="64"/>
      <c r="J41" s="64"/>
    </row>
    <row r="42" spans="1:10" ht="15.6" customHeight="1" x14ac:dyDescent="0.2">
      <c r="A42" s="64" t="s">
        <v>289</v>
      </c>
      <c r="B42" s="64"/>
      <c r="C42" s="64"/>
      <c r="D42" s="64"/>
      <c r="E42" s="64"/>
      <c r="F42" s="64"/>
      <c r="G42" s="64"/>
      <c r="H42" s="64"/>
      <c r="I42" s="64"/>
      <c r="J42" s="64"/>
    </row>
    <row r="43" spans="1:10" ht="15.6" customHeight="1" x14ac:dyDescent="0.2">
      <c r="A43" s="64" t="s">
        <v>290</v>
      </c>
      <c r="B43" s="64"/>
      <c r="C43" s="64"/>
      <c r="D43" s="64"/>
      <c r="E43" s="64"/>
      <c r="F43" s="64"/>
      <c r="G43" s="64"/>
      <c r="H43" s="64"/>
      <c r="I43" s="521"/>
      <c r="J43" s="522"/>
    </row>
    <row r="44" spans="1:10" ht="15.6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</row>
    <row r="45" spans="1:10" ht="15.6" customHeight="1" x14ac:dyDescent="0.2">
      <c r="A45" s="204"/>
      <c r="B45" s="204"/>
      <c r="C45" s="204" t="s">
        <v>236</v>
      </c>
      <c r="D45" s="204"/>
      <c r="E45" s="64"/>
      <c r="F45" s="64"/>
      <c r="G45" s="64"/>
      <c r="H45" s="204"/>
      <c r="I45" s="204"/>
      <c r="J45" s="204"/>
    </row>
    <row r="46" spans="1:10" ht="15.6" customHeight="1" x14ac:dyDescent="0.2">
      <c r="A46" s="64"/>
      <c r="B46" s="64"/>
      <c r="C46" s="64"/>
      <c r="D46" s="205" t="s">
        <v>291</v>
      </c>
      <c r="E46" s="64"/>
      <c r="F46" s="64"/>
      <c r="G46" s="64"/>
      <c r="H46" s="201"/>
      <c r="I46" s="201"/>
      <c r="J46" s="206" t="s">
        <v>292</v>
      </c>
    </row>
    <row r="47" spans="1:10" ht="15.6" customHeight="1" x14ac:dyDescent="0.2">
      <c r="A47" s="65" t="s">
        <v>293</v>
      </c>
      <c r="B47" s="65"/>
      <c r="C47" s="64"/>
      <c r="D47" s="64"/>
      <c r="E47" s="64"/>
      <c r="F47" s="64"/>
      <c r="G47" s="64"/>
      <c r="H47" s="64"/>
      <c r="I47" s="64"/>
      <c r="J47" s="64"/>
    </row>
    <row r="48" spans="1:10" ht="15.6" customHeight="1" x14ac:dyDescent="0.2">
      <c r="A48" s="207" t="s">
        <v>294</v>
      </c>
      <c r="B48" s="207"/>
      <c r="C48" s="207"/>
      <c r="D48" s="207"/>
      <c r="E48" s="207"/>
      <c r="F48" s="207"/>
      <c r="G48" s="207"/>
      <c r="H48" s="207"/>
      <c r="I48" s="207"/>
      <c r="J48" s="64"/>
    </row>
    <row r="49" spans="1:10" ht="15.6" customHeight="1" x14ac:dyDescent="0.2">
      <c r="A49" s="207" t="s">
        <v>295</v>
      </c>
      <c r="B49" s="207"/>
      <c r="C49" s="207"/>
      <c r="D49" s="207"/>
      <c r="E49" s="207"/>
      <c r="F49" s="207"/>
      <c r="G49" s="207"/>
      <c r="H49" s="207"/>
      <c r="I49" s="207"/>
      <c r="J49" s="64"/>
    </row>
  </sheetData>
  <sheetProtection algorithmName="SHA-512" hashValue="lS0wnNBxqgjPAXgBhWOsOnMPPxGWnvfUyuhV/kDIDAFq3sxxPSK1kCcCxPVmnDTnTEhfT2+rMnwMHFFM95IKJA==" saltValue="22YKnlvrUkX+Xu0Er50Pkg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N24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4" bestFit="1" customWidth="1"/>
    <col min="2" max="7" width="9.140625" style="64" customWidth="1"/>
    <col min="8" max="8" width="30.42578125" style="64" customWidth="1"/>
    <col min="9" max="34" width="9.140625" style="64" customWidth="1"/>
    <col min="35" max="35" width="36.42578125" style="64" customWidth="1"/>
    <col min="36" max="37" width="9.140625" style="64" customWidth="1"/>
    <col min="38" max="38" width="2.5703125" style="64" customWidth="1"/>
    <col min="39" max="16384" width="9.140625" style="64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48" t="s">
        <v>127</v>
      </c>
      <c r="C2" s="449"/>
      <c r="D2" s="449"/>
      <c r="E2" s="450">
        <f>J190</f>
        <v>0</v>
      </c>
      <c r="F2" s="451"/>
      <c r="G2" s="24"/>
      <c r="H2" s="23"/>
      <c r="I2" s="23"/>
      <c r="J2" s="23"/>
      <c r="K2" s="327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4" customFormat="1" ht="12.75" customHeight="1" thickTop="1" x14ac:dyDescent="0.2">
      <c r="A4" s="10"/>
      <c r="B4" s="74" t="s">
        <v>4</v>
      </c>
      <c r="C4" s="75"/>
      <c r="D4" s="74" t="s">
        <v>201</v>
      </c>
      <c r="E4" s="166" t="s">
        <v>6</v>
      </c>
      <c r="F4" s="76" t="s">
        <v>7</v>
      </c>
      <c r="G4" s="161"/>
      <c r="H4" s="76"/>
      <c r="I4" s="89"/>
      <c r="J4" s="74"/>
      <c r="K4" s="76"/>
      <c r="L4" s="74" t="s">
        <v>458</v>
      </c>
      <c r="M4" s="74"/>
      <c r="N4" s="74" t="s">
        <v>257</v>
      </c>
      <c r="O4" s="166" t="s">
        <v>459</v>
      </c>
      <c r="P4" s="167"/>
      <c r="Q4" s="409" t="s">
        <v>8</v>
      </c>
      <c r="R4" s="76" t="s">
        <v>8</v>
      </c>
      <c r="S4" s="91"/>
      <c r="T4" s="92"/>
      <c r="U4" s="440" t="s">
        <v>9</v>
      </c>
      <c r="V4" s="441"/>
      <c r="W4" s="441"/>
      <c r="X4" s="441"/>
      <c r="Y4" s="442"/>
      <c r="Z4" s="74" t="s">
        <v>10</v>
      </c>
      <c r="AA4" s="74" t="s">
        <v>11</v>
      </c>
      <c r="AB4" s="74" t="s">
        <v>204</v>
      </c>
      <c r="AC4" s="74" t="s">
        <v>12</v>
      </c>
      <c r="AD4" s="74" t="s">
        <v>13</v>
      </c>
      <c r="AE4" s="74" t="s">
        <v>14</v>
      </c>
      <c r="AF4" s="74"/>
      <c r="AG4" s="74"/>
      <c r="AH4" s="80"/>
      <c r="AI4" s="90"/>
      <c r="AJ4" s="74" t="s">
        <v>15</v>
      </c>
      <c r="AK4" s="76" t="s">
        <v>7</v>
      </c>
      <c r="AL4" s="91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</row>
    <row r="5" spans="1:248" s="94" customFormat="1" ht="12.75" customHeight="1" x14ac:dyDescent="0.2">
      <c r="A5" s="10"/>
      <c r="B5" s="74" t="s">
        <v>8</v>
      </c>
      <c r="C5" s="74" t="s">
        <v>16</v>
      </c>
      <c r="D5" s="74" t="s">
        <v>202</v>
      </c>
      <c r="E5" s="169" t="s">
        <v>8</v>
      </c>
      <c r="F5" s="76" t="s">
        <v>18</v>
      </c>
      <c r="G5" s="161" t="s">
        <v>19</v>
      </c>
      <c r="H5" s="76" t="s">
        <v>20</v>
      </c>
      <c r="I5" s="89" t="s">
        <v>460</v>
      </c>
      <c r="J5" s="74" t="s">
        <v>21</v>
      </c>
      <c r="K5" s="76" t="s">
        <v>22</v>
      </c>
      <c r="L5" s="74" t="s">
        <v>461</v>
      </c>
      <c r="M5" s="74" t="s">
        <v>462</v>
      </c>
      <c r="N5" s="74" t="s">
        <v>258</v>
      </c>
      <c r="O5" s="169" t="s">
        <v>259</v>
      </c>
      <c r="P5" s="169" t="s">
        <v>23</v>
      </c>
      <c r="Q5" s="74" t="s">
        <v>24</v>
      </c>
      <c r="R5" s="76" t="s">
        <v>24</v>
      </c>
      <c r="S5" s="80" t="s">
        <v>135</v>
      </c>
      <c r="T5" s="76" t="s">
        <v>135</v>
      </c>
      <c r="U5" s="74" t="s">
        <v>25</v>
      </c>
      <c r="V5" s="74" t="s">
        <v>26</v>
      </c>
      <c r="W5" s="74" t="s">
        <v>27</v>
      </c>
      <c r="X5" s="74" t="s">
        <v>28</v>
      </c>
      <c r="Y5" s="74" t="s">
        <v>136</v>
      </c>
      <c r="Z5" s="74" t="s">
        <v>251</v>
      </c>
      <c r="AA5" s="74" t="s">
        <v>137</v>
      </c>
      <c r="AB5" s="74" t="s">
        <v>203</v>
      </c>
      <c r="AC5" s="74" t="s">
        <v>30</v>
      </c>
      <c r="AD5" s="74" t="s">
        <v>140</v>
      </c>
      <c r="AE5" s="74" t="s">
        <v>31</v>
      </c>
      <c r="AF5" s="74" t="s">
        <v>32</v>
      </c>
      <c r="AG5" s="74" t="s">
        <v>205</v>
      </c>
      <c r="AH5" s="80" t="s">
        <v>16</v>
      </c>
      <c r="AI5" s="77" t="s">
        <v>34</v>
      </c>
      <c r="AJ5" s="74" t="s">
        <v>35</v>
      </c>
      <c r="AK5" s="76" t="s">
        <v>18</v>
      </c>
      <c r="AL5" s="91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</row>
    <row r="6" spans="1:248" s="94" customFormat="1" ht="12.75" customHeight="1" thickBot="1" x14ac:dyDescent="0.25">
      <c r="A6" s="12"/>
      <c r="B6" s="82" t="s">
        <v>36</v>
      </c>
      <c r="C6" s="82" t="s">
        <v>37</v>
      </c>
      <c r="D6" s="82" t="s">
        <v>38</v>
      </c>
      <c r="E6" s="170" t="s">
        <v>39</v>
      </c>
      <c r="F6" s="83" t="s">
        <v>40</v>
      </c>
      <c r="G6" s="162"/>
      <c r="H6" s="83"/>
      <c r="I6" s="95" t="s">
        <v>41</v>
      </c>
      <c r="J6" s="82"/>
      <c r="K6" s="83"/>
      <c r="L6" s="82" t="s">
        <v>463</v>
      </c>
      <c r="M6" s="82"/>
      <c r="N6" s="82" t="s">
        <v>235</v>
      </c>
      <c r="O6" s="170" t="s">
        <v>235</v>
      </c>
      <c r="P6" s="171"/>
      <c r="Q6" s="264" t="s">
        <v>464</v>
      </c>
      <c r="R6" s="85" t="s">
        <v>271</v>
      </c>
      <c r="S6" s="84" t="s">
        <v>109</v>
      </c>
      <c r="T6" s="83" t="s">
        <v>186</v>
      </c>
      <c r="U6" s="82" t="s">
        <v>42</v>
      </c>
      <c r="V6" s="82" t="s">
        <v>43</v>
      </c>
      <c r="W6" s="82"/>
      <c r="X6" s="82" t="s">
        <v>44</v>
      </c>
      <c r="Y6" s="82" t="s">
        <v>30</v>
      </c>
      <c r="Z6" s="82" t="s">
        <v>30</v>
      </c>
      <c r="AA6" s="82" t="s">
        <v>138</v>
      </c>
      <c r="AB6" s="82" t="s">
        <v>15</v>
      </c>
      <c r="AC6" s="82" t="s">
        <v>139</v>
      </c>
      <c r="AD6" s="82" t="s">
        <v>141</v>
      </c>
      <c r="AE6" s="82" t="s">
        <v>47</v>
      </c>
      <c r="AF6" s="82" t="s">
        <v>48</v>
      </c>
      <c r="AG6" s="82" t="s">
        <v>15</v>
      </c>
      <c r="AH6" s="84" t="s">
        <v>30</v>
      </c>
      <c r="AI6" s="96"/>
      <c r="AJ6" s="82" t="s">
        <v>49</v>
      </c>
      <c r="AK6" s="83" t="s">
        <v>187</v>
      </c>
      <c r="AL6" s="97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</row>
    <row r="7" spans="1:248" s="112" customFormat="1" ht="12.75" customHeight="1" thickTop="1" x14ac:dyDescent="0.2">
      <c r="A7" s="61"/>
      <c r="B7" s="273">
        <f>B188</f>
        <v>0</v>
      </c>
      <c r="C7" s="273">
        <f>C188</f>
        <v>0</v>
      </c>
      <c r="D7" s="273">
        <f>D188</f>
        <v>0</v>
      </c>
      <c r="E7" s="274">
        <f>E188</f>
        <v>0</v>
      </c>
      <c r="F7" s="275">
        <f>F188</f>
        <v>0</v>
      </c>
      <c r="G7" s="355" t="str">
        <f>$C$11</f>
        <v>MAY</v>
      </c>
      <c r="H7" s="356"/>
      <c r="I7" s="357"/>
      <c r="J7" s="273">
        <f>J188-J21</f>
        <v>0</v>
      </c>
      <c r="K7" s="276">
        <f t="shared" ref="K7:R7" si="0">K188</f>
        <v>0</v>
      </c>
      <c r="L7" s="273">
        <f t="shared" si="0"/>
        <v>0</v>
      </c>
      <c r="M7" s="273">
        <f t="shared" si="0"/>
        <v>0</v>
      </c>
      <c r="N7" s="273">
        <f t="shared" si="0"/>
        <v>0</v>
      </c>
      <c r="O7" s="276">
        <f t="shared" si="0"/>
        <v>0</v>
      </c>
      <c r="P7" s="277">
        <f t="shared" si="0"/>
        <v>0</v>
      </c>
      <c r="Q7" s="273">
        <f t="shared" si="0"/>
        <v>0</v>
      </c>
      <c r="R7" s="276">
        <f t="shared" si="0"/>
        <v>0</v>
      </c>
      <c r="S7" s="278">
        <f>SUM(L7:R7)</f>
        <v>0</v>
      </c>
      <c r="T7" s="275">
        <f>SUM(U7:AK7)</f>
        <v>0</v>
      </c>
      <c r="U7" s="273">
        <f t="shared" ref="U7:AH7" si="1">U188</f>
        <v>0</v>
      </c>
      <c r="V7" s="273">
        <f t="shared" si="1"/>
        <v>0</v>
      </c>
      <c r="W7" s="273">
        <f t="shared" si="1"/>
        <v>0</v>
      </c>
      <c r="X7" s="273">
        <f t="shared" si="1"/>
        <v>0</v>
      </c>
      <c r="Y7" s="273">
        <f t="shared" si="1"/>
        <v>0</v>
      </c>
      <c r="Z7" s="273">
        <f t="shared" si="1"/>
        <v>0</v>
      </c>
      <c r="AA7" s="273">
        <f t="shared" si="1"/>
        <v>0</v>
      </c>
      <c r="AB7" s="273">
        <f t="shared" si="1"/>
        <v>0</v>
      </c>
      <c r="AC7" s="273">
        <f t="shared" si="1"/>
        <v>0</v>
      </c>
      <c r="AD7" s="273">
        <f t="shared" si="1"/>
        <v>0</v>
      </c>
      <c r="AE7" s="273">
        <f t="shared" si="1"/>
        <v>0</v>
      </c>
      <c r="AF7" s="273">
        <f t="shared" si="1"/>
        <v>0</v>
      </c>
      <c r="AG7" s="273">
        <f t="shared" si="1"/>
        <v>0</v>
      </c>
      <c r="AH7" s="276">
        <f t="shared" si="1"/>
        <v>0</v>
      </c>
      <c r="AI7" s="355"/>
      <c r="AJ7" s="273">
        <f>AJ188</f>
        <v>0</v>
      </c>
      <c r="AK7" s="276">
        <f>AK188</f>
        <v>0</v>
      </c>
      <c r="AL7" s="62"/>
    </row>
    <row r="8" spans="1:248" s="113" customFormat="1" ht="12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279">
        <f>SUM(K7:R7)-T7</f>
        <v>0</v>
      </c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248" ht="12.75" customHeight="1" x14ac:dyDescent="0.2">
      <c r="A9" s="23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494" t="str">
        <f>JANUARY!$G$10</f>
        <v>UNITED STEELWORKERS - LOCAL UNION</v>
      </c>
      <c r="H10" s="494"/>
      <c r="I10" s="494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401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3" t="s">
        <v>51</v>
      </c>
      <c r="C11" s="79" t="s">
        <v>96</v>
      </c>
      <c r="D11" s="143" t="s">
        <v>237</v>
      </c>
      <c r="E11" s="44">
        <f>JANUARY!$E$11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3"/>
      <c r="AJ11" s="177" t="str">
        <f>$C$11</f>
        <v>MAY</v>
      </c>
      <c r="AK11" s="44">
        <f>$E$11</f>
        <v>0</v>
      </c>
    </row>
    <row r="12" spans="1:248" ht="12.75" customHeight="1" x14ac:dyDescent="0.2">
      <c r="A12" s="23"/>
      <c r="B12" s="143" t="s">
        <v>52</v>
      </c>
      <c r="C12" s="176" t="s">
        <v>143</v>
      </c>
      <c r="D12" s="114"/>
      <c r="E12" s="114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3" t="str">
        <f>B12</f>
        <v>Page No.</v>
      </c>
      <c r="AJ12" s="272" t="str">
        <f>C12</f>
        <v>1</v>
      </c>
      <c r="AK12" s="173"/>
      <c r="AL12" s="115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4"/>
      <c r="AK13" s="63"/>
      <c r="AL13" s="3"/>
    </row>
    <row r="14" spans="1:248" s="313" customFormat="1" ht="12.75" customHeight="1" x14ac:dyDescent="0.2">
      <c r="A14" s="310"/>
      <c r="B14" s="310"/>
      <c r="C14" s="310"/>
      <c r="D14" s="310"/>
      <c r="E14" s="310"/>
      <c r="F14" s="310"/>
      <c r="G14" s="311"/>
      <c r="H14" s="310"/>
      <c r="I14" s="311"/>
      <c r="J14" s="310"/>
      <c r="K14" s="310"/>
      <c r="L14" s="311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  <c r="AF14" s="310"/>
      <c r="AG14" s="310"/>
      <c r="AH14" s="310"/>
      <c r="AI14" s="310"/>
      <c r="AJ14" s="312"/>
      <c r="AK14" s="310"/>
      <c r="AL14" s="310"/>
    </row>
    <row r="15" spans="1:248" s="397" customFormat="1" ht="12.75" customHeight="1" x14ac:dyDescent="0.2">
      <c r="A15" s="1"/>
      <c r="B15" s="3"/>
      <c r="C15" s="3" t="s">
        <v>55</v>
      </c>
      <c r="D15" s="3"/>
      <c r="E15" s="3"/>
      <c r="F15" s="13"/>
      <c r="G15" s="22"/>
      <c r="H15" s="2" t="s">
        <v>56</v>
      </c>
      <c r="I15" s="98"/>
      <c r="J15" s="443" t="s">
        <v>465</v>
      </c>
      <c r="K15" s="44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397" customFormat="1" ht="12.75" customHeight="1" x14ac:dyDescent="0.2">
      <c r="A16" s="1"/>
      <c r="B16" s="3"/>
      <c r="C16" s="3"/>
      <c r="D16" s="3"/>
      <c r="E16" s="3"/>
      <c r="F16" s="13"/>
      <c r="G16" s="22"/>
      <c r="H16" s="13"/>
      <c r="I16" s="9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397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31">
        <v>5</v>
      </c>
      <c r="G17" s="40">
        <v>6</v>
      </c>
      <c r="H17" s="29">
        <v>7</v>
      </c>
      <c r="I17" s="100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248" s="4" customFormat="1" ht="12.75" customHeight="1" thickTop="1" x14ac:dyDescent="0.2">
      <c r="A18" s="1"/>
      <c r="B18" s="87" t="s">
        <v>4</v>
      </c>
      <c r="C18" s="101"/>
      <c r="D18" s="87" t="s">
        <v>201</v>
      </c>
      <c r="E18" s="180" t="s">
        <v>6</v>
      </c>
      <c r="F18" s="86" t="s">
        <v>7</v>
      </c>
      <c r="G18" s="163"/>
      <c r="H18" s="86"/>
      <c r="I18" s="103"/>
      <c r="J18" s="87"/>
      <c r="K18" s="86"/>
      <c r="L18" s="87" t="s">
        <v>458</v>
      </c>
      <c r="M18" s="87"/>
      <c r="N18" s="87" t="s">
        <v>257</v>
      </c>
      <c r="O18" s="180" t="s">
        <v>459</v>
      </c>
      <c r="P18" s="265"/>
      <c r="Q18" s="410" t="s">
        <v>8</v>
      </c>
      <c r="R18" s="86" t="s">
        <v>8</v>
      </c>
      <c r="S18" s="106"/>
      <c r="T18" s="73"/>
      <c r="U18" s="445" t="s">
        <v>9</v>
      </c>
      <c r="V18" s="446"/>
      <c r="W18" s="446"/>
      <c r="X18" s="446"/>
      <c r="Y18" s="447"/>
      <c r="Z18" s="87" t="s">
        <v>10</v>
      </c>
      <c r="AA18" s="87" t="s">
        <v>11</v>
      </c>
      <c r="AB18" s="87" t="s">
        <v>204</v>
      </c>
      <c r="AC18" s="87" t="s">
        <v>12</v>
      </c>
      <c r="AD18" s="87" t="s">
        <v>13</v>
      </c>
      <c r="AE18" s="87" t="s">
        <v>14</v>
      </c>
      <c r="AF18" s="87"/>
      <c r="AG18" s="87"/>
      <c r="AH18" s="104"/>
      <c r="AI18" s="105"/>
      <c r="AJ18" s="87" t="s">
        <v>15</v>
      </c>
      <c r="AK18" s="86" t="s">
        <v>7</v>
      </c>
      <c r="AL18" s="106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11"/>
      <c r="BB18" s="411"/>
      <c r="BC18" s="411"/>
      <c r="BD18" s="411"/>
      <c r="BE18" s="411"/>
      <c r="BF18" s="411"/>
      <c r="BG18" s="411"/>
      <c r="BH18" s="411"/>
      <c r="BI18" s="411"/>
      <c r="BJ18" s="411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411"/>
      <c r="CL18" s="411"/>
      <c r="CM18" s="411"/>
      <c r="CN18" s="411"/>
      <c r="CO18" s="411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11"/>
      <c r="DT18" s="411"/>
      <c r="DU18" s="411"/>
      <c r="DV18" s="411"/>
      <c r="DW18" s="411"/>
      <c r="DX18" s="411"/>
      <c r="DY18" s="411"/>
      <c r="DZ18" s="411"/>
      <c r="EA18" s="411"/>
      <c r="EB18" s="411"/>
      <c r="EC18" s="411"/>
      <c r="ED18" s="411"/>
      <c r="EE18" s="411"/>
      <c r="EF18" s="411"/>
      <c r="EG18" s="411"/>
      <c r="EH18" s="411"/>
      <c r="EI18" s="411"/>
      <c r="EJ18" s="411"/>
      <c r="EK18" s="411"/>
      <c r="EL18" s="411"/>
      <c r="EM18" s="411"/>
      <c r="EN18" s="411"/>
      <c r="EO18" s="411"/>
      <c r="EP18" s="411"/>
      <c r="EQ18" s="411"/>
      <c r="ER18" s="411"/>
      <c r="ES18" s="411"/>
      <c r="ET18" s="411"/>
      <c r="EU18" s="411"/>
      <c r="EV18" s="411"/>
      <c r="EW18" s="411"/>
      <c r="EX18" s="411"/>
      <c r="EY18" s="411"/>
      <c r="EZ18" s="411"/>
      <c r="FA18" s="411"/>
      <c r="FB18" s="411"/>
      <c r="FC18" s="411"/>
      <c r="FD18" s="411"/>
      <c r="FE18" s="411"/>
      <c r="FF18" s="411"/>
      <c r="FG18" s="411"/>
      <c r="FH18" s="411"/>
      <c r="FI18" s="411"/>
      <c r="FJ18" s="411"/>
      <c r="FK18" s="411"/>
      <c r="FL18" s="411"/>
      <c r="FM18" s="411"/>
      <c r="FN18" s="411"/>
      <c r="FO18" s="411"/>
      <c r="FP18" s="411"/>
      <c r="FQ18" s="411"/>
      <c r="FR18" s="411"/>
      <c r="FS18" s="411"/>
      <c r="FT18" s="411"/>
      <c r="FU18" s="411"/>
      <c r="FV18" s="411"/>
      <c r="FW18" s="411"/>
      <c r="FX18" s="411"/>
      <c r="FY18" s="411"/>
      <c r="FZ18" s="411"/>
      <c r="GA18" s="411"/>
      <c r="GB18" s="411"/>
      <c r="GC18" s="411"/>
      <c r="GD18" s="411"/>
      <c r="GE18" s="411"/>
      <c r="GF18" s="411"/>
      <c r="GG18" s="411"/>
      <c r="GH18" s="411"/>
      <c r="GI18" s="411"/>
      <c r="GJ18" s="411"/>
      <c r="GK18" s="411"/>
      <c r="GL18" s="411"/>
      <c r="GM18" s="411"/>
      <c r="GN18" s="411"/>
      <c r="GO18" s="411"/>
      <c r="GP18" s="411"/>
      <c r="GQ18" s="411"/>
      <c r="GR18" s="411"/>
      <c r="GS18" s="411"/>
      <c r="GT18" s="411"/>
      <c r="GU18" s="411"/>
      <c r="GV18" s="411"/>
      <c r="GW18" s="411"/>
      <c r="GX18" s="411"/>
      <c r="GY18" s="411"/>
      <c r="GZ18" s="411"/>
      <c r="HA18" s="411"/>
      <c r="HB18" s="411"/>
      <c r="HC18" s="411"/>
      <c r="HD18" s="411"/>
      <c r="HE18" s="411"/>
      <c r="HF18" s="411"/>
      <c r="HG18" s="411"/>
      <c r="HH18" s="411"/>
      <c r="HI18" s="411"/>
      <c r="HJ18" s="411"/>
      <c r="HK18" s="411"/>
      <c r="HL18" s="411"/>
      <c r="HM18" s="411"/>
      <c r="HN18" s="411"/>
      <c r="HO18" s="411"/>
      <c r="HP18" s="411"/>
      <c r="HQ18" s="411"/>
      <c r="HR18" s="411"/>
      <c r="HS18" s="411"/>
      <c r="HT18" s="411"/>
      <c r="HU18" s="411"/>
      <c r="HV18" s="411"/>
      <c r="HW18" s="411"/>
      <c r="HX18" s="411"/>
      <c r="HY18" s="411"/>
      <c r="HZ18" s="411"/>
      <c r="IA18" s="411"/>
      <c r="IB18" s="411"/>
      <c r="IC18" s="411"/>
      <c r="ID18" s="411"/>
      <c r="IE18" s="411"/>
      <c r="IF18" s="411"/>
      <c r="IG18" s="411"/>
      <c r="IH18" s="411"/>
      <c r="II18" s="411"/>
      <c r="IJ18" s="411"/>
      <c r="IK18" s="411"/>
      <c r="IL18" s="411"/>
      <c r="IM18" s="411"/>
      <c r="IN18" s="411"/>
    </row>
    <row r="19" spans="1:248" s="4" customFormat="1" ht="12.75" customHeight="1" x14ac:dyDescent="0.2">
      <c r="A19" s="1"/>
      <c r="B19" s="87" t="s">
        <v>8</v>
      </c>
      <c r="C19" s="87" t="s">
        <v>16</v>
      </c>
      <c r="D19" s="87" t="s">
        <v>202</v>
      </c>
      <c r="E19" s="181" t="s">
        <v>8</v>
      </c>
      <c r="F19" s="86" t="s">
        <v>18</v>
      </c>
      <c r="G19" s="163" t="s">
        <v>19</v>
      </c>
      <c r="H19" s="86" t="s">
        <v>20</v>
      </c>
      <c r="I19" s="103" t="s">
        <v>460</v>
      </c>
      <c r="J19" s="87" t="s">
        <v>21</v>
      </c>
      <c r="K19" s="86" t="s">
        <v>22</v>
      </c>
      <c r="L19" s="87" t="s">
        <v>461</v>
      </c>
      <c r="M19" s="87" t="s">
        <v>462</v>
      </c>
      <c r="N19" s="87" t="s">
        <v>258</v>
      </c>
      <c r="O19" s="181" t="s">
        <v>259</v>
      </c>
      <c r="P19" s="181" t="s">
        <v>23</v>
      </c>
      <c r="Q19" s="87" t="s">
        <v>24</v>
      </c>
      <c r="R19" s="86" t="s">
        <v>24</v>
      </c>
      <c r="S19" s="104" t="s">
        <v>135</v>
      </c>
      <c r="T19" s="86" t="s">
        <v>135</v>
      </c>
      <c r="U19" s="87" t="s">
        <v>25</v>
      </c>
      <c r="V19" s="87" t="s">
        <v>26</v>
      </c>
      <c r="W19" s="87" t="s">
        <v>27</v>
      </c>
      <c r="X19" s="87" t="s">
        <v>28</v>
      </c>
      <c r="Y19" s="87" t="s">
        <v>136</v>
      </c>
      <c r="Z19" s="87" t="s">
        <v>251</v>
      </c>
      <c r="AA19" s="87" t="s">
        <v>137</v>
      </c>
      <c r="AB19" s="87" t="s">
        <v>203</v>
      </c>
      <c r="AC19" s="87" t="s">
        <v>30</v>
      </c>
      <c r="AD19" s="87" t="s">
        <v>140</v>
      </c>
      <c r="AE19" s="87" t="s">
        <v>31</v>
      </c>
      <c r="AF19" s="87" t="s">
        <v>32</v>
      </c>
      <c r="AG19" s="87" t="s">
        <v>205</v>
      </c>
      <c r="AH19" s="104" t="s">
        <v>16</v>
      </c>
      <c r="AI19" s="102" t="s">
        <v>34</v>
      </c>
      <c r="AJ19" s="87" t="s">
        <v>35</v>
      </c>
      <c r="AK19" s="86" t="s">
        <v>18</v>
      </c>
      <c r="AL19" s="106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1"/>
      <c r="BB19" s="411"/>
      <c r="BC19" s="411"/>
      <c r="BD19" s="411"/>
      <c r="BE19" s="411"/>
      <c r="BF19" s="411"/>
      <c r="BG19" s="411"/>
      <c r="BH19" s="411"/>
      <c r="BI19" s="411"/>
      <c r="BJ19" s="411"/>
      <c r="BK19" s="411"/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1"/>
      <c r="CF19" s="411"/>
      <c r="CG19" s="411"/>
      <c r="CH19" s="411"/>
      <c r="CI19" s="411"/>
      <c r="CJ19" s="411"/>
      <c r="CK19" s="411"/>
      <c r="CL19" s="411"/>
      <c r="CM19" s="411"/>
      <c r="CN19" s="411"/>
      <c r="CO19" s="411"/>
      <c r="CP19" s="411"/>
      <c r="CQ19" s="411"/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11"/>
      <c r="DD19" s="411"/>
      <c r="DE19" s="411"/>
      <c r="DF19" s="411"/>
      <c r="DG19" s="411"/>
      <c r="DH19" s="411"/>
      <c r="DI19" s="411"/>
      <c r="DJ19" s="411"/>
      <c r="DK19" s="411"/>
      <c r="DL19" s="411"/>
      <c r="DM19" s="411"/>
      <c r="DN19" s="411"/>
      <c r="DO19" s="411"/>
      <c r="DP19" s="411"/>
      <c r="DQ19" s="411"/>
      <c r="DR19" s="411"/>
      <c r="DS19" s="411"/>
      <c r="DT19" s="411"/>
      <c r="DU19" s="411"/>
      <c r="DV19" s="411"/>
      <c r="DW19" s="411"/>
      <c r="DX19" s="411"/>
      <c r="DY19" s="411"/>
      <c r="DZ19" s="411"/>
      <c r="EA19" s="411"/>
      <c r="EB19" s="411"/>
      <c r="EC19" s="411"/>
      <c r="ED19" s="411"/>
      <c r="EE19" s="411"/>
      <c r="EF19" s="411"/>
      <c r="EG19" s="411"/>
      <c r="EH19" s="411"/>
      <c r="EI19" s="411"/>
      <c r="EJ19" s="411"/>
      <c r="EK19" s="411"/>
      <c r="EL19" s="411"/>
      <c r="EM19" s="411"/>
      <c r="EN19" s="411"/>
      <c r="EO19" s="411"/>
      <c r="EP19" s="411"/>
      <c r="EQ19" s="411"/>
      <c r="ER19" s="411"/>
      <c r="ES19" s="411"/>
      <c r="ET19" s="411"/>
      <c r="EU19" s="411"/>
      <c r="EV19" s="411"/>
      <c r="EW19" s="411"/>
      <c r="EX19" s="411"/>
      <c r="EY19" s="411"/>
      <c r="EZ19" s="411"/>
      <c r="FA19" s="411"/>
      <c r="FB19" s="411"/>
      <c r="FC19" s="411"/>
      <c r="FD19" s="411"/>
      <c r="FE19" s="411"/>
      <c r="FF19" s="411"/>
      <c r="FG19" s="411"/>
      <c r="FH19" s="411"/>
      <c r="FI19" s="411"/>
      <c r="FJ19" s="411"/>
      <c r="FK19" s="411"/>
      <c r="FL19" s="411"/>
      <c r="FM19" s="411"/>
      <c r="FN19" s="411"/>
      <c r="FO19" s="411"/>
      <c r="FP19" s="411"/>
      <c r="FQ19" s="411"/>
      <c r="FR19" s="411"/>
      <c r="FS19" s="411"/>
      <c r="FT19" s="411"/>
      <c r="FU19" s="411"/>
      <c r="FV19" s="411"/>
      <c r="FW19" s="411"/>
      <c r="FX19" s="411"/>
      <c r="FY19" s="411"/>
      <c r="FZ19" s="411"/>
      <c r="GA19" s="411"/>
      <c r="GB19" s="411"/>
      <c r="GC19" s="411"/>
      <c r="GD19" s="411"/>
      <c r="GE19" s="411"/>
      <c r="GF19" s="411"/>
      <c r="GG19" s="411"/>
      <c r="GH19" s="411"/>
      <c r="GI19" s="411"/>
      <c r="GJ19" s="411"/>
      <c r="GK19" s="411"/>
      <c r="GL19" s="411"/>
      <c r="GM19" s="411"/>
      <c r="GN19" s="411"/>
      <c r="GO19" s="411"/>
      <c r="GP19" s="411"/>
      <c r="GQ19" s="411"/>
      <c r="GR19" s="411"/>
      <c r="GS19" s="411"/>
      <c r="GT19" s="411"/>
      <c r="GU19" s="411"/>
      <c r="GV19" s="411"/>
      <c r="GW19" s="411"/>
      <c r="GX19" s="411"/>
      <c r="GY19" s="411"/>
      <c r="GZ19" s="411"/>
      <c r="HA19" s="411"/>
      <c r="HB19" s="411"/>
      <c r="HC19" s="411"/>
      <c r="HD19" s="411"/>
      <c r="HE19" s="411"/>
      <c r="HF19" s="411"/>
      <c r="HG19" s="411"/>
      <c r="HH19" s="411"/>
      <c r="HI19" s="411"/>
      <c r="HJ19" s="411"/>
      <c r="HK19" s="411"/>
      <c r="HL19" s="411"/>
      <c r="HM19" s="411"/>
      <c r="HN19" s="411"/>
      <c r="HO19" s="411"/>
      <c r="HP19" s="411"/>
      <c r="HQ19" s="411"/>
      <c r="HR19" s="411"/>
      <c r="HS19" s="411"/>
      <c r="HT19" s="411"/>
      <c r="HU19" s="411"/>
      <c r="HV19" s="411"/>
      <c r="HW19" s="411"/>
      <c r="HX19" s="411"/>
      <c r="HY19" s="411"/>
      <c r="HZ19" s="411"/>
      <c r="IA19" s="411"/>
      <c r="IB19" s="411"/>
      <c r="IC19" s="411"/>
      <c r="ID19" s="411"/>
      <c r="IE19" s="411"/>
      <c r="IF19" s="411"/>
      <c r="IG19" s="411"/>
      <c r="IH19" s="411"/>
      <c r="II19" s="411"/>
      <c r="IJ19" s="411"/>
      <c r="IK19" s="411"/>
      <c r="IL19" s="411"/>
      <c r="IM19" s="411"/>
      <c r="IN19" s="411"/>
    </row>
    <row r="20" spans="1:248" s="4" customFormat="1" ht="12.75" customHeight="1" thickBot="1" x14ac:dyDescent="0.25">
      <c r="A20" s="6"/>
      <c r="B20" s="88" t="s">
        <v>36</v>
      </c>
      <c r="C20" s="88" t="s">
        <v>37</v>
      </c>
      <c r="D20" s="88" t="s">
        <v>38</v>
      </c>
      <c r="E20" s="182" t="s">
        <v>39</v>
      </c>
      <c r="F20" s="107" t="s">
        <v>40</v>
      </c>
      <c r="G20" s="164"/>
      <c r="H20" s="107"/>
      <c r="I20" s="108" t="s">
        <v>41</v>
      </c>
      <c r="J20" s="88"/>
      <c r="K20" s="107"/>
      <c r="L20" s="88" t="s">
        <v>463</v>
      </c>
      <c r="M20" s="88"/>
      <c r="N20" s="88" t="s">
        <v>235</v>
      </c>
      <c r="O20" s="182" t="s">
        <v>235</v>
      </c>
      <c r="P20" s="266"/>
      <c r="Q20" s="267" t="s">
        <v>464</v>
      </c>
      <c r="R20" s="268" t="s">
        <v>271</v>
      </c>
      <c r="S20" s="109" t="s">
        <v>109</v>
      </c>
      <c r="T20" s="107" t="s">
        <v>186</v>
      </c>
      <c r="U20" s="88" t="s">
        <v>42</v>
      </c>
      <c r="V20" s="88" t="s">
        <v>43</v>
      </c>
      <c r="W20" s="88"/>
      <c r="X20" s="88" t="s">
        <v>44</v>
      </c>
      <c r="Y20" s="88" t="s">
        <v>30</v>
      </c>
      <c r="Z20" s="88" t="s">
        <v>30</v>
      </c>
      <c r="AA20" s="88" t="s">
        <v>138</v>
      </c>
      <c r="AB20" s="88" t="s">
        <v>15</v>
      </c>
      <c r="AC20" s="88" t="s">
        <v>139</v>
      </c>
      <c r="AD20" s="88" t="s">
        <v>141</v>
      </c>
      <c r="AE20" s="88" t="s">
        <v>47</v>
      </c>
      <c r="AF20" s="88" t="s">
        <v>48</v>
      </c>
      <c r="AG20" s="88" t="s">
        <v>15</v>
      </c>
      <c r="AH20" s="109" t="s">
        <v>30</v>
      </c>
      <c r="AI20" s="110"/>
      <c r="AJ20" s="88" t="s">
        <v>49</v>
      </c>
      <c r="AK20" s="107" t="s">
        <v>187</v>
      </c>
      <c r="AL20" s="1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1"/>
      <c r="BW20" s="411"/>
      <c r="BX20" s="411"/>
      <c r="BY20" s="411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1"/>
      <c r="CL20" s="411"/>
      <c r="CM20" s="411"/>
      <c r="CN20" s="411"/>
      <c r="CO20" s="411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1"/>
      <c r="DV20" s="411"/>
      <c r="DW20" s="411"/>
      <c r="DX20" s="411"/>
      <c r="DY20" s="411"/>
      <c r="DZ20" s="411"/>
      <c r="EA20" s="411"/>
      <c r="EB20" s="411"/>
      <c r="EC20" s="411"/>
      <c r="ED20" s="411"/>
      <c r="EE20" s="411"/>
      <c r="EF20" s="411"/>
      <c r="EG20" s="411"/>
      <c r="EH20" s="411"/>
      <c r="EI20" s="411"/>
      <c r="EJ20" s="411"/>
      <c r="EK20" s="411"/>
      <c r="EL20" s="411"/>
      <c r="EM20" s="411"/>
      <c r="EN20" s="411"/>
      <c r="EO20" s="411"/>
      <c r="EP20" s="411"/>
      <c r="EQ20" s="411"/>
      <c r="ER20" s="411"/>
      <c r="ES20" s="411"/>
      <c r="ET20" s="411"/>
      <c r="EU20" s="411"/>
      <c r="EV20" s="411"/>
      <c r="EW20" s="411"/>
      <c r="EX20" s="411"/>
      <c r="EY20" s="411"/>
      <c r="EZ20" s="411"/>
      <c r="FA20" s="411"/>
      <c r="FB20" s="411"/>
      <c r="FC20" s="411"/>
      <c r="FD20" s="411"/>
      <c r="FE20" s="411"/>
      <c r="FF20" s="411"/>
      <c r="FG20" s="411"/>
      <c r="FH20" s="411"/>
      <c r="FI20" s="411"/>
      <c r="FJ20" s="411"/>
      <c r="FK20" s="411"/>
      <c r="FL20" s="411"/>
      <c r="FM20" s="411"/>
      <c r="FN20" s="411"/>
      <c r="FO20" s="411"/>
      <c r="FP20" s="411"/>
      <c r="FQ20" s="411"/>
      <c r="FR20" s="411"/>
      <c r="FS20" s="411"/>
      <c r="FT20" s="411"/>
      <c r="FU20" s="411"/>
      <c r="FV20" s="411"/>
      <c r="FW20" s="411"/>
      <c r="FX20" s="411"/>
      <c r="FY20" s="411"/>
      <c r="FZ20" s="411"/>
      <c r="GA20" s="411"/>
      <c r="GB20" s="411"/>
      <c r="GC20" s="411"/>
      <c r="GD20" s="411"/>
      <c r="GE20" s="411"/>
      <c r="GF20" s="411"/>
      <c r="GG20" s="411"/>
      <c r="GH20" s="411"/>
      <c r="GI20" s="411"/>
      <c r="GJ20" s="411"/>
      <c r="GK20" s="411"/>
      <c r="GL20" s="411"/>
      <c r="GM20" s="411"/>
      <c r="GN20" s="411"/>
      <c r="GO20" s="411"/>
      <c r="GP20" s="411"/>
      <c r="GQ20" s="411"/>
      <c r="GR20" s="411"/>
      <c r="GS20" s="411"/>
      <c r="GT20" s="411"/>
      <c r="GU20" s="411"/>
      <c r="GV20" s="411"/>
      <c r="GW20" s="411"/>
      <c r="GX20" s="411"/>
      <c r="GY20" s="411"/>
      <c r="GZ20" s="411"/>
      <c r="HA20" s="411"/>
      <c r="HB20" s="411"/>
      <c r="HC20" s="411"/>
      <c r="HD20" s="411"/>
      <c r="HE20" s="411"/>
      <c r="HF20" s="411"/>
      <c r="HG20" s="411"/>
      <c r="HH20" s="411"/>
      <c r="HI20" s="411"/>
      <c r="HJ20" s="411"/>
      <c r="HK20" s="411"/>
      <c r="HL20" s="411"/>
      <c r="HM20" s="411"/>
      <c r="HN20" s="411"/>
      <c r="HO20" s="411"/>
      <c r="HP20" s="411"/>
      <c r="HQ20" s="411"/>
      <c r="HR20" s="411"/>
      <c r="HS20" s="411"/>
      <c r="HT20" s="411"/>
      <c r="HU20" s="411"/>
      <c r="HV20" s="411"/>
      <c r="HW20" s="411"/>
      <c r="HX20" s="411"/>
      <c r="HY20" s="411"/>
      <c r="HZ20" s="411"/>
      <c r="IA20" s="411"/>
      <c r="IB20" s="411"/>
      <c r="IC20" s="411"/>
      <c r="ID20" s="411"/>
      <c r="IE20" s="411"/>
      <c r="IF20" s="411"/>
      <c r="IG20" s="411"/>
      <c r="IH20" s="411"/>
      <c r="II20" s="411"/>
      <c r="IJ20" s="411"/>
      <c r="IK20" s="411"/>
      <c r="IL20" s="411"/>
      <c r="IM20" s="411"/>
      <c r="IN20" s="411"/>
    </row>
    <row r="21" spans="1:248" s="23" customFormat="1" ht="12.75" customHeight="1" thickTop="1" x14ac:dyDescent="0.2">
      <c r="A21" s="8"/>
      <c r="B21" s="280"/>
      <c r="C21" s="280"/>
      <c r="D21" s="280"/>
      <c r="E21" s="296"/>
      <c r="F21" s="281"/>
      <c r="G21" s="14" t="str">
        <f>$C$11</f>
        <v>MAY</v>
      </c>
      <c r="H21" s="15" t="s">
        <v>58</v>
      </c>
      <c r="I21" s="16"/>
      <c r="J21" s="307">
        <f>APRIL!E2</f>
        <v>0</v>
      </c>
      <c r="K21" s="281"/>
      <c r="L21" s="280"/>
      <c r="M21" s="280"/>
      <c r="N21" s="280"/>
      <c r="O21" s="296"/>
      <c r="P21" s="296"/>
      <c r="Q21" s="280"/>
      <c r="R21" s="281"/>
      <c r="S21" s="9"/>
      <c r="T21" s="8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90"/>
      <c r="AI21" s="305"/>
      <c r="AJ21" s="280"/>
      <c r="AK21" s="281"/>
      <c r="AL21" s="9"/>
    </row>
    <row r="22" spans="1:248" s="23" customFormat="1" ht="12.75" customHeight="1" x14ac:dyDescent="0.2">
      <c r="A22" s="8">
        <v>1</v>
      </c>
      <c r="B22" s="282"/>
      <c r="C22" s="282"/>
      <c r="D22" s="282"/>
      <c r="E22" s="282"/>
      <c r="F22" s="283"/>
      <c r="G22" s="415"/>
      <c r="H22" s="302"/>
      <c r="I22" s="416"/>
      <c r="J22" s="280">
        <f t="shared" ref="J22:J52" si="2">SUM(B22:F22)</f>
        <v>0</v>
      </c>
      <c r="K22" s="281">
        <f>SUM(U22:AK22)-SUM(L22:R22)</f>
        <v>0</v>
      </c>
      <c r="L22" s="282"/>
      <c r="M22" s="282"/>
      <c r="N22" s="282"/>
      <c r="O22" s="291"/>
      <c r="P22" s="297"/>
      <c r="Q22" s="282"/>
      <c r="R22" s="283"/>
      <c r="S22" s="17" t="s">
        <v>59</v>
      </c>
      <c r="T22" s="8">
        <v>1</v>
      </c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91"/>
      <c r="AI22" s="302"/>
      <c r="AJ22" s="282"/>
      <c r="AK22" s="283"/>
      <c r="AL22" s="17" t="s">
        <v>59</v>
      </c>
    </row>
    <row r="23" spans="1:248" s="23" customFormat="1" ht="12.75" customHeight="1" x14ac:dyDescent="0.2">
      <c r="A23" s="8">
        <v>2</v>
      </c>
      <c r="B23" s="282"/>
      <c r="C23" s="282"/>
      <c r="D23" s="282"/>
      <c r="E23" s="282"/>
      <c r="F23" s="283"/>
      <c r="G23" s="415"/>
      <c r="H23" s="302"/>
      <c r="I23" s="416"/>
      <c r="J23" s="280">
        <f t="shared" si="2"/>
        <v>0</v>
      </c>
      <c r="K23" s="281">
        <f t="shared" ref="K23:K52" si="3">SUM(U23:AK23)-SUM(L23:R23)</f>
        <v>0</v>
      </c>
      <c r="L23" s="282"/>
      <c r="M23" s="282"/>
      <c r="N23" s="282"/>
      <c r="O23" s="291"/>
      <c r="P23" s="297"/>
      <c r="Q23" s="282"/>
      <c r="R23" s="283"/>
      <c r="S23" s="17" t="s">
        <v>60</v>
      </c>
      <c r="T23" s="8">
        <v>2</v>
      </c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91"/>
      <c r="AI23" s="302"/>
      <c r="AJ23" s="282"/>
      <c r="AK23" s="283"/>
      <c r="AL23" s="17" t="s">
        <v>60</v>
      </c>
    </row>
    <row r="24" spans="1:248" s="23" customFormat="1" ht="12.75" customHeight="1" x14ac:dyDescent="0.2">
      <c r="A24" s="8">
        <v>3</v>
      </c>
      <c r="B24" s="282"/>
      <c r="C24" s="282"/>
      <c r="D24" s="282"/>
      <c r="E24" s="282"/>
      <c r="F24" s="283"/>
      <c r="G24" s="415"/>
      <c r="H24" s="302"/>
      <c r="I24" s="416"/>
      <c r="J24" s="280">
        <f t="shared" si="2"/>
        <v>0</v>
      </c>
      <c r="K24" s="281">
        <f t="shared" si="3"/>
        <v>0</v>
      </c>
      <c r="L24" s="282"/>
      <c r="M24" s="282"/>
      <c r="N24" s="282"/>
      <c r="O24" s="291"/>
      <c r="P24" s="297"/>
      <c r="Q24" s="282"/>
      <c r="R24" s="283"/>
      <c r="S24" s="17" t="s">
        <v>61</v>
      </c>
      <c r="T24" s="8">
        <v>3</v>
      </c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91"/>
      <c r="AI24" s="302"/>
      <c r="AJ24" s="282"/>
      <c r="AK24" s="283"/>
      <c r="AL24" s="17" t="s">
        <v>61</v>
      </c>
    </row>
    <row r="25" spans="1:248" s="23" customFormat="1" ht="12.75" customHeight="1" x14ac:dyDescent="0.2">
      <c r="A25" s="8">
        <v>4</v>
      </c>
      <c r="B25" s="282"/>
      <c r="C25" s="282"/>
      <c r="D25" s="282"/>
      <c r="E25" s="282"/>
      <c r="F25" s="283"/>
      <c r="G25" s="415"/>
      <c r="H25" s="302"/>
      <c r="I25" s="416"/>
      <c r="J25" s="280">
        <f t="shared" si="2"/>
        <v>0</v>
      </c>
      <c r="K25" s="281">
        <f t="shared" si="3"/>
        <v>0</v>
      </c>
      <c r="L25" s="282"/>
      <c r="M25" s="282"/>
      <c r="N25" s="282"/>
      <c r="O25" s="291"/>
      <c r="P25" s="297"/>
      <c r="Q25" s="282"/>
      <c r="R25" s="283"/>
      <c r="S25" s="17" t="s">
        <v>62</v>
      </c>
      <c r="T25" s="8">
        <v>4</v>
      </c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91"/>
      <c r="AI25" s="302"/>
      <c r="AJ25" s="282"/>
      <c r="AK25" s="283"/>
      <c r="AL25" s="17" t="s">
        <v>62</v>
      </c>
    </row>
    <row r="26" spans="1:248" s="23" customFormat="1" ht="12.75" customHeight="1" x14ac:dyDescent="0.2">
      <c r="A26" s="8">
        <v>5</v>
      </c>
      <c r="B26" s="282"/>
      <c r="C26" s="282"/>
      <c r="D26" s="282"/>
      <c r="E26" s="282"/>
      <c r="F26" s="283"/>
      <c r="G26" s="417"/>
      <c r="H26" s="302"/>
      <c r="I26" s="416"/>
      <c r="J26" s="280">
        <f t="shared" si="2"/>
        <v>0</v>
      </c>
      <c r="K26" s="281">
        <f t="shared" si="3"/>
        <v>0</v>
      </c>
      <c r="L26" s="282"/>
      <c r="M26" s="282"/>
      <c r="N26" s="282"/>
      <c r="O26" s="291"/>
      <c r="P26" s="297"/>
      <c r="Q26" s="282"/>
      <c r="R26" s="283"/>
      <c r="S26" s="17" t="s">
        <v>63</v>
      </c>
      <c r="T26" s="8">
        <v>5</v>
      </c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91"/>
      <c r="AI26" s="302"/>
      <c r="AJ26" s="282"/>
      <c r="AK26" s="283"/>
      <c r="AL26" s="17" t="s">
        <v>63</v>
      </c>
    </row>
    <row r="27" spans="1:248" s="23" customFormat="1" ht="12.75" customHeight="1" x14ac:dyDescent="0.2">
      <c r="A27" s="18">
        <v>6</v>
      </c>
      <c r="B27" s="284"/>
      <c r="C27" s="284"/>
      <c r="D27" s="284"/>
      <c r="E27" s="284"/>
      <c r="F27" s="285"/>
      <c r="G27" s="415"/>
      <c r="H27" s="303"/>
      <c r="I27" s="418"/>
      <c r="J27" s="280">
        <f t="shared" si="2"/>
        <v>0</v>
      </c>
      <c r="K27" s="281">
        <f t="shared" si="3"/>
        <v>0</v>
      </c>
      <c r="L27" s="284"/>
      <c r="M27" s="284"/>
      <c r="N27" s="284"/>
      <c r="O27" s="292"/>
      <c r="P27" s="298"/>
      <c r="Q27" s="284"/>
      <c r="R27" s="285"/>
      <c r="S27" s="19" t="s">
        <v>64</v>
      </c>
      <c r="T27" s="18">
        <v>6</v>
      </c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92"/>
      <c r="AI27" s="303"/>
      <c r="AJ27" s="284"/>
      <c r="AK27" s="285"/>
      <c r="AL27" s="19" t="s">
        <v>64</v>
      </c>
    </row>
    <row r="28" spans="1:248" s="23" customFormat="1" ht="12.75" customHeight="1" x14ac:dyDescent="0.2">
      <c r="A28" s="8">
        <v>7</v>
      </c>
      <c r="B28" s="282"/>
      <c r="C28" s="282"/>
      <c r="D28" s="282"/>
      <c r="E28" s="282"/>
      <c r="F28" s="283"/>
      <c r="G28" s="415"/>
      <c r="H28" s="302"/>
      <c r="I28" s="416"/>
      <c r="J28" s="280">
        <f t="shared" si="2"/>
        <v>0</v>
      </c>
      <c r="K28" s="281">
        <f t="shared" si="3"/>
        <v>0</v>
      </c>
      <c r="L28" s="282"/>
      <c r="M28" s="282"/>
      <c r="N28" s="282"/>
      <c r="O28" s="291"/>
      <c r="P28" s="297"/>
      <c r="Q28" s="282"/>
      <c r="R28" s="283"/>
      <c r="S28" s="17" t="s">
        <v>65</v>
      </c>
      <c r="T28" s="8">
        <v>7</v>
      </c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91"/>
      <c r="AI28" s="302"/>
      <c r="AJ28" s="282"/>
      <c r="AK28" s="283"/>
      <c r="AL28" s="17" t="s">
        <v>65</v>
      </c>
    </row>
    <row r="29" spans="1:248" s="23" customFormat="1" ht="12.75" customHeight="1" x14ac:dyDescent="0.2">
      <c r="A29" s="8">
        <v>8</v>
      </c>
      <c r="B29" s="282"/>
      <c r="C29" s="282"/>
      <c r="D29" s="282"/>
      <c r="E29" s="282"/>
      <c r="F29" s="283"/>
      <c r="G29" s="415"/>
      <c r="H29" s="302"/>
      <c r="I29" s="416"/>
      <c r="J29" s="280">
        <f t="shared" si="2"/>
        <v>0</v>
      </c>
      <c r="K29" s="281">
        <f t="shared" si="3"/>
        <v>0</v>
      </c>
      <c r="L29" s="282"/>
      <c r="M29" s="282"/>
      <c r="N29" s="282"/>
      <c r="O29" s="291"/>
      <c r="P29" s="297"/>
      <c r="Q29" s="282"/>
      <c r="R29" s="283"/>
      <c r="S29" s="17" t="s">
        <v>66</v>
      </c>
      <c r="T29" s="8">
        <v>8</v>
      </c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91"/>
      <c r="AI29" s="302"/>
      <c r="AJ29" s="282"/>
      <c r="AK29" s="283"/>
      <c r="AL29" s="17" t="s">
        <v>66</v>
      </c>
    </row>
    <row r="30" spans="1:248" s="23" customFormat="1" ht="12.75" customHeight="1" x14ac:dyDescent="0.2">
      <c r="A30" s="8">
        <v>9</v>
      </c>
      <c r="B30" s="282"/>
      <c r="C30" s="282"/>
      <c r="D30" s="282"/>
      <c r="E30" s="282"/>
      <c r="F30" s="283"/>
      <c r="G30" s="415"/>
      <c r="H30" s="302"/>
      <c r="I30" s="416"/>
      <c r="J30" s="280">
        <f t="shared" si="2"/>
        <v>0</v>
      </c>
      <c r="K30" s="281">
        <f t="shared" si="3"/>
        <v>0</v>
      </c>
      <c r="L30" s="282"/>
      <c r="M30" s="282"/>
      <c r="N30" s="282"/>
      <c r="O30" s="291"/>
      <c r="P30" s="297"/>
      <c r="Q30" s="282"/>
      <c r="R30" s="283"/>
      <c r="S30" s="17" t="s">
        <v>67</v>
      </c>
      <c r="T30" s="8">
        <v>9</v>
      </c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91"/>
      <c r="AI30" s="302"/>
      <c r="AJ30" s="282"/>
      <c r="AK30" s="283"/>
      <c r="AL30" s="17" t="s">
        <v>67</v>
      </c>
    </row>
    <row r="31" spans="1:248" s="23" customFormat="1" ht="12.75" customHeight="1" x14ac:dyDescent="0.2">
      <c r="A31" s="8">
        <v>10</v>
      </c>
      <c r="B31" s="282"/>
      <c r="C31" s="282"/>
      <c r="D31" s="282"/>
      <c r="E31" s="282"/>
      <c r="F31" s="283"/>
      <c r="G31" s="415"/>
      <c r="H31" s="302"/>
      <c r="I31" s="416"/>
      <c r="J31" s="280">
        <f t="shared" si="2"/>
        <v>0</v>
      </c>
      <c r="K31" s="281">
        <f t="shared" si="3"/>
        <v>0</v>
      </c>
      <c r="L31" s="282"/>
      <c r="M31" s="282"/>
      <c r="N31" s="282"/>
      <c r="O31" s="291"/>
      <c r="P31" s="297"/>
      <c r="Q31" s="282"/>
      <c r="R31" s="283"/>
      <c r="S31" s="17" t="s">
        <v>68</v>
      </c>
      <c r="T31" s="8">
        <v>10</v>
      </c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91"/>
      <c r="AI31" s="302"/>
      <c r="AJ31" s="282"/>
      <c r="AK31" s="283"/>
      <c r="AL31" s="17" t="s">
        <v>68</v>
      </c>
    </row>
    <row r="32" spans="1:248" s="23" customFormat="1" ht="12.75" customHeight="1" x14ac:dyDescent="0.2">
      <c r="A32" s="8">
        <v>11</v>
      </c>
      <c r="B32" s="282"/>
      <c r="C32" s="282"/>
      <c r="D32" s="282"/>
      <c r="E32" s="282"/>
      <c r="F32" s="283"/>
      <c r="G32" s="415"/>
      <c r="H32" s="302"/>
      <c r="I32" s="416"/>
      <c r="J32" s="280">
        <f t="shared" si="2"/>
        <v>0</v>
      </c>
      <c r="K32" s="281">
        <f t="shared" si="3"/>
        <v>0</v>
      </c>
      <c r="L32" s="282"/>
      <c r="M32" s="282"/>
      <c r="N32" s="282"/>
      <c r="O32" s="291"/>
      <c r="P32" s="297"/>
      <c r="Q32" s="282"/>
      <c r="R32" s="283"/>
      <c r="S32" s="17" t="s">
        <v>69</v>
      </c>
      <c r="T32" s="8">
        <v>11</v>
      </c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91"/>
      <c r="AI32" s="302"/>
      <c r="AJ32" s="282"/>
      <c r="AK32" s="283"/>
      <c r="AL32" s="17" t="s">
        <v>69</v>
      </c>
    </row>
    <row r="33" spans="1:38" s="23" customFormat="1" ht="12.75" customHeight="1" x14ac:dyDescent="0.2">
      <c r="A33" s="8">
        <v>12</v>
      </c>
      <c r="B33" s="282"/>
      <c r="C33" s="282"/>
      <c r="D33" s="282"/>
      <c r="E33" s="282"/>
      <c r="F33" s="283"/>
      <c r="G33" s="415"/>
      <c r="H33" s="302"/>
      <c r="I33" s="416"/>
      <c r="J33" s="280">
        <f t="shared" si="2"/>
        <v>0</v>
      </c>
      <c r="K33" s="281">
        <f t="shared" si="3"/>
        <v>0</v>
      </c>
      <c r="L33" s="282"/>
      <c r="M33" s="282"/>
      <c r="N33" s="282"/>
      <c r="O33" s="291"/>
      <c r="P33" s="297"/>
      <c r="Q33" s="282"/>
      <c r="R33" s="283"/>
      <c r="S33" s="17" t="s">
        <v>70</v>
      </c>
      <c r="T33" s="8">
        <v>12</v>
      </c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91"/>
      <c r="AI33" s="302"/>
      <c r="AJ33" s="282"/>
      <c r="AK33" s="283"/>
      <c r="AL33" s="17" t="s">
        <v>70</v>
      </c>
    </row>
    <row r="34" spans="1:38" s="23" customFormat="1" ht="12.75" customHeight="1" x14ac:dyDescent="0.2">
      <c r="A34" s="8">
        <v>13</v>
      </c>
      <c r="B34" s="282"/>
      <c r="C34" s="282"/>
      <c r="D34" s="282"/>
      <c r="E34" s="282"/>
      <c r="F34" s="283"/>
      <c r="G34" s="415"/>
      <c r="H34" s="302"/>
      <c r="I34" s="416"/>
      <c r="J34" s="280">
        <f t="shared" si="2"/>
        <v>0</v>
      </c>
      <c r="K34" s="281">
        <f t="shared" si="3"/>
        <v>0</v>
      </c>
      <c r="L34" s="282"/>
      <c r="M34" s="282"/>
      <c r="N34" s="282"/>
      <c r="O34" s="291"/>
      <c r="P34" s="297"/>
      <c r="Q34" s="282"/>
      <c r="R34" s="283"/>
      <c r="S34" s="17" t="s">
        <v>71</v>
      </c>
      <c r="T34" s="8">
        <v>13</v>
      </c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91"/>
      <c r="AI34" s="302"/>
      <c r="AJ34" s="282"/>
      <c r="AK34" s="283"/>
      <c r="AL34" s="17" t="s">
        <v>71</v>
      </c>
    </row>
    <row r="35" spans="1:38" s="23" customFormat="1" ht="12.75" customHeight="1" x14ac:dyDescent="0.2">
      <c r="A35" s="8">
        <v>14</v>
      </c>
      <c r="B35" s="282"/>
      <c r="C35" s="282"/>
      <c r="D35" s="282"/>
      <c r="E35" s="282"/>
      <c r="F35" s="283"/>
      <c r="G35" s="415"/>
      <c r="H35" s="302"/>
      <c r="I35" s="416"/>
      <c r="J35" s="280">
        <f t="shared" si="2"/>
        <v>0</v>
      </c>
      <c r="K35" s="281">
        <f t="shared" si="3"/>
        <v>0</v>
      </c>
      <c r="L35" s="282"/>
      <c r="M35" s="282"/>
      <c r="N35" s="282"/>
      <c r="O35" s="291"/>
      <c r="P35" s="297"/>
      <c r="Q35" s="282"/>
      <c r="R35" s="283"/>
      <c r="S35" s="17" t="s">
        <v>72</v>
      </c>
      <c r="T35" s="8">
        <v>14</v>
      </c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91"/>
      <c r="AI35" s="302"/>
      <c r="AJ35" s="282"/>
      <c r="AK35" s="283"/>
      <c r="AL35" s="17" t="s">
        <v>72</v>
      </c>
    </row>
    <row r="36" spans="1:38" s="23" customFormat="1" ht="12.75" customHeight="1" x14ac:dyDescent="0.2">
      <c r="A36" s="8">
        <v>15</v>
      </c>
      <c r="B36" s="282"/>
      <c r="C36" s="282"/>
      <c r="D36" s="282"/>
      <c r="E36" s="282"/>
      <c r="F36" s="283"/>
      <c r="G36" s="415"/>
      <c r="H36" s="302"/>
      <c r="I36" s="416"/>
      <c r="J36" s="280">
        <f t="shared" si="2"/>
        <v>0</v>
      </c>
      <c r="K36" s="281">
        <f t="shared" si="3"/>
        <v>0</v>
      </c>
      <c r="L36" s="282"/>
      <c r="M36" s="282"/>
      <c r="N36" s="282"/>
      <c r="O36" s="291"/>
      <c r="P36" s="297"/>
      <c r="Q36" s="282"/>
      <c r="R36" s="283"/>
      <c r="S36" s="17" t="s">
        <v>73</v>
      </c>
      <c r="T36" s="8">
        <v>15</v>
      </c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91"/>
      <c r="AI36" s="302"/>
      <c r="AJ36" s="282"/>
      <c r="AK36" s="283"/>
      <c r="AL36" s="17" t="s">
        <v>73</v>
      </c>
    </row>
    <row r="37" spans="1:38" s="23" customFormat="1" ht="12.75" customHeight="1" x14ac:dyDescent="0.2">
      <c r="A37" s="8">
        <v>16</v>
      </c>
      <c r="B37" s="282"/>
      <c r="C37" s="282"/>
      <c r="D37" s="282"/>
      <c r="E37" s="282"/>
      <c r="F37" s="283"/>
      <c r="G37" s="415"/>
      <c r="H37" s="302"/>
      <c r="I37" s="416"/>
      <c r="J37" s="280">
        <f t="shared" si="2"/>
        <v>0</v>
      </c>
      <c r="K37" s="281">
        <f t="shared" si="3"/>
        <v>0</v>
      </c>
      <c r="L37" s="282"/>
      <c r="M37" s="282"/>
      <c r="N37" s="282"/>
      <c r="O37" s="291"/>
      <c r="P37" s="297"/>
      <c r="Q37" s="282"/>
      <c r="R37" s="283"/>
      <c r="S37" s="17" t="s">
        <v>74</v>
      </c>
      <c r="T37" s="8">
        <v>16</v>
      </c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91"/>
      <c r="AI37" s="302"/>
      <c r="AJ37" s="282"/>
      <c r="AK37" s="283"/>
      <c r="AL37" s="17" t="s">
        <v>74</v>
      </c>
    </row>
    <row r="38" spans="1:38" s="23" customFormat="1" ht="12.75" customHeight="1" x14ac:dyDescent="0.2">
      <c r="A38" s="8">
        <v>17</v>
      </c>
      <c r="B38" s="282"/>
      <c r="C38" s="282"/>
      <c r="D38" s="282"/>
      <c r="E38" s="282"/>
      <c r="F38" s="283"/>
      <c r="G38" s="415"/>
      <c r="H38" s="302"/>
      <c r="I38" s="416"/>
      <c r="J38" s="280">
        <f t="shared" si="2"/>
        <v>0</v>
      </c>
      <c r="K38" s="281">
        <f t="shared" si="3"/>
        <v>0</v>
      </c>
      <c r="L38" s="282"/>
      <c r="M38" s="282"/>
      <c r="N38" s="282"/>
      <c r="O38" s="291"/>
      <c r="P38" s="297"/>
      <c r="Q38" s="282"/>
      <c r="R38" s="283"/>
      <c r="S38" s="17" t="s">
        <v>75</v>
      </c>
      <c r="T38" s="8">
        <v>17</v>
      </c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91"/>
      <c r="AI38" s="302"/>
      <c r="AJ38" s="282"/>
      <c r="AK38" s="283"/>
      <c r="AL38" s="17" t="s">
        <v>75</v>
      </c>
    </row>
    <row r="39" spans="1:38" s="23" customFormat="1" ht="12.75" customHeight="1" x14ac:dyDescent="0.2">
      <c r="A39" s="8">
        <v>18</v>
      </c>
      <c r="B39" s="282"/>
      <c r="C39" s="282"/>
      <c r="D39" s="282"/>
      <c r="E39" s="282"/>
      <c r="F39" s="283"/>
      <c r="G39" s="415"/>
      <c r="H39" s="302"/>
      <c r="I39" s="416"/>
      <c r="J39" s="280">
        <f t="shared" si="2"/>
        <v>0</v>
      </c>
      <c r="K39" s="281">
        <f t="shared" si="3"/>
        <v>0</v>
      </c>
      <c r="L39" s="282"/>
      <c r="M39" s="282"/>
      <c r="N39" s="282"/>
      <c r="O39" s="291"/>
      <c r="P39" s="297"/>
      <c r="Q39" s="282"/>
      <c r="R39" s="283"/>
      <c r="S39" s="17" t="s">
        <v>76</v>
      </c>
      <c r="T39" s="8">
        <v>18</v>
      </c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91"/>
      <c r="AI39" s="302"/>
      <c r="AJ39" s="282"/>
      <c r="AK39" s="283"/>
      <c r="AL39" s="17" t="s">
        <v>76</v>
      </c>
    </row>
    <row r="40" spans="1:38" s="23" customFormat="1" ht="12.75" customHeight="1" x14ac:dyDescent="0.2">
      <c r="A40" s="8">
        <v>19</v>
      </c>
      <c r="B40" s="282"/>
      <c r="C40" s="282"/>
      <c r="D40" s="282"/>
      <c r="E40" s="282"/>
      <c r="F40" s="283"/>
      <c r="G40" s="415"/>
      <c r="H40" s="302"/>
      <c r="I40" s="416"/>
      <c r="J40" s="280">
        <f t="shared" si="2"/>
        <v>0</v>
      </c>
      <c r="K40" s="281">
        <f t="shared" si="3"/>
        <v>0</v>
      </c>
      <c r="L40" s="282"/>
      <c r="M40" s="282"/>
      <c r="N40" s="282"/>
      <c r="O40" s="291"/>
      <c r="P40" s="297"/>
      <c r="Q40" s="282"/>
      <c r="R40" s="283"/>
      <c r="S40" s="17" t="s">
        <v>77</v>
      </c>
      <c r="T40" s="8">
        <v>19</v>
      </c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91"/>
      <c r="AI40" s="302"/>
      <c r="AJ40" s="282"/>
      <c r="AK40" s="283"/>
      <c r="AL40" s="17" t="s">
        <v>77</v>
      </c>
    </row>
    <row r="41" spans="1:38" s="23" customFormat="1" ht="12.75" customHeight="1" x14ac:dyDescent="0.2">
      <c r="A41" s="8">
        <v>20</v>
      </c>
      <c r="B41" s="282"/>
      <c r="C41" s="282"/>
      <c r="D41" s="282"/>
      <c r="E41" s="282"/>
      <c r="F41" s="283"/>
      <c r="G41" s="415"/>
      <c r="H41" s="302"/>
      <c r="I41" s="416"/>
      <c r="J41" s="280">
        <f t="shared" si="2"/>
        <v>0</v>
      </c>
      <c r="K41" s="281">
        <f t="shared" si="3"/>
        <v>0</v>
      </c>
      <c r="L41" s="282"/>
      <c r="M41" s="282"/>
      <c r="N41" s="282"/>
      <c r="O41" s="291"/>
      <c r="P41" s="297"/>
      <c r="Q41" s="282"/>
      <c r="R41" s="283"/>
      <c r="S41" s="17" t="s">
        <v>78</v>
      </c>
      <c r="T41" s="8">
        <v>20</v>
      </c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91"/>
      <c r="AI41" s="302"/>
      <c r="AJ41" s="282"/>
      <c r="AK41" s="283"/>
      <c r="AL41" s="17" t="s">
        <v>78</v>
      </c>
    </row>
    <row r="42" spans="1:38" s="23" customFormat="1" ht="12.75" customHeight="1" x14ac:dyDescent="0.2">
      <c r="A42" s="8">
        <v>21</v>
      </c>
      <c r="B42" s="282"/>
      <c r="C42" s="282"/>
      <c r="D42" s="282"/>
      <c r="E42" s="282"/>
      <c r="F42" s="283"/>
      <c r="G42" s="415"/>
      <c r="H42" s="302"/>
      <c r="I42" s="416"/>
      <c r="J42" s="280">
        <f t="shared" si="2"/>
        <v>0</v>
      </c>
      <c r="K42" s="281">
        <f t="shared" si="3"/>
        <v>0</v>
      </c>
      <c r="L42" s="282"/>
      <c r="M42" s="282"/>
      <c r="N42" s="282"/>
      <c r="O42" s="291"/>
      <c r="P42" s="297"/>
      <c r="Q42" s="282"/>
      <c r="R42" s="283"/>
      <c r="S42" s="17" t="s">
        <v>79</v>
      </c>
      <c r="T42" s="8">
        <v>21</v>
      </c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91"/>
      <c r="AI42" s="302"/>
      <c r="AJ42" s="282"/>
      <c r="AK42" s="283"/>
      <c r="AL42" s="17" t="s">
        <v>79</v>
      </c>
    </row>
    <row r="43" spans="1:38" s="23" customFormat="1" ht="12.75" customHeight="1" x14ac:dyDescent="0.2">
      <c r="A43" s="8">
        <v>22</v>
      </c>
      <c r="B43" s="282"/>
      <c r="C43" s="282"/>
      <c r="D43" s="282"/>
      <c r="E43" s="282"/>
      <c r="F43" s="283"/>
      <c r="G43" s="415"/>
      <c r="H43" s="302"/>
      <c r="I43" s="416"/>
      <c r="J43" s="280">
        <f t="shared" si="2"/>
        <v>0</v>
      </c>
      <c r="K43" s="281">
        <f t="shared" si="3"/>
        <v>0</v>
      </c>
      <c r="L43" s="282"/>
      <c r="M43" s="282"/>
      <c r="N43" s="282"/>
      <c r="O43" s="291"/>
      <c r="P43" s="297"/>
      <c r="Q43" s="282"/>
      <c r="R43" s="283"/>
      <c r="S43" s="17" t="s">
        <v>80</v>
      </c>
      <c r="T43" s="8">
        <v>22</v>
      </c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91"/>
      <c r="AI43" s="302"/>
      <c r="AJ43" s="282"/>
      <c r="AK43" s="283"/>
      <c r="AL43" s="17" t="s">
        <v>80</v>
      </c>
    </row>
    <row r="44" spans="1:38" s="23" customFormat="1" ht="12.75" customHeight="1" x14ac:dyDescent="0.2">
      <c r="A44" s="8">
        <v>23</v>
      </c>
      <c r="B44" s="282"/>
      <c r="C44" s="282"/>
      <c r="D44" s="282"/>
      <c r="E44" s="282"/>
      <c r="F44" s="283"/>
      <c r="G44" s="415"/>
      <c r="H44" s="302"/>
      <c r="I44" s="416"/>
      <c r="J44" s="280">
        <f t="shared" si="2"/>
        <v>0</v>
      </c>
      <c r="K44" s="281">
        <f t="shared" si="3"/>
        <v>0</v>
      </c>
      <c r="L44" s="282"/>
      <c r="M44" s="282"/>
      <c r="N44" s="282"/>
      <c r="O44" s="291"/>
      <c r="P44" s="297"/>
      <c r="Q44" s="282"/>
      <c r="R44" s="283"/>
      <c r="S44" s="17" t="s">
        <v>81</v>
      </c>
      <c r="T44" s="8">
        <v>23</v>
      </c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91"/>
      <c r="AI44" s="302"/>
      <c r="AJ44" s="282"/>
      <c r="AK44" s="283"/>
      <c r="AL44" s="17" t="s">
        <v>81</v>
      </c>
    </row>
    <row r="45" spans="1:38" s="23" customFormat="1" ht="12.75" customHeight="1" x14ac:dyDescent="0.2">
      <c r="A45" s="8">
        <v>24</v>
      </c>
      <c r="B45" s="282"/>
      <c r="C45" s="282"/>
      <c r="D45" s="282"/>
      <c r="E45" s="282"/>
      <c r="F45" s="283"/>
      <c r="G45" s="415"/>
      <c r="H45" s="302"/>
      <c r="I45" s="416"/>
      <c r="J45" s="280">
        <f t="shared" si="2"/>
        <v>0</v>
      </c>
      <c r="K45" s="281">
        <f t="shared" si="3"/>
        <v>0</v>
      </c>
      <c r="L45" s="282"/>
      <c r="M45" s="282"/>
      <c r="N45" s="282"/>
      <c r="O45" s="291"/>
      <c r="P45" s="297"/>
      <c r="Q45" s="282"/>
      <c r="R45" s="283"/>
      <c r="S45" s="17" t="s">
        <v>82</v>
      </c>
      <c r="T45" s="8">
        <v>24</v>
      </c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91"/>
      <c r="AI45" s="302"/>
      <c r="AJ45" s="282"/>
      <c r="AK45" s="283"/>
      <c r="AL45" s="17" t="s">
        <v>82</v>
      </c>
    </row>
    <row r="46" spans="1:38" s="23" customFormat="1" ht="12.75" customHeight="1" x14ac:dyDescent="0.2">
      <c r="A46" s="8">
        <v>25</v>
      </c>
      <c r="B46" s="282"/>
      <c r="C46" s="282"/>
      <c r="D46" s="282"/>
      <c r="E46" s="282"/>
      <c r="F46" s="283"/>
      <c r="G46" s="415"/>
      <c r="H46" s="302"/>
      <c r="I46" s="416"/>
      <c r="J46" s="280">
        <f t="shared" si="2"/>
        <v>0</v>
      </c>
      <c r="K46" s="281">
        <f t="shared" si="3"/>
        <v>0</v>
      </c>
      <c r="L46" s="282"/>
      <c r="M46" s="282"/>
      <c r="N46" s="282"/>
      <c r="O46" s="291"/>
      <c r="P46" s="297"/>
      <c r="Q46" s="282"/>
      <c r="R46" s="283"/>
      <c r="S46" s="17" t="s">
        <v>83</v>
      </c>
      <c r="T46" s="8">
        <v>25</v>
      </c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91"/>
      <c r="AI46" s="302"/>
      <c r="AJ46" s="282"/>
      <c r="AK46" s="283"/>
      <c r="AL46" s="17" t="s">
        <v>83</v>
      </c>
    </row>
    <row r="47" spans="1:38" s="23" customFormat="1" ht="12.75" customHeight="1" x14ac:dyDescent="0.2">
      <c r="A47" s="8">
        <v>26</v>
      </c>
      <c r="B47" s="282"/>
      <c r="C47" s="282"/>
      <c r="D47" s="282"/>
      <c r="E47" s="282"/>
      <c r="F47" s="283"/>
      <c r="G47" s="415"/>
      <c r="H47" s="302"/>
      <c r="I47" s="416"/>
      <c r="J47" s="280">
        <f t="shared" si="2"/>
        <v>0</v>
      </c>
      <c r="K47" s="281">
        <f t="shared" si="3"/>
        <v>0</v>
      </c>
      <c r="L47" s="282"/>
      <c r="M47" s="282"/>
      <c r="N47" s="282"/>
      <c r="O47" s="291"/>
      <c r="P47" s="297"/>
      <c r="Q47" s="282"/>
      <c r="R47" s="283"/>
      <c r="S47" s="17" t="s">
        <v>84</v>
      </c>
      <c r="T47" s="8">
        <v>26</v>
      </c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91"/>
      <c r="AI47" s="302"/>
      <c r="AJ47" s="282"/>
      <c r="AK47" s="283"/>
      <c r="AL47" s="17" t="s">
        <v>84</v>
      </c>
    </row>
    <row r="48" spans="1:38" s="23" customFormat="1" ht="12.75" customHeight="1" x14ac:dyDescent="0.2">
      <c r="A48" s="8">
        <v>27</v>
      </c>
      <c r="B48" s="282"/>
      <c r="C48" s="282"/>
      <c r="D48" s="282"/>
      <c r="E48" s="282"/>
      <c r="F48" s="283"/>
      <c r="G48" s="415"/>
      <c r="H48" s="302"/>
      <c r="I48" s="416"/>
      <c r="J48" s="280">
        <f t="shared" si="2"/>
        <v>0</v>
      </c>
      <c r="K48" s="281">
        <f t="shared" si="3"/>
        <v>0</v>
      </c>
      <c r="L48" s="282"/>
      <c r="M48" s="282"/>
      <c r="N48" s="282"/>
      <c r="O48" s="291"/>
      <c r="P48" s="297"/>
      <c r="Q48" s="282"/>
      <c r="R48" s="283"/>
      <c r="S48" s="17" t="s">
        <v>85</v>
      </c>
      <c r="T48" s="8">
        <v>27</v>
      </c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91"/>
      <c r="AI48" s="302"/>
      <c r="AJ48" s="282"/>
      <c r="AK48" s="283"/>
      <c r="AL48" s="17" t="s">
        <v>85</v>
      </c>
    </row>
    <row r="49" spans="1:248" s="23" customFormat="1" ht="12.75" customHeight="1" x14ac:dyDescent="0.2">
      <c r="A49" s="8">
        <v>28</v>
      </c>
      <c r="B49" s="282"/>
      <c r="C49" s="282"/>
      <c r="D49" s="282"/>
      <c r="E49" s="282"/>
      <c r="F49" s="283"/>
      <c r="G49" s="415"/>
      <c r="H49" s="302"/>
      <c r="I49" s="416"/>
      <c r="J49" s="280">
        <f t="shared" si="2"/>
        <v>0</v>
      </c>
      <c r="K49" s="281">
        <f t="shared" si="3"/>
        <v>0</v>
      </c>
      <c r="L49" s="282"/>
      <c r="M49" s="282"/>
      <c r="N49" s="282"/>
      <c r="O49" s="291"/>
      <c r="P49" s="297"/>
      <c r="Q49" s="282"/>
      <c r="R49" s="283"/>
      <c r="S49" s="17" t="s">
        <v>86</v>
      </c>
      <c r="T49" s="8">
        <v>28</v>
      </c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91"/>
      <c r="AI49" s="302"/>
      <c r="AJ49" s="282"/>
      <c r="AK49" s="283"/>
      <c r="AL49" s="17" t="s">
        <v>86</v>
      </c>
    </row>
    <row r="50" spans="1:248" s="23" customFormat="1" ht="12.75" customHeight="1" x14ac:dyDescent="0.2">
      <c r="A50" s="8">
        <v>29</v>
      </c>
      <c r="B50" s="282"/>
      <c r="C50" s="282"/>
      <c r="D50" s="282"/>
      <c r="E50" s="282"/>
      <c r="F50" s="283"/>
      <c r="G50" s="415"/>
      <c r="H50" s="302"/>
      <c r="I50" s="416"/>
      <c r="J50" s="280">
        <f t="shared" si="2"/>
        <v>0</v>
      </c>
      <c r="K50" s="281">
        <f t="shared" si="3"/>
        <v>0</v>
      </c>
      <c r="L50" s="282"/>
      <c r="M50" s="282"/>
      <c r="N50" s="282"/>
      <c r="O50" s="291"/>
      <c r="P50" s="297"/>
      <c r="Q50" s="282"/>
      <c r="R50" s="283"/>
      <c r="S50" s="17" t="s">
        <v>87</v>
      </c>
      <c r="T50" s="8">
        <v>29</v>
      </c>
      <c r="U50" s="282"/>
      <c r="V50" s="282"/>
      <c r="W50" s="282"/>
      <c r="X50" s="298"/>
      <c r="Y50" s="282"/>
      <c r="Z50" s="282"/>
      <c r="AA50" s="282"/>
      <c r="AB50" s="282"/>
      <c r="AC50" s="282"/>
      <c r="AD50" s="282"/>
      <c r="AE50" s="282"/>
      <c r="AF50" s="282"/>
      <c r="AG50" s="282"/>
      <c r="AH50" s="291"/>
      <c r="AI50" s="302"/>
      <c r="AJ50" s="282"/>
      <c r="AK50" s="283"/>
      <c r="AL50" s="17" t="s">
        <v>87</v>
      </c>
    </row>
    <row r="51" spans="1:248" s="23" customFormat="1" ht="12.75" customHeight="1" x14ac:dyDescent="0.2">
      <c r="A51" s="8">
        <v>30</v>
      </c>
      <c r="B51" s="282"/>
      <c r="C51" s="282"/>
      <c r="D51" s="282"/>
      <c r="E51" s="282"/>
      <c r="F51" s="283"/>
      <c r="G51" s="419"/>
      <c r="H51" s="302"/>
      <c r="I51" s="416"/>
      <c r="J51" s="280">
        <f t="shared" si="2"/>
        <v>0</v>
      </c>
      <c r="K51" s="281">
        <f t="shared" si="3"/>
        <v>0</v>
      </c>
      <c r="L51" s="282"/>
      <c r="M51" s="282"/>
      <c r="N51" s="282"/>
      <c r="O51" s="291"/>
      <c r="P51" s="297"/>
      <c r="Q51" s="282"/>
      <c r="R51" s="283"/>
      <c r="S51" s="17" t="s">
        <v>88</v>
      </c>
      <c r="T51" s="8">
        <v>30</v>
      </c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91"/>
      <c r="AI51" s="302"/>
      <c r="AJ51" s="282"/>
      <c r="AK51" s="283"/>
      <c r="AL51" s="17" t="s">
        <v>88</v>
      </c>
    </row>
    <row r="52" spans="1:248" s="23" customFormat="1" ht="12.75" customHeight="1" x14ac:dyDescent="0.2">
      <c r="A52" s="20">
        <v>31</v>
      </c>
      <c r="B52" s="286"/>
      <c r="C52" s="286"/>
      <c r="D52" s="286"/>
      <c r="E52" s="286"/>
      <c r="F52" s="287"/>
      <c r="G52" s="420"/>
      <c r="H52" s="304"/>
      <c r="I52" s="421"/>
      <c r="J52" s="422">
        <f t="shared" si="2"/>
        <v>0</v>
      </c>
      <c r="K52" s="299">
        <f t="shared" si="3"/>
        <v>0</v>
      </c>
      <c r="L52" s="286"/>
      <c r="M52" s="286"/>
      <c r="N52" s="286"/>
      <c r="O52" s="293"/>
      <c r="P52" s="300"/>
      <c r="Q52" s="286"/>
      <c r="R52" s="287"/>
      <c r="S52" s="21" t="s">
        <v>89</v>
      </c>
      <c r="T52" s="20">
        <v>31</v>
      </c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93"/>
      <c r="AI52" s="304"/>
      <c r="AJ52" s="286"/>
      <c r="AK52" s="287"/>
      <c r="AL52" s="21" t="s">
        <v>89</v>
      </c>
    </row>
    <row r="53" spans="1:248" s="57" customFormat="1" ht="12.75" customHeight="1" thickBot="1" x14ac:dyDescent="0.25">
      <c r="A53" s="53"/>
      <c r="B53" s="288">
        <f>SUM(B22:B52)</f>
        <v>0</v>
      </c>
      <c r="C53" s="288">
        <f>SUM(C22:C52)</f>
        <v>0</v>
      </c>
      <c r="D53" s="288">
        <f>SUM(D22:D52)</f>
        <v>0</v>
      </c>
      <c r="E53" s="301">
        <f>SUM(E22:E52)</f>
        <v>0</v>
      </c>
      <c r="F53" s="294">
        <f>SUM(F22:F52)</f>
        <v>0</v>
      </c>
      <c r="G53" s="308"/>
      <c r="H53" s="54" t="s">
        <v>90</v>
      </c>
      <c r="I53" s="309">
        <f>COUNTA(I22:I52)</f>
        <v>0</v>
      </c>
      <c r="J53" s="288">
        <f>SUM(J21:J52)</f>
        <v>0</v>
      </c>
      <c r="K53" s="288">
        <f t="shared" ref="K53:R53" si="4">SUM(K22:K52)</f>
        <v>0</v>
      </c>
      <c r="L53" s="288">
        <f t="shared" si="4"/>
        <v>0</v>
      </c>
      <c r="M53" s="288">
        <f t="shared" si="4"/>
        <v>0</v>
      </c>
      <c r="N53" s="288">
        <f t="shared" si="4"/>
        <v>0</v>
      </c>
      <c r="O53" s="301">
        <f t="shared" si="4"/>
        <v>0</v>
      </c>
      <c r="P53" s="301">
        <f t="shared" si="4"/>
        <v>0</v>
      </c>
      <c r="Q53" s="288">
        <f t="shared" si="4"/>
        <v>0</v>
      </c>
      <c r="R53" s="289">
        <f t="shared" si="4"/>
        <v>0</v>
      </c>
      <c r="S53" s="59"/>
      <c r="T53" s="53"/>
      <c r="U53" s="288">
        <f t="shared" ref="U53:AH53" si="5">SUM(U22:U52)</f>
        <v>0</v>
      </c>
      <c r="V53" s="288">
        <f t="shared" si="5"/>
        <v>0</v>
      </c>
      <c r="W53" s="288">
        <f t="shared" si="5"/>
        <v>0</v>
      </c>
      <c r="X53" s="288">
        <f t="shared" si="5"/>
        <v>0</v>
      </c>
      <c r="Y53" s="288">
        <f t="shared" si="5"/>
        <v>0</v>
      </c>
      <c r="Z53" s="288">
        <f t="shared" si="5"/>
        <v>0</v>
      </c>
      <c r="AA53" s="288">
        <f t="shared" si="5"/>
        <v>0</v>
      </c>
      <c r="AB53" s="288">
        <f t="shared" si="5"/>
        <v>0</v>
      </c>
      <c r="AC53" s="288">
        <f t="shared" si="5"/>
        <v>0</v>
      </c>
      <c r="AD53" s="288">
        <f t="shared" si="5"/>
        <v>0</v>
      </c>
      <c r="AE53" s="288">
        <f t="shared" si="5"/>
        <v>0</v>
      </c>
      <c r="AF53" s="288">
        <f t="shared" si="5"/>
        <v>0</v>
      </c>
      <c r="AG53" s="288">
        <f t="shared" si="5"/>
        <v>0</v>
      </c>
      <c r="AH53" s="294">
        <f t="shared" si="5"/>
        <v>0</v>
      </c>
      <c r="AI53" s="306"/>
      <c r="AJ53" s="288">
        <f>SUM(AJ22:AJ52)</f>
        <v>0</v>
      </c>
      <c r="AK53" s="289">
        <f>SUM(AK22:AK52)</f>
        <v>0</v>
      </c>
      <c r="AL53" s="59"/>
    </row>
    <row r="54" spans="1:24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248" ht="12.75" customHeight="1" x14ac:dyDescent="0.2">
      <c r="A55" s="23"/>
      <c r="B55" s="23"/>
      <c r="C55" s="23"/>
      <c r="D55" s="23"/>
      <c r="E55" s="23"/>
      <c r="F55" s="23"/>
      <c r="G55" s="494" t="str">
        <f>G$10</f>
        <v>UNITED STEELWORKERS - LOCAL UNION</v>
      </c>
      <c r="H55" s="494"/>
      <c r="I55" s="494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248" ht="12.75" customHeight="1" x14ac:dyDescent="0.2">
      <c r="A56" s="23"/>
      <c r="B56" s="143" t="str">
        <f>$B$11</f>
        <v>Month</v>
      </c>
      <c r="C56" s="79" t="str">
        <f>$C$11</f>
        <v>MAY</v>
      </c>
      <c r="D56" s="143" t="str">
        <f>$D$11</f>
        <v>Year</v>
      </c>
      <c r="E56" s="44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3"/>
      <c r="AJ56" s="177" t="str">
        <f>$C$11</f>
        <v>MAY</v>
      </c>
      <c r="AK56" s="44">
        <f>$E$11</f>
        <v>0</v>
      </c>
    </row>
    <row r="57" spans="1:248" ht="12.75" customHeight="1" x14ac:dyDescent="0.2">
      <c r="A57" s="23"/>
      <c r="B57" s="143" t="str">
        <f>$B$12</f>
        <v>Page No.</v>
      </c>
      <c r="C57" s="176">
        <f>C12+1</f>
        <v>2</v>
      </c>
      <c r="D57" s="114"/>
      <c r="E57" s="114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3" t="str">
        <f>$B$12</f>
        <v>Page No.</v>
      </c>
      <c r="AJ57" s="272">
        <f>AJ12+1</f>
        <v>2</v>
      </c>
      <c r="AK57" s="173"/>
      <c r="AL57" s="115"/>
    </row>
    <row r="58" spans="1:24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248" s="397" customFormat="1" ht="12.75" customHeight="1" x14ac:dyDescent="0.2">
      <c r="A60" s="1"/>
      <c r="B60" s="3"/>
      <c r="C60" s="3" t="s">
        <v>55</v>
      </c>
      <c r="D60" s="3"/>
      <c r="E60" s="3"/>
      <c r="F60" s="13"/>
      <c r="G60" s="22"/>
      <c r="H60" s="2" t="s">
        <v>56</v>
      </c>
      <c r="I60" s="98"/>
      <c r="J60" s="443" t="s">
        <v>465</v>
      </c>
      <c r="K60" s="444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397" customFormat="1" ht="12.75" customHeight="1" x14ac:dyDescent="0.2">
      <c r="A61" s="1"/>
      <c r="B61" s="3"/>
      <c r="C61" s="3"/>
      <c r="D61" s="3"/>
      <c r="E61" s="3"/>
      <c r="F61" s="13"/>
      <c r="G61" s="22"/>
      <c r="H61" s="13"/>
      <c r="I61" s="99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397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31">
        <v>5</v>
      </c>
      <c r="G62" s="40">
        <v>6</v>
      </c>
      <c r="H62" s="29">
        <v>7</v>
      </c>
      <c r="I62" s="100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248" s="4" customFormat="1" ht="12.75" customHeight="1" thickTop="1" x14ac:dyDescent="0.2">
      <c r="A63" s="1"/>
      <c r="B63" s="87" t="s">
        <v>4</v>
      </c>
      <c r="C63" s="101"/>
      <c r="D63" s="87" t="s">
        <v>201</v>
      </c>
      <c r="E63" s="180" t="s">
        <v>6</v>
      </c>
      <c r="F63" s="86" t="s">
        <v>7</v>
      </c>
      <c r="G63" s="163"/>
      <c r="H63" s="86"/>
      <c r="I63" s="103"/>
      <c r="J63" s="87"/>
      <c r="K63" s="86"/>
      <c r="L63" s="87" t="s">
        <v>458</v>
      </c>
      <c r="M63" s="87"/>
      <c r="N63" s="87" t="s">
        <v>257</v>
      </c>
      <c r="O63" s="180" t="s">
        <v>459</v>
      </c>
      <c r="P63" s="265"/>
      <c r="Q63" s="410" t="s">
        <v>8</v>
      </c>
      <c r="R63" s="86" t="s">
        <v>8</v>
      </c>
      <c r="S63" s="106"/>
      <c r="T63" s="73"/>
      <c r="U63" s="445" t="s">
        <v>9</v>
      </c>
      <c r="V63" s="446"/>
      <c r="W63" s="446"/>
      <c r="X63" s="446"/>
      <c r="Y63" s="447"/>
      <c r="Z63" s="87" t="s">
        <v>10</v>
      </c>
      <c r="AA63" s="87" t="s">
        <v>11</v>
      </c>
      <c r="AB63" s="87" t="s">
        <v>204</v>
      </c>
      <c r="AC63" s="87" t="s">
        <v>12</v>
      </c>
      <c r="AD63" s="87" t="s">
        <v>13</v>
      </c>
      <c r="AE63" s="87" t="s">
        <v>14</v>
      </c>
      <c r="AF63" s="87"/>
      <c r="AG63" s="87"/>
      <c r="AH63" s="104"/>
      <c r="AI63" s="105"/>
      <c r="AJ63" s="87" t="s">
        <v>15</v>
      </c>
      <c r="AK63" s="86" t="s">
        <v>7</v>
      </c>
      <c r="AL63" s="106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1"/>
      <c r="AZ63" s="411"/>
      <c r="BA63" s="411"/>
      <c r="BB63" s="411"/>
      <c r="BC63" s="411"/>
      <c r="BD63" s="411"/>
      <c r="BE63" s="411"/>
      <c r="BF63" s="411"/>
      <c r="BG63" s="411"/>
      <c r="BH63" s="411"/>
      <c r="BI63" s="411"/>
      <c r="BJ63" s="411"/>
      <c r="BK63" s="411"/>
      <c r="BL63" s="411"/>
      <c r="BM63" s="411"/>
      <c r="BN63" s="411"/>
      <c r="BO63" s="411"/>
      <c r="BP63" s="411"/>
      <c r="BQ63" s="411"/>
      <c r="BR63" s="411"/>
      <c r="BS63" s="411"/>
      <c r="BT63" s="411"/>
      <c r="BU63" s="411"/>
      <c r="BV63" s="411"/>
      <c r="BW63" s="411"/>
      <c r="BX63" s="411"/>
      <c r="BY63" s="411"/>
      <c r="BZ63" s="411"/>
      <c r="CA63" s="411"/>
      <c r="CB63" s="411"/>
      <c r="CC63" s="411"/>
      <c r="CD63" s="411"/>
      <c r="CE63" s="411"/>
      <c r="CF63" s="411"/>
      <c r="CG63" s="411"/>
      <c r="CH63" s="411"/>
      <c r="CI63" s="411"/>
      <c r="CJ63" s="411"/>
      <c r="CK63" s="411"/>
      <c r="CL63" s="411"/>
      <c r="CM63" s="411"/>
      <c r="CN63" s="411"/>
      <c r="CO63" s="411"/>
      <c r="CP63" s="411"/>
      <c r="CQ63" s="411"/>
      <c r="CR63" s="411"/>
      <c r="CS63" s="411"/>
      <c r="CT63" s="411"/>
      <c r="CU63" s="411"/>
      <c r="CV63" s="411"/>
      <c r="CW63" s="411"/>
      <c r="CX63" s="411"/>
      <c r="CY63" s="411"/>
      <c r="CZ63" s="411"/>
      <c r="DA63" s="411"/>
      <c r="DB63" s="411"/>
      <c r="DC63" s="411"/>
      <c r="DD63" s="411"/>
      <c r="DE63" s="411"/>
      <c r="DF63" s="411"/>
      <c r="DG63" s="411"/>
      <c r="DH63" s="411"/>
      <c r="DI63" s="411"/>
      <c r="DJ63" s="411"/>
      <c r="DK63" s="411"/>
      <c r="DL63" s="411"/>
      <c r="DM63" s="411"/>
      <c r="DN63" s="411"/>
      <c r="DO63" s="411"/>
      <c r="DP63" s="411"/>
      <c r="DQ63" s="411"/>
      <c r="DR63" s="411"/>
      <c r="DS63" s="411"/>
      <c r="DT63" s="411"/>
      <c r="DU63" s="411"/>
      <c r="DV63" s="411"/>
      <c r="DW63" s="411"/>
      <c r="DX63" s="411"/>
      <c r="DY63" s="411"/>
      <c r="DZ63" s="411"/>
      <c r="EA63" s="411"/>
      <c r="EB63" s="411"/>
      <c r="EC63" s="411"/>
      <c r="ED63" s="411"/>
      <c r="EE63" s="411"/>
      <c r="EF63" s="411"/>
      <c r="EG63" s="411"/>
      <c r="EH63" s="411"/>
      <c r="EI63" s="411"/>
      <c r="EJ63" s="411"/>
      <c r="EK63" s="411"/>
      <c r="EL63" s="411"/>
      <c r="EM63" s="411"/>
      <c r="EN63" s="411"/>
      <c r="EO63" s="411"/>
      <c r="EP63" s="411"/>
      <c r="EQ63" s="411"/>
      <c r="ER63" s="411"/>
      <c r="ES63" s="411"/>
      <c r="ET63" s="411"/>
      <c r="EU63" s="411"/>
      <c r="EV63" s="411"/>
      <c r="EW63" s="411"/>
      <c r="EX63" s="411"/>
      <c r="EY63" s="411"/>
      <c r="EZ63" s="411"/>
      <c r="FA63" s="411"/>
      <c r="FB63" s="411"/>
      <c r="FC63" s="411"/>
      <c r="FD63" s="411"/>
      <c r="FE63" s="411"/>
      <c r="FF63" s="411"/>
      <c r="FG63" s="411"/>
      <c r="FH63" s="411"/>
      <c r="FI63" s="411"/>
      <c r="FJ63" s="411"/>
      <c r="FK63" s="411"/>
      <c r="FL63" s="411"/>
      <c r="FM63" s="411"/>
      <c r="FN63" s="411"/>
      <c r="FO63" s="411"/>
      <c r="FP63" s="411"/>
      <c r="FQ63" s="411"/>
      <c r="FR63" s="411"/>
      <c r="FS63" s="411"/>
      <c r="FT63" s="411"/>
      <c r="FU63" s="411"/>
      <c r="FV63" s="411"/>
      <c r="FW63" s="411"/>
      <c r="FX63" s="411"/>
      <c r="FY63" s="411"/>
      <c r="FZ63" s="411"/>
      <c r="GA63" s="411"/>
      <c r="GB63" s="411"/>
      <c r="GC63" s="411"/>
      <c r="GD63" s="411"/>
      <c r="GE63" s="411"/>
      <c r="GF63" s="411"/>
      <c r="GG63" s="411"/>
      <c r="GH63" s="411"/>
      <c r="GI63" s="411"/>
      <c r="GJ63" s="411"/>
      <c r="GK63" s="411"/>
      <c r="GL63" s="411"/>
      <c r="GM63" s="411"/>
      <c r="GN63" s="411"/>
      <c r="GO63" s="411"/>
      <c r="GP63" s="411"/>
      <c r="GQ63" s="411"/>
      <c r="GR63" s="411"/>
      <c r="GS63" s="411"/>
      <c r="GT63" s="411"/>
      <c r="GU63" s="411"/>
      <c r="GV63" s="411"/>
      <c r="GW63" s="411"/>
      <c r="GX63" s="411"/>
      <c r="GY63" s="411"/>
      <c r="GZ63" s="411"/>
      <c r="HA63" s="411"/>
      <c r="HB63" s="411"/>
      <c r="HC63" s="411"/>
      <c r="HD63" s="411"/>
      <c r="HE63" s="411"/>
      <c r="HF63" s="411"/>
      <c r="HG63" s="411"/>
      <c r="HH63" s="411"/>
      <c r="HI63" s="411"/>
      <c r="HJ63" s="411"/>
      <c r="HK63" s="411"/>
      <c r="HL63" s="411"/>
      <c r="HM63" s="411"/>
      <c r="HN63" s="411"/>
      <c r="HO63" s="411"/>
      <c r="HP63" s="411"/>
      <c r="HQ63" s="411"/>
      <c r="HR63" s="411"/>
      <c r="HS63" s="411"/>
      <c r="HT63" s="411"/>
      <c r="HU63" s="411"/>
      <c r="HV63" s="411"/>
      <c r="HW63" s="411"/>
      <c r="HX63" s="411"/>
      <c r="HY63" s="411"/>
      <c r="HZ63" s="411"/>
      <c r="IA63" s="411"/>
      <c r="IB63" s="411"/>
      <c r="IC63" s="411"/>
      <c r="ID63" s="411"/>
      <c r="IE63" s="411"/>
      <c r="IF63" s="411"/>
      <c r="IG63" s="411"/>
      <c r="IH63" s="411"/>
      <c r="II63" s="411"/>
      <c r="IJ63" s="411"/>
      <c r="IK63" s="411"/>
      <c r="IL63" s="411"/>
      <c r="IM63" s="411"/>
      <c r="IN63" s="411"/>
    </row>
    <row r="64" spans="1:248" s="4" customFormat="1" ht="12.75" customHeight="1" x14ac:dyDescent="0.2">
      <c r="A64" s="1"/>
      <c r="B64" s="87" t="s">
        <v>8</v>
      </c>
      <c r="C64" s="87" t="s">
        <v>16</v>
      </c>
      <c r="D64" s="87" t="s">
        <v>202</v>
      </c>
      <c r="E64" s="181" t="s">
        <v>8</v>
      </c>
      <c r="F64" s="86" t="s">
        <v>18</v>
      </c>
      <c r="G64" s="163" t="s">
        <v>19</v>
      </c>
      <c r="H64" s="86" t="s">
        <v>20</v>
      </c>
      <c r="I64" s="103" t="s">
        <v>460</v>
      </c>
      <c r="J64" s="87" t="s">
        <v>21</v>
      </c>
      <c r="K64" s="86" t="s">
        <v>22</v>
      </c>
      <c r="L64" s="87" t="s">
        <v>461</v>
      </c>
      <c r="M64" s="87" t="s">
        <v>462</v>
      </c>
      <c r="N64" s="87" t="s">
        <v>258</v>
      </c>
      <c r="O64" s="181" t="s">
        <v>259</v>
      </c>
      <c r="P64" s="181" t="s">
        <v>23</v>
      </c>
      <c r="Q64" s="87" t="s">
        <v>24</v>
      </c>
      <c r="R64" s="86" t="s">
        <v>24</v>
      </c>
      <c r="S64" s="104" t="s">
        <v>135</v>
      </c>
      <c r="T64" s="86" t="s">
        <v>135</v>
      </c>
      <c r="U64" s="87" t="s">
        <v>25</v>
      </c>
      <c r="V64" s="87" t="s">
        <v>26</v>
      </c>
      <c r="W64" s="87" t="s">
        <v>27</v>
      </c>
      <c r="X64" s="87" t="s">
        <v>28</v>
      </c>
      <c r="Y64" s="87" t="s">
        <v>136</v>
      </c>
      <c r="Z64" s="87" t="s">
        <v>251</v>
      </c>
      <c r="AA64" s="87" t="s">
        <v>137</v>
      </c>
      <c r="AB64" s="87" t="s">
        <v>203</v>
      </c>
      <c r="AC64" s="87" t="s">
        <v>30</v>
      </c>
      <c r="AD64" s="87" t="s">
        <v>140</v>
      </c>
      <c r="AE64" s="87" t="s">
        <v>31</v>
      </c>
      <c r="AF64" s="87" t="s">
        <v>32</v>
      </c>
      <c r="AG64" s="87" t="s">
        <v>205</v>
      </c>
      <c r="AH64" s="104" t="s">
        <v>16</v>
      </c>
      <c r="AI64" s="102" t="s">
        <v>34</v>
      </c>
      <c r="AJ64" s="87" t="s">
        <v>35</v>
      </c>
      <c r="AK64" s="86" t="s">
        <v>18</v>
      </c>
      <c r="AL64" s="106"/>
      <c r="AM64" s="411"/>
      <c r="AN64" s="411"/>
      <c r="AO64" s="411"/>
      <c r="AP64" s="411"/>
      <c r="AQ64" s="411"/>
      <c r="AR64" s="411"/>
      <c r="AS64" s="411"/>
      <c r="AT64" s="411"/>
      <c r="AU64" s="411"/>
      <c r="AV64" s="411"/>
      <c r="AW64" s="411"/>
      <c r="AX64" s="411"/>
      <c r="AY64" s="411"/>
      <c r="AZ64" s="411"/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1"/>
      <c r="BN64" s="411"/>
      <c r="BO64" s="411"/>
      <c r="BP64" s="411"/>
      <c r="BQ64" s="411"/>
      <c r="BR64" s="411"/>
      <c r="BS64" s="411"/>
      <c r="BT64" s="411"/>
      <c r="BU64" s="411"/>
      <c r="BV64" s="411"/>
      <c r="BW64" s="411"/>
      <c r="BX64" s="411"/>
      <c r="BY64" s="411"/>
      <c r="BZ64" s="411"/>
      <c r="CA64" s="411"/>
      <c r="CB64" s="411"/>
      <c r="CC64" s="411"/>
      <c r="CD64" s="411"/>
      <c r="CE64" s="411"/>
      <c r="CF64" s="411"/>
      <c r="CG64" s="411"/>
      <c r="CH64" s="411"/>
      <c r="CI64" s="411"/>
      <c r="CJ64" s="411"/>
      <c r="CK64" s="411"/>
      <c r="CL64" s="411"/>
      <c r="CM64" s="411"/>
      <c r="CN64" s="411"/>
      <c r="CO64" s="411"/>
      <c r="CP64" s="411"/>
      <c r="CQ64" s="411"/>
      <c r="CR64" s="411"/>
      <c r="CS64" s="411"/>
      <c r="CT64" s="411"/>
      <c r="CU64" s="411"/>
      <c r="CV64" s="411"/>
      <c r="CW64" s="411"/>
      <c r="CX64" s="411"/>
      <c r="CY64" s="411"/>
      <c r="CZ64" s="411"/>
      <c r="DA64" s="411"/>
      <c r="DB64" s="411"/>
      <c r="DC64" s="411"/>
      <c r="DD64" s="411"/>
      <c r="DE64" s="411"/>
      <c r="DF64" s="411"/>
      <c r="DG64" s="411"/>
      <c r="DH64" s="411"/>
      <c r="DI64" s="411"/>
      <c r="DJ64" s="411"/>
      <c r="DK64" s="411"/>
      <c r="DL64" s="411"/>
      <c r="DM64" s="411"/>
      <c r="DN64" s="411"/>
      <c r="DO64" s="411"/>
      <c r="DP64" s="411"/>
      <c r="DQ64" s="411"/>
      <c r="DR64" s="411"/>
      <c r="DS64" s="411"/>
      <c r="DT64" s="411"/>
      <c r="DU64" s="411"/>
      <c r="DV64" s="411"/>
      <c r="DW64" s="411"/>
      <c r="DX64" s="411"/>
      <c r="DY64" s="411"/>
      <c r="DZ64" s="411"/>
      <c r="EA64" s="411"/>
      <c r="EB64" s="411"/>
      <c r="EC64" s="411"/>
      <c r="ED64" s="411"/>
      <c r="EE64" s="411"/>
      <c r="EF64" s="411"/>
      <c r="EG64" s="411"/>
      <c r="EH64" s="411"/>
      <c r="EI64" s="411"/>
      <c r="EJ64" s="411"/>
      <c r="EK64" s="411"/>
      <c r="EL64" s="411"/>
      <c r="EM64" s="411"/>
      <c r="EN64" s="411"/>
      <c r="EO64" s="411"/>
      <c r="EP64" s="411"/>
      <c r="EQ64" s="411"/>
      <c r="ER64" s="411"/>
      <c r="ES64" s="411"/>
      <c r="ET64" s="411"/>
      <c r="EU64" s="411"/>
      <c r="EV64" s="411"/>
      <c r="EW64" s="411"/>
      <c r="EX64" s="411"/>
      <c r="EY64" s="411"/>
      <c r="EZ64" s="411"/>
      <c r="FA64" s="411"/>
      <c r="FB64" s="411"/>
      <c r="FC64" s="411"/>
      <c r="FD64" s="411"/>
      <c r="FE64" s="411"/>
      <c r="FF64" s="411"/>
      <c r="FG64" s="411"/>
      <c r="FH64" s="411"/>
      <c r="FI64" s="411"/>
      <c r="FJ64" s="411"/>
      <c r="FK64" s="411"/>
      <c r="FL64" s="411"/>
      <c r="FM64" s="411"/>
      <c r="FN64" s="411"/>
      <c r="FO64" s="411"/>
      <c r="FP64" s="411"/>
      <c r="FQ64" s="411"/>
      <c r="FR64" s="411"/>
      <c r="FS64" s="411"/>
      <c r="FT64" s="411"/>
      <c r="FU64" s="411"/>
      <c r="FV64" s="411"/>
      <c r="FW64" s="411"/>
      <c r="FX64" s="411"/>
      <c r="FY64" s="411"/>
      <c r="FZ64" s="411"/>
      <c r="GA64" s="411"/>
      <c r="GB64" s="411"/>
      <c r="GC64" s="411"/>
      <c r="GD64" s="411"/>
      <c r="GE64" s="411"/>
      <c r="GF64" s="411"/>
      <c r="GG64" s="411"/>
      <c r="GH64" s="411"/>
      <c r="GI64" s="411"/>
      <c r="GJ64" s="411"/>
      <c r="GK64" s="411"/>
      <c r="GL64" s="411"/>
      <c r="GM64" s="411"/>
      <c r="GN64" s="411"/>
      <c r="GO64" s="411"/>
      <c r="GP64" s="411"/>
      <c r="GQ64" s="411"/>
      <c r="GR64" s="411"/>
      <c r="GS64" s="411"/>
      <c r="GT64" s="411"/>
      <c r="GU64" s="411"/>
      <c r="GV64" s="411"/>
      <c r="GW64" s="411"/>
      <c r="GX64" s="411"/>
      <c r="GY64" s="411"/>
      <c r="GZ64" s="411"/>
      <c r="HA64" s="411"/>
      <c r="HB64" s="411"/>
      <c r="HC64" s="411"/>
      <c r="HD64" s="411"/>
      <c r="HE64" s="411"/>
      <c r="HF64" s="411"/>
      <c r="HG64" s="411"/>
      <c r="HH64" s="411"/>
      <c r="HI64" s="411"/>
      <c r="HJ64" s="411"/>
      <c r="HK64" s="411"/>
      <c r="HL64" s="411"/>
      <c r="HM64" s="411"/>
      <c r="HN64" s="411"/>
      <c r="HO64" s="411"/>
      <c r="HP64" s="411"/>
      <c r="HQ64" s="411"/>
      <c r="HR64" s="411"/>
      <c r="HS64" s="411"/>
      <c r="HT64" s="411"/>
      <c r="HU64" s="411"/>
      <c r="HV64" s="411"/>
      <c r="HW64" s="411"/>
      <c r="HX64" s="411"/>
      <c r="HY64" s="411"/>
      <c r="HZ64" s="411"/>
      <c r="IA64" s="411"/>
      <c r="IB64" s="411"/>
      <c r="IC64" s="411"/>
      <c r="ID64" s="411"/>
      <c r="IE64" s="411"/>
      <c r="IF64" s="411"/>
      <c r="IG64" s="411"/>
      <c r="IH64" s="411"/>
      <c r="II64" s="411"/>
      <c r="IJ64" s="411"/>
      <c r="IK64" s="411"/>
      <c r="IL64" s="411"/>
      <c r="IM64" s="411"/>
      <c r="IN64" s="411"/>
    </row>
    <row r="65" spans="1:248" s="4" customFormat="1" ht="12.75" customHeight="1" thickBot="1" x14ac:dyDescent="0.25">
      <c r="A65" s="6"/>
      <c r="B65" s="88" t="s">
        <v>36</v>
      </c>
      <c r="C65" s="88" t="s">
        <v>37</v>
      </c>
      <c r="D65" s="88" t="s">
        <v>38</v>
      </c>
      <c r="E65" s="182" t="s">
        <v>39</v>
      </c>
      <c r="F65" s="107" t="s">
        <v>40</v>
      </c>
      <c r="G65" s="164"/>
      <c r="H65" s="107"/>
      <c r="I65" s="108" t="s">
        <v>41</v>
      </c>
      <c r="J65" s="88"/>
      <c r="K65" s="107"/>
      <c r="L65" s="88" t="s">
        <v>463</v>
      </c>
      <c r="M65" s="88"/>
      <c r="N65" s="88" t="s">
        <v>235</v>
      </c>
      <c r="O65" s="182" t="s">
        <v>235</v>
      </c>
      <c r="P65" s="266"/>
      <c r="Q65" s="267" t="s">
        <v>464</v>
      </c>
      <c r="R65" s="268" t="s">
        <v>271</v>
      </c>
      <c r="S65" s="109" t="s">
        <v>109</v>
      </c>
      <c r="T65" s="107" t="s">
        <v>186</v>
      </c>
      <c r="U65" s="88" t="s">
        <v>42</v>
      </c>
      <c r="V65" s="88" t="s">
        <v>43</v>
      </c>
      <c r="W65" s="88"/>
      <c r="X65" s="88" t="s">
        <v>44</v>
      </c>
      <c r="Y65" s="88" t="s">
        <v>30</v>
      </c>
      <c r="Z65" s="88" t="s">
        <v>30</v>
      </c>
      <c r="AA65" s="88" t="s">
        <v>138</v>
      </c>
      <c r="AB65" s="88" t="s">
        <v>15</v>
      </c>
      <c r="AC65" s="88" t="s">
        <v>139</v>
      </c>
      <c r="AD65" s="88" t="s">
        <v>141</v>
      </c>
      <c r="AE65" s="88" t="s">
        <v>47</v>
      </c>
      <c r="AF65" s="88" t="s">
        <v>48</v>
      </c>
      <c r="AG65" s="88" t="s">
        <v>15</v>
      </c>
      <c r="AH65" s="109" t="s">
        <v>30</v>
      </c>
      <c r="AI65" s="110"/>
      <c r="AJ65" s="88" t="s">
        <v>49</v>
      </c>
      <c r="AK65" s="107" t="s">
        <v>187</v>
      </c>
      <c r="AL65" s="111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411"/>
      <c r="BA65" s="411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1"/>
      <c r="CL65" s="411"/>
      <c r="CM65" s="411"/>
      <c r="CN65" s="411"/>
      <c r="CO65" s="411"/>
      <c r="CP65" s="411"/>
      <c r="CQ65" s="411"/>
      <c r="CR65" s="411"/>
      <c r="CS65" s="411"/>
      <c r="CT65" s="411"/>
      <c r="CU65" s="411"/>
      <c r="CV65" s="411"/>
      <c r="CW65" s="411"/>
      <c r="CX65" s="411"/>
      <c r="CY65" s="411"/>
      <c r="CZ65" s="411"/>
      <c r="DA65" s="411"/>
      <c r="DB65" s="411"/>
      <c r="DC65" s="411"/>
      <c r="DD65" s="411"/>
      <c r="DE65" s="411"/>
      <c r="DF65" s="411"/>
      <c r="DG65" s="411"/>
      <c r="DH65" s="411"/>
      <c r="DI65" s="411"/>
      <c r="DJ65" s="411"/>
      <c r="DK65" s="411"/>
      <c r="DL65" s="411"/>
      <c r="DM65" s="411"/>
      <c r="DN65" s="411"/>
      <c r="DO65" s="411"/>
      <c r="DP65" s="411"/>
      <c r="DQ65" s="411"/>
      <c r="DR65" s="411"/>
      <c r="DS65" s="411"/>
      <c r="DT65" s="411"/>
      <c r="DU65" s="411"/>
      <c r="DV65" s="411"/>
      <c r="DW65" s="411"/>
      <c r="DX65" s="411"/>
      <c r="DY65" s="411"/>
      <c r="DZ65" s="411"/>
      <c r="EA65" s="411"/>
      <c r="EB65" s="411"/>
      <c r="EC65" s="411"/>
      <c r="ED65" s="411"/>
      <c r="EE65" s="411"/>
      <c r="EF65" s="411"/>
      <c r="EG65" s="411"/>
      <c r="EH65" s="411"/>
      <c r="EI65" s="411"/>
      <c r="EJ65" s="411"/>
      <c r="EK65" s="411"/>
      <c r="EL65" s="411"/>
      <c r="EM65" s="411"/>
      <c r="EN65" s="411"/>
      <c r="EO65" s="411"/>
      <c r="EP65" s="411"/>
      <c r="EQ65" s="411"/>
      <c r="ER65" s="411"/>
      <c r="ES65" s="411"/>
      <c r="ET65" s="411"/>
      <c r="EU65" s="411"/>
      <c r="EV65" s="411"/>
      <c r="EW65" s="411"/>
      <c r="EX65" s="411"/>
      <c r="EY65" s="411"/>
      <c r="EZ65" s="411"/>
      <c r="FA65" s="411"/>
      <c r="FB65" s="411"/>
      <c r="FC65" s="411"/>
      <c r="FD65" s="411"/>
      <c r="FE65" s="411"/>
      <c r="FF65" s="411"/>
      <c r="FG65" s="411"/>
      <c r="FH65" s="411"/>
      <c r="FI65" s="411"/>
      <c r="FJ65" s="411"/>
      <c r="FK65" s="411"/>
      <c r="FL65" s="411"/>
      <c r="FM65" s="411"/>
      <c r="FN65" s="411"/>
      <c r="FO65" s="411"/>
      <c r="FP65" s="411"/>
      <c r="FQ65" s="411"/>
      <c r="FR65" s="411"/>
      <c r="FS65" s="411"/>
      <c r="FT65" s="411"/>
      <c r="FU65" s="411"/>
      <c r="FV65" s="411"/>
      <c r="FW65" s="411"/>
      <c r="FX65" s="411"/>
      <c r="FY65" s="411"/>
      <c r="FZ65" s="411"/>
      <c r="GA65" s="411"/>
      <c r="GB65" s="411"/>
      <c r="GC65" s="411"/>
      <c r="GD65" s="411"/>
      <c r="GE65" s="411"/>
      <c r="GF65" s="411"/>
      <c r="GG65" s="411"/>
      <c r="GH65" s="411"/>
      <c r="GI65" s="411"/>
      <c r="GJ65" s="411"/>
      <c r="GK65" s="411"/>
      <c r="GL65" s="411"/>
      <c r="GM65" s="411"/>
      <c r="GN65" s="411"/>
      <c r="GO65" s="411"/>
      <c r="GP65" s="411"/>
      <c r="GQ65" s="411"/>
      <c r="GR65" s="411"/>
      <c r="GS65" s="411"/>
      <c r="GT65" s="411"/>
      <c r="GU65" s="411"/>
      <c r="GV65" s="411"/>
      <c r="GW65" s="411"/>
      <c r="GX65" s="411"/>
      <c r="GY65" s="411"/>
      <c r="GZ65" s="411"/>
      <c r="HA65" s="411"/>
      <c r="HB65" s="411"/>
      <c r="HC65" s="411"/>
      <c r="HD65" s="411"/>
      <c r="HE65" s="411"/>
      <c r="HF65" s="411"/>
      <c r="HG65" s="411"/>
      <c r="HH65" s="411"/>
      <c r="HI65" s="411"/>
      <c r="HJ65" s="411"/>
      <c r="HK65" s="411"/>
      <c r="HL65" s="411"/>
      <c r="HM65" s="411"/>
      <c r="HN65" s="411"/>
      <c r="HO65" s="411"/>
      <c r="HP65" s="411"/>
      <c r="HQ65" s="411"/>
      <c r="HR65" s="411"/>
      <c r="HS65" s="411"/>
      <c r="HT65" s="411"/>
      <c r="HU65" s="411"/>
      <c r="HV65" s="411"/>
      <c r="HW65" s="411"/>
      <c r="HX65" s="411"/>
      <c r="HY65" s="411"/>
      <c r="HZ65" s="411"/>
      <c r="IA65" s="411"/>
      <c r="IB65" s="411"/>
      <c r="IC65" s="411"/>
      <c r="ID65" s="411"/>
      <c r="IE65" s="411"/>
      <c r="IF65" s="411"/>
      <c r="IG65" s="411"/>
      <c r="IH65" s="411"/>
      <c r="II65" s="411"/>
      <c r="IJ65" s="411"/>
      <c r="IK65" s="411"/>
      <c r="IL65" s="411"/>
      <c r="IM65" s="411"/>
      <c r="IN65" s="411"/>
    </row>
    <row r="66" spans="1:248" s="57" customFormat="1" ht="12.75" customHeight="1" thickTop="1" x14ac:dyDescent="0.2">
      <c r="A66" s="48"/>
      <c r="B66" s="280">
        <f>B53</f>
        <v>0</v>
      </c>
      <c r="C66" s="280">
        <f>C53</f>
        <v>0</v>
      </c>
      <c r="D66" s="280">
        <f>D53</f>
        <v>0</v>
      </c>
      <c r="E66" s="314">
        <f>E53</f>
        <v>0</v>
      </c>
      <c r="F66" s="281">
        <f>F53</f>
        <v>0</v>
      </c>
      <c r="G66" s="14" t="str">
        <f>$C$11</f>
        <v>MAY</v>
      </c>
      <c r="H66" s="50" t="s">
        <v>58</v>
      </c>
      <c r="I66" s="319"/>
      <c r="J66" s="315">
        <f t="shared" ref="J66:R66" si="6">J53</f>
        <v>0</v>
      </c>
      <c r="K66" s="316">
        <f t="shared" si="6"/>
        <v>0</v>
      </c>
      <c r="L66" s="280">
        <f t="shared" si="6"/>
        <v>0</v>
      </c>
      <c r="M66" s="280">
        <f t="shared" si="6"/>
        <v>0</v>
      </c>
      <c r="N66" s="280">
        <f t="shared" si="6"/>
        <v>0</v>
      </c>
      <c r="O66" s="314">
        <f t="shared" si="6"/>
        <v>0</v>
      </c>
      <c r="P66" s="314">
        <f t="shared" si="6"/>
        <v>0</v>
      </c>
      <c r="Q66" s="280">
        <f t="shared" si="6"/>
        <v>0</v>
      </c>
      <c r="R66" s="317">
        <f t="shared" si="6"/>
        <v>0</v>
      </c>
      <c r="S66" s="49"/>
      <c r="T66" s="48"/>
      <c r="U66" s="280">
        <f t="shared" ref="U66:AH66" si="7">U53</f>
        <v>0</v>
      </c>
      <c r="V66" s="280">
        <f t="shared" si="7"/>
        <v>0</v>
      </c>
      <c r="W66" s="280">
        <f t="shared" si="7"/>
        <v>0</v>
      </c>
      <c r="X66" s="280">
        <f t="shared" si="7"/>
        <v>0</v>
      </c>
      <c r="Y66" s="280">
        <f t="shared" si="7"/>
        <v>0</v>
      </c>
      <c r="Z66" s="280">
        <f t="shared" si="7"/>
        <v>0</v>
      </c>
      <c r="AA66" s="280">
        <f t="shared" si="7"/>
        <v>0</v>
      </c>
      <c r="AB66" s="280">
        <f t="shared" si="7"/>
        <v>0</v>
      </c>
      <c r="AC66" s="280">
        <f t="shared" si="7"/>
        <v>0</v>
      </c>
      <c r="AD66" s="280">
        <f t="shared" si="7"/>
        <v>0</v>
      </c>
      <c r="AE66" s="280">
        <f t="shared" si="7"/>
        <v>0</v>
      </c>
      <c r="AF66" s="280">
        <f t="shared" si="7"/>
        <v>0</v>
      </c>
      <c r="AG66" s="280">
        <f t="shared" si="7"/>
        <v>0</v>
      </c>
      <c r="AH66" s="280">
        <f t="shared" si="7"/>
        <v>0</v>
      </c>
      <c r="AI66" s="305"/>
      <c r="AJ66" s="280">
        <f>AJ53</f>
        <v>0</v>
      </c>
      <c r="AK66" s="318">
        <f>AK53</f>
        <v>0</v>
      </c>
      <c r="AL66" s="49"/>
    </row>
    <row r="67" spans="1:248" s="23" customFormat="1" ht="12.75" customHeight="1" x14ac:dyDescent="0.2">
      <c r="A67" s="8">
        <v>1</v>
      </c>
      <c r="B67" s="282"/>
      <c r="C67" s="282"/>
      <c r="D67" s="282"/>
      <c r="E67" s="282"/>
      <c r="F67" s="283"/>
      <c r="G67" s="415"/>
      <c r="H67" s="302"/>
      <c r="I67" s="416"/>
      <c r="J67" s="280">
        <f t="shared" ref="J67:J97" si="8">SUM(B67:F67)</f>
        <v>0</v>
      </c>
      <c r="K67" s="281">
        <f t="shared" ref="K67:K97" si="9">SUM(U67:AK67)-SUM(L67:R67)</f>
        <v>0</v>
      </c>
      <c r="L67" s="282"/>
      <c r="M67" s="282"/>
      <c r="N67" s="282"/>
      <c r="O67" s="291"/>
      <c r="P67" s="297"/>
      <c r="Q67" s="282"/>
      <c r="R67" s="283"/>
      <c r="S67" s="17" t="s">
        <v>59</v>
      </c>
      <c r="T67" s="8">
        <v>1</v>
      </c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91"/>
      <c r="AI67" s="302"/>
      <c r="AJ67" s="282"/>
      <c r="AK67" s="283"/>
      <c r="AL67" s="17" t="s">
        <v>59</v>
      </c>
    </row>
    <row r="68" spans="1:248" s="23" customFormat="1" ht="12.75" customHeight="1" x14ac:dyDescent="0.2">
      <c r="A68" s="8">
        <v>2</v>
      </c>
      <c r="B68" s="282"/>
      <c r="C68" s="282"/>
      <c r="D68" s="282"/>
      <c r="E68" s="282"/>
      <c r="F68" s="283"/>
      <c r="G68" s="415"/>
      <c r="H68" s="302"/>
      <c r="I68" s="416"/>
      <c r="J68" s="280">
        <f t="shared" si="8"/>
        <v>0</v>
      </c>
      <c r="K68" s="281">
        <f t="shared" si="9"/>
        <v>0</v>
      </c>
      <c r="L68" s="282"/>
      <c r="M68" s="282"/>
      <c r="N68" s="282"/>
      <c r="O68" s="291"/>
      <c r="P68" s="297"/>
      <c r="Q68" s="282"/>
      <c r="R68" s="283"/>
      <c r="S68" s="17" t="s">
        <v>60</v>
      </c>
      <c r="T68" s="8">
        <v>2</v>
      </c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91"/>
      <c r="AI68" s="302"/>
      <c r="AJ68" s="282"/>
      <c r="AK68" s="283"/>
      <c r="AL68" s="17" t="s">
        <v>60</v>
      </c>
    </row>
    <row r="69" spans="1:248" s="23" customFormat="1" ht="12.75" customHeight="1" x14ac:dyDescent="0.2">
      <c r="A69" s="8">
        <v>3</v>
      </c>
      <c r="B69" s="282"/>
      <c r="C69" s="282"/>
      <c r="D69" s="282"/>
      <c r="E69" s="282"/>
      <c r="F69" s="283"/>
      <c r="G69" s="415"/>
      <c r="H69" s="302"/>
      <c r="I69" s="416"/>
      <c r="J69" s="280">
        <f t="shared" si="8"/>
        <v>0</v>
      </c>
      <c r="K69" s="281">
        <f t="shared" si="9"/>
        <v>0</v>
      </c>
      <c r="L69" s="282"/>
      <c r="M69" s="282"/>
      <c r="N69" s="282"/>
      <c r="O69" s="291"/>
      <c r="P69" s="297"/>
      <c r="Q69" s="282"/>
      <c r="R69" s="283"/>
      <c r="S69" s="17" t="s">
        <v>61</v>
      </c>
      <c r="T69" s="8">
        <v>3</v>
      </c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91"/>
      <c r="AI69" s="302"/>
      <c r="AJ69" s="282"/>
      <c r="AK69" s="283"/>
      <c r="AL69" s="17" t="s">
        <v>61</v>
      </c>
    </row>
    <row r="70" spans="1:248" s="23" customFormat="1" ht="12.75" customHeight="1" x14ac:dyDescent="0.2">
      <c r="A70" s="8">
        <v>4</v>
      </c>
      <c r="B70" s="282"/>
      <c r="C70" s="282"/>
      <c r="D70" s="282"/>
      <c r="E70" s="282"/>
      <c r="F70" s="283"/>
      <c r="G70" s="415"/>
      <c r="H70" s="302"/>
      <c r="I70" s="416"/>
      <c r="J70" s="280">
        <f t="shared" si="8"/>
        <v>0</v>
      </c>
      <c r="K70" s="281">
        <f t="shared" si="9"/>
        <v>0</v>
      </c>
      <c r="L70" s="282"/>
      <c r="M70" s="282"/>
      <c r="N70" s="282"/>
      <c r="O70" s="291"/>
      <c r="P70" s="297"/>
      <c r="Q70" s="282"/>
      <c r="R70" s="283"/>
      <c r="S70" s="17" t="s">
        <v>62</v>
      </c>
      <c r="T70" s="8">
        <v>4</v>
      </c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91"/>
      <c r="AI70" s="302"/>
      <c r="AJ70" s="282"/>
      <c r="AK70" s="283"/>
      <c r="AL70" s="17" t="s">
        <v>62</v>
      </c>
    </row>
    <row r="71" spans="1:248" s="23" customFormat="1" ht="12.75" customHeight="1" x14ac:dyDescent="0.2">
      <c r="A71" s="8">
        <v>5</v>
      </c>
      <c r="B71" s="282"/>
      <c r="C71" s="282"/>
      <c r="D71" s="282"/>
      <c r="E71" s="282"/>
      <c r="F71" s="283"/>
      <c r="G71" s="417"/>
      <c r="H71" s="302"/>
      <c r="I71" s="416"/>
      <c r="J71" s="280">
        <f t="shared" si="8"/>
        <v>0</v>
      </c>
      <c r="K71" s="281">
        <f t="shared" si="9"/>
        <v>0</v>
      </c>
      <c r="L71" s="282"/>
      <c r="M71" s="282"/>
      <c r="N71" s="282"/>
      <c r="O71" s="291"/>
      <c r="P71" s="297"/>
      <c r="Q71" s="282"/>
      <c r="R71" s="283"/>
      <c r="S71" s="17" t="s">
        <v>63</v>
      </c>
      <c r="T71" s="8">
        <v>5</v>
      </c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91"/>
      <c r="AI71" s="302"/>
      <c r="AJ71" s="282"/>
      <c r="AK71" s="283"/>
      <c r="AL71" s="17" t="s">
        <v>63</v>
      </c>
    </row>
    <row r="72" spans="1:248" s="23" customFormat="1" ht="12.75" customHeight="1" x14ac:dyDescent="0.2">
      <c r="A72" s="18">
        <v>6</v>
      </c>
      <c r="B72" s="284"/>
      <c r="C72" s="284"/>
      <c r="D72" s="284"/>
      <c r="E72" s="284"/>
      <c r="F72" s="285"/>
      <c r="G72" s="415"/>
      <c r="H72" s="303"/>
      <c r="I72" s="418"/>
      <c r="J72" s="280">
        <f t="shared" si="8"/>
        <v>0</v>
      </c>
      <c r="K72" s="281">
        <f t="shared" si="9"/>
        <v>0</v>
      </c>
      <c r="L72" s="284"/>
      <c r="M72" s="284"/>
      <c r="N72" s="284"/>
      <c r="O72" s="292"/>
      <c r="P72" s="298"/>
      <c r="Q72" s="284"/>
      <c r="R72" s="285"/>
      <c r="S72" s="19" t="s">
        <v>64</v>
      </c>
      <c r="T72" s="18">
        <v>6</v>
      </c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92"/>
      <c r="AI72" s="303"/>
      <c r="AJ72" s="284"/>
      <c r="AK72" s="285"/>
      <c r="AL72" s="19" t="s">
        <v>64</v>
      </c>
    </row>
    <row r="73" spans="1:248" s="23" customFormat="1" ht="12.75" customHeight="1" x14ac:dyDescent="0.2">
      <c r="A73" s="8">
        <v>7</v>
      </c>
      <c r="B73" s="282"/>
      <c r="C73" s="282"/>
      <c r="D73" s="282"/>
      <c r="E73" s="282"/>
      <c r="F73" s="283"/>
      <c r="G73" s="415"/>
      <c r="H73" s="302"/>
      <c r="I73" s="416"/>
      <c r="J73" s="280">
        <f t="shared" si="8"/>
        <v>0</v>
      </c>
      <c r="K73" s="281">
        <f t="shared" si="9"/>
        <v>0</v>
      </c>
      <c r="L73" s="282"/>
      <c r="M73" s="282"/>
      <c r="N73" s="282"/>
      <c r="O73" s="291"/>
      <c r="P73" s="297"/>
      <c r="Q73" s="282"/>
      <c r="R73" s="283"/>
      <c r="S73" s="17" t="s">
        <v>65</v>
      </c>
      <c r="T73" s="8">
        <v>7</v>
      </c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91"/>
      <c r="AI73" s="302"/>
      <c r="AJ73" s="282"/>
      <c r="AK73" s="283"/>
      <c r="AL73" s="17" t="s">
        <v>65</v>
      </c>
    </row>
    <row r="74" spans="1:248" s="23" customFormat="1" ht="12.75" customHeight="1" x14ac:dyDescent="0.2">
      <c r="A74" s="8">
        <v>8</v>
      </c>
      <c r="B74" s="282"/>
      <c r="C74" s="282"/>
      <c r="D74" s="282"/>
      <c r="E74" s="282"/>
      <c r="F74" s="283"/>
      <c r="G74" s="415"/>
      <c r="H74" s="302"/>
      <c r="I74" s="416"/>
      <c r="J74" s="280">
        <f t="shared" si="8"/>
        <v>0</v>
      </c>
      <c r="K74" s="281">
        <f t="shared" si="9"/>
        <v>0</v>
      </c>
      <c r="L74" s="282"/>
      <c r="M74" s="282"/>
      <c r="N74" s="282"/>
      <c r="O74" s="291"/>
      <c r="P74" s="297"/>
      <c r="Q74" s="282"/>
      <c r="R74" s="283"/>
      <c r="S74" s="17" t="s">
        <v>66</v>
      </c>
      <c r="T74" s="8">
        <v>8</v>
      </c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91"/>
      <c r="AI74" s="302"/>
      <c r="AJ74" s="282"/>
      <c r="AK74" s="283"/>
      <c r="AL74" s="17" t="s">
        <v>66</v>
      </c>
    </row>
    <row r="75" spans="1:248" s="23" customFormat="1" ht="12.75" customHeight="1" x14ac:dyDescent="0.2">
      <c r="A75" s="8">
        <v>9</v>
      </c>
      <c r="B75" s="282"/>
      <c r="C75" s="282"/>
      <c r="D75" s="282"/>
      <c r="E75" s="282"/>
      <c r="F75" s="283"/>
      <c r="G75" s="415"/>
      <c r="H75" s="302"/>
      <c r="I75" s="416"/>
      <c r="J75" s="280">
        <f t="shared" si="8"/>
        <v>0</v>
      </c>
      <c r="K75" s="281">
        <f t="shared" si="9"/>
        <v>0</v>
      </c>
      <c r="L75" s="282"/>
      <c r="M75" s="282"/>
      <c r="N75" s="282"/>
      <c r="O75" s="291"/>
      <c r="P75" s="297"/>
      <c r="Q75" s="282"/>
      <c r="R75" s="283"/>
      <c r="S75" s="17" t="s">
        <v>67</v>
      </c>
      <c r="T75" s="8">
        <v>9</v>
      </c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91"/>
      <c r="AI75" s="302"/>
      <c r="AJ75" s="282"/>
      <c r="AK75" s="283"/>
      <c r="AL75" s="17" t="s">
        <v>67</v>
      </c>
    </row>
    <row r="76" spans="1:248" s="23" customFormat="1" ht="12.75" customHeight="1" x14ac:dyDescent="0.2">
      <c r="A76" s="8">
        <v>10</v>
      </c>
      <c r="B76" s="282"/>
      <c r="C76" s="282"/>
      <c r="D76" s="282"/>
      <c r="E76" s="282"/>
      <c r="F76" s="283"/>
      <c r="G76" s="415"/>
      <c r="H76" s="302"/>
      <c r="I76" s="416"/>
      <c r="J76" s="280">
        <f t="shared" si="8"/>
        <v>0</v>
      </c>
      <c r="K76" s="281">
        <f t="shared" si="9"/>
        <v>0</v>
      </c>
      <c r="L76" s="282"/>
      <c r="M76" s="282"/>
      <c r="N76" s="282"/>
      <c r="O76" s="291"/>
      <c r="P76" s="297"/>
      <c r="Q76" s="282"/>
      <c r="R76" s="283"/>
      <c r="S76" s="17" t="s">
        <v>68</v>
      </c>
      <c r="T76" s="8">
        <v>10</v>
      </c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91"/>
      <c r="AI76" s="302"/>
      <c r="AJ76" s="282"/>
      <c r="AK76" s="283"/>
      <c r="AL76" s="17" t="s">
        <v>68</v>
      </c>
    </row>
    <row r="77" spans="1:248" s="23" customFormat="1" ht="12.75" customHeight="1" x14ac:dyDescent="0.2">
      <c r="A77" s="8">
        <v>11</v>
      </c>
      <c r="B77" s="282"/>
      <c r="C77" s="282"/>
      <c r="D77" s="282"/>
      <c r="E77" s="282"/>
      <c r="F77" s="283"/>
      <c r="G77" s="415"/>
      <c r="H77" s="302"/>
      <c r="I77" s="416"/>
      <c r="J77" s="280">
        <f t="shared" si="8"/>
        <v>0</v>
      </c>
      <c r="K77" s="281">
        <f t="shared" si="9"/>
        <v>0</v>
      </c>
      <c r="L77" s="282"/>
      <c r="M77" s="282"/>
      <c r="N77" s="282"/>
      <c r="O77" s="291"/>
      <c r="P77" s="297"/>
      <c r="Q77" s="282"/>
      <c r="R77" s="283"/>
      <c r="S77" s="17" t="s">
        <v>69</v>
      </c>
      <c r="T77" s="8">
        <v>11</v>
      </c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91"/>
      <c r="AI77" s="302"/>
      <c r="AJ77" s="282"/>
      <c r="AK77" s="283"/>
      <c r="AL77" s="17" t="s">
        <v>69</v>
      </c>
    </row>
    <row r="78" spans="1:248" s="23" customFormat="1" ht="12.75" customHeight="1" x14ac:dyDescent="0.2">
      <c r="A78" s="8">
        <v>12</v>
      </c>
      <c r="B78" s="282"/>
      <c r="C78" s="282"/>
      <c r="D78" s="282"/>
      <c r="E78" s="282"/>
      <c r="F78" s="283"/>
      <c r="G78" s="415"/>
      <c r="H78" s="302"/>
      <c r="I78" s="416"/>
      <c r="J78" s="280">
        <f t="shared" si="8"/>
        <v>0</v>
      </c>
      <c r="K78" s="281">
        <f t="shared" si="9"/>
        <v>0</v>
      </c>
      <c r="L78" s="282"/>
      <c r="M78" s="282"/>
      <c r="N78" s="282"/>
      <c r="O78" s="291"/>
      <c r="P78" s="297"/>
      <c r="Q78" s="282"/>
      <c r="R78" s="283"/>
      <c r="S78" s="17" t="s">
        <v>70</v>
      </c>
      <c r="T78" s="8">
        <v>12</v>
      </c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91"/>
      <c r="AI78" s="302"/>
      <c r="AJ78" s="282"/>
      <c r="AK78" s="283"/>
      <c r="AL78" s="17" t="s">
        <v>70</v>
      </c>
    </row>
    <row r="79" spans="1:248" s="23" customFormat="1" ht="12.75" customHeight="1" x14ac:dyDescent="0.2">
      <c r="A79" s="8">
        <v>13</v>
      </c>
      <c r="B79" s="282"/>
      <c r="C79" s="282"/>
      <c r="D79" s="282"/>
      <c r="E79" s="282"/>
      <c r="F79" s="283"/>
      <c r="G79" s="415"/>
      <c r="H79" s="302"/>
      <c r="I79" s="416"/>
      <c r="J79" s="280">
        <f t="shared" si="8"/>
        <v>0</v>
      </c>
      <c r="K79" s="281">
        <f t="shared" si="9"/>
        <v>0</v>
      </c>
      <c r="L79" s="282"/>
      <c r="M79" s="282"/>
      <c r="N79" s="282"/>
      <c r="O79" s="291"/>
      <c r="P79" s="297"/>
      <c r="Q79" s="282"/>
      <c r="R79" s="283"/>
      <c r="S79" s="17" t="s">
        <v>71</v>
      </c>
      <c r="T79" s="8">
        <v>13</v>
      </c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91"/>
      <c r="AI79" s="302"/>
      <c r="AJ79" s="282"/>
      <c r="AK79" s="283"/>
      <c r="AL79" s="17" t="s">
        <v>71</v>
      </c>
    </row>
    <row r="80" spans="1:248" s="23" customFormat="1" ht="12.75" customHeight="1" x14ac:dyDescent="0.2">
      <c r="A80" s="8">
        <v>14</v>
      </c>
      <c r="B80" s="282"/>
      <c r="C80" s="282"/>
      <c r="D80" s="282"/>
      <c r="E80" s="282"/>
      <c r="F80" s="283"/>
      <c r="G80" s="415"/>
      <c r="H80" s="302"/>
      <c r="I80" s="416"/>
      <c r="J80" s="280">
        <f t="shared" si="8"/>
        <v>0</v>
      </c>
      <c r="K80" s="281">
        <f t="shared" si="9"/>
        <v>0</v>
      </c>
      <c r="L80" s="282"/>
      <c r="M80" s="282"/>
      <c r="N80" s="282"/>
      <c r="O80" s="291"/>
      <c r="P80" s="297"/>
      <c r="Q80" s="282"/>
      <c r="R80" s="283"/>
      <c r="S80" s="17" t="s">
        <v>72</v>
      </c>
      <c r="T80" s="8">
        <v>14</v>
      </c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91"/>
      <c r="AI80" s="302"/>
      <c r="AJ80" s="282"/>
      <c r="AK80" s="283"/>
      <c r="AL80" s="17" t="s">
        <v>72</v>
      </c>
    </row>
    <row r="81" spans="1:38" s="23" customFormat="1" ht="12.75" customHeight="1" x14ac:dyDescent="0.2">
      <c r="A81" s="8">
        <v>15</v>
      </c>
      <c r="B81" s="282"/>
      <c r="C81" s="282"/>
      <c r="D81" s="282"/>
      <c r="E81" s="282"/>
      <c r="F81" s="283"/>
      <c r="G81" s="415"/>
      <c r="H81" s="302"/>
      <c r="I81" s="416"/>
      <c r="J81" s="280">
        <f t="shared" si="8"/>
        <v>0</v>
      </c>
      <c r="K81" s="281">
        <f t="shared" si="9"/>
        <v>0</v>
      </c>
      <c r="L81" s="282"/>
      <c r="M81" s="282"/>
      <c r="N81" s="282"/>
      <c r="O81" s="291"/>
      <c r="P81" s="297"/>
      <c r="Q81" s="282"/>
      <c r="R81" s="283"/>
      <c r="S81" s="17" t="s">
        <v>73</v>
      </c>
      <c r="T81" s="8">
        <v>15</v>
      </c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91"/>
      <c r="AI81" s="302"/>
      <c r="AJ81" s="282"/>
      <c r="AK81" s="283"/>
      <c r="AL81" s="17" t="s">
        <v>73</v>
      </c>
    </row>
    <row r="82" spans="1:38" s="23" customFormat="1" ht="12.75" customHeight="1" x14ac:dyDescent="0.2">
      <c r="A82" s="8">
        <v>16</v>
      </c>
      <c r="B82" s="282"/>
      <c r="C82" s="282"/>
      <c r="D82" s="282"/>
      <c r="E82" s="282"/>
      <c r="F82" s="283"/>
      <c r="G82" s="415"/>
      <c r="H82" s="302"/>
      <c r="I82" s="416"/>
      <c r="J82" s="280">
        <f t="shared" si="8"/>
        <v>0</v>
      </c>
      <c r="K82" s="281">
        <f t="shared" si="9"/>
        <v>0</v>
      </c>
      <c r="L82" s="282"/>
      <c r="M82" s="282"/>
      <c r="N82" s="282"/>
      <c r="O82" s="291"/>
      <c r="P82" s="297"/>
      <c r="Q82" s="282"/>
      <c r="R82" s="283"/>
      <c r="S82" s="17" t="s">
        <v>74</v>
      </c>
      <c r="T82" s="8">
        <v>16</v>
      </c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91"/>
      <c r="AI82" s="302"/>
      <c r="AJ82" s="282"/>
      <c r="AK82" s="283"/>
      <c r="AL82" s="17" t="s">
        <v>74</v>
      </c>
    </row>
    <row r="83" spans="1:38" s="23" customFormat="1" ht="12.75" customHeight="1" x14ac:dyDescent="0.2">
      <c r="A83" s="8">
        <v>17</v>
      </c>
      <c r="B83" s="282"/>
      <c r="C83" s="282"/>
      <c r="D83" s="282"/>
      <c r="E83" s="282"/>
      <c r="F83" s="283"/>
      <c r="G83" s="415"/>
      <c r="H83" s="302"/>
      <c r="I83" s="416"/>
      <c r="J83" s="280">
        <f t="shared" si="8"/>
        <v>0</v>
      </c>
      <c r="K83" s="281">
        <f t="shared" si="9"/>
        <v>0</v>
      </c>
      <c r="L83" s="282"/>
      <c r="M83" s="282"/>
      <c r="N83" s="282"/>
      <c r="O83" s="291"/>
      <c r="P83" s="297"/>
      <c r="Q83" s="282"/>
      <c r="R83" s="283"/>
      <c r="S83" s="17" t="s">
        <v>75</v>
      </c>
      <c r="T83" s="8">
        <v>17</v>
      </c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91"/>
      <c r="AI83" s="302"/>
      <c r="AJ83" s="282"/>
      <c r="AK83" s="283"/>
      <c r="AL83" s="17" t="s">
        <v>75</v>
      </c>
    </row>
    <row r="84" spans="1:38" s="23" customFormat="1" ht="12.75" customHeight="1" x14ac:dyDescent="0.2">
      <c r="A84" s="8">
        <v>18</v>
      </c>
      <c r="B84" s="282"/>
      <c r="C84" s="282"/>
      <c r="D84" s="282"/>
      <c r="E84" s="282"/>
      <c r="F84" s="283"/>
      <c r="G84" s="415"/>
      <c r="H84" s="302"/>
      <c r="I84" s="416"/>
      <c r="J84" s="280">
        <f t="shared" si="8"/>
        <v>0</v>
      </c>
      <c r="K84" s="281">
        <f t="shared" si="9"/>
        <v>0</v>
      </c>
      <c r="L84" s="282"/>
      <c r="M84" s="282"/>
      <c r="N84" s="282"/>
      <c r="O84" s="291"/>
      <c r="P84" s="297"/>
      <c r="Q84" s="282"/>
      <c r="R84" s="283"/>
      <c r="S84" s="17" t="s">
        <v>76</v>
      </c>
      <c r="T84" s="8">
        <v>18</v>
      </c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91"/>
      <c r="AI84" s="302"/>
      <c r="AJ84" s="282"/>
      <c r="AK84" s="283"/>
      <c r="AL84" s="17" t="s">
        <v>76</v>
      </c>
    </row>
    <row r="85" spans="1:38" s="23" customFormat="1" ht="12.75" customHeight="1" x14ac:dyDescent="0.2">
      <c r="A85" s="8">
        <v>19</v>
      </c>
      <c r="B85" s="282"/>
      <c r="C85" s="282"/>
      <c r="D85" s="282"/>
      <c r="E85" s="282"/>
      <c r="F85" s="283"/>
      <c r="G85" s="415"/>
      <c r="H85" s="302"/>
      <c r="I85" s="416"/>
      <c r="J85" s="280">
        <f t="shared" si="8"/>
        <v>0</v>
      </c>
      <c r="K85" s="281">
        <f t="shared" si="9"/>
        <v>0</v>
      </c>
      <c r="L85" s="282"/>
      <c r="M85" s="282"/>
      <c r="N85" s="282"/>
      <c r="O85" s="291"/>
      <c r="P85" s="297"/>
      <c r="Q85" s="282"/>
      <c r="R85" s="283"/>
      <c r="S85" s="17" t="s">
        <v>77</v>
      </c>
      <c r="T85" s="8">
        <v>19</v>
      </c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91"/>
      <c r="AI85" s="302"/>
      <c r="AJ85" s="282"/>
      <c r="AK85" s="283"/>
      <c r="AL85" s="17" t="s">
        <v>77</v>
      </c>
    </row>
    <row r="86" spans="1:38" s="23" customFormat="1" ht="12.75" customHeight="1" x14ac:dyDescent="0.2">
      <c r="A86" s="8">
        <v>20</v>
      </c>
      <c r="B86" s="282"/>
      <c r="C86" s="282"/>
      <c r="D86" s="282"/>
      <c r="E86" s="282"/>
      <c r="F86" s="283"/>
      <c r="G86" s="415"/>
      <c r="H86" s="302"/>
      <c r="I86" s="416"/>
      <c r="J86" s="280">
        <f t="shared" si="8"/>
        <v>0</v>
      </c>
      <c r="K86" s="281">
        <f t="shared" si="9"/>
        <v>0</v>
      </c>
      <c r="L86" s="282"/>
      <c r="M86" s="282"/>
      <c r="N86" s="282"/>
      <c r="O86" s="291"/>
      <c r="P86" s="297"/>
      <c r="Q86" s="282"/>
      <c r="R86" s="283"/>
      <c r="S86" s="17" t="s">
        <v>78</v>
      </c>
      <c r="T86" s="8">
        <v>20</v>
      </c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91"/>
      <c r="AI86" s="302"/>
      <c r="AJ86" s="282"/>
      <c r="AK86" s="283"/>
      <c r="AL86" s="17" t="s">
        <v>78</v>
      </c>
    </row>
    <row r="87" spans="1:38" s="23" customFormat="1" ht="12.75" customHeight="1" x14ac:dyDescent="0.2">
      <c r="A87" s="8">
        <v>21</v>
      </c>
      <c r="B87" s="282"/>
      <c r="C87" s="282"/>
      <c r="D87" s="282"/>
      <c r="E87" s="282"/>
      <c r="F87" s="283"/>
      <c r="G87" s="415"/>
      <c r="H87" s="302"/>
      <c r="I87" s="416"/>
      <c r="J87" s="280">
        <f t="shared" si="8"/>
        <v>0</v>
      </c>
      <c r="K87" s="281">
        <f t="shared" si="9"/>
        <v>0</v>
      </c>
      <c r="L87" s="282"/>
      <c r="M87" s="282"/>
      <c r="N87" s="282"/>
      <c r="O87" s="291"/>
      <c r="P87" s="297"/>
      <c r="Q87" s="282"/>
      <c r="R87" s="283"/>
      <c r="S87" s="17" t="s">
        <v>79</v>
      </c>
      <c r="T87" s="8">
        <v>21</v>
      </c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91"/>
      <c r="AI87" s="302"/>
      <c r="AJ87" s="282"/>
      <c r="AK87" s="283"/>
      <c r="AL87" s="17" t="s">
        <v>79</v>
      </c>
    </row>
    <row r="88" spans="1:38" s="23" customFormat="1" ht="12.75" customHeight="1" x14ac:dyDescent="0.2">
      <c r="A88" s="8">
        <v>22</v>
      </c>
      <c r="B88" s="282"/>
      <c r="C88" s="282"/>
      <c r="D88" s="282"/>
      <c r="E88" s="282"/>
      <c r="F88" s="283"/>
      <c r="G88" s="415"/>
      <c r="H88" s="302"/>
      <c r="I88" s="416"/>
      <c r="J88" s="280">
        <f t="shared" si="8"/>
        <v>0</v>
      </c>
      <c r="K88" s="281">
        <f t="shared" si="9"/>
        <v>0</v>
      </c>
      <c r="L88" s="282"/>
      <c r="M88" s="282"/>
      <c r="N88" s="282"/>
      <c r="O88" s="291"/>
      <c r="P88" s="297"/>
      <c r="Q88" s="282"/>
      <c r="R88" s="283"/>
      <c r="S88" s="17" t="s">
        <v>80</v>
      </c>
      <c r="T88" s="8">
        <v>22</v>
      </c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91"/>
      <c r="AI88" s="302"/>
      <c r="AJ88" s="282"/>
      <c r="AK88" s="283"/>
      <c r="AL88" s="17" t="s">
        <v>80</v>
      </c>
    </row>
    <row r="89" spans="1:38" s="23" customFormat="1" ht="12.75" customHeight="1" x14ac:dyDescent="0.2">
      <c r="A89" s="8">
        <v>23</v>
      </c>
      <c r="B89" s="282"/>
      <c r="C89" s="282"/>
      <c r="D89" s="282"/>
      <c r="E89" s="282"/>
      <c r="F89" s="283"/>
      <c r="G89" s="415"/>
      <c r="H89" s="302"/>
      <c r="I89" s="416"/>
      <c r="J89" s="280">
        <f t="shared" si="8"/>
        <v>0</v>
      </c>
      <c r="K89" s="281">
        <f t="shared" si="9"/>
        <v>0</v>
      </c>
      <c r="L89" s="282"/>
      <c r="M89" s="282"/>
      <c r="N89" s="282"/>
      <c r="O89" s="291"/>
      <c r="P89" s="297"/>
      <c r="Q89" s="282"/>
      <c r="R89" s="283"/>
      <c r="S89" s="17" t="s">
        <v>81</v>
      </c>
      <c r="T89" s="8">
        <v>23</v>
      </c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91"/>
      <c r="AI89" s="302"/>
      <c r="AJ89" s="282"/>
      <c r="AK89" s="283"/>
      <c r="AL89" s="17" t="s">
        <v>81</v>
      </c>
    </row>
    <row r="90" spans="1:38" s="23" customFormat="1" ht="12.75" customHeight="1" x14ac:dyDescent="0.2">
      <c r="A90" s="8">
        <v>24</v>
      </c>
      <c r="B90" s="282"/>
      <c r="C90" s="282"/>
      <c r="D90" s="282"/>
      <c r="E90" s="282"/>
      <c r="F90" s="283"/>
      <c r="G90" s="415"/>
      <c r="H90" s="302"/>
      <c r="I90" s="416"/>
      <c r="J90" s="280">
        <f t="shared" si="8"/>
        <v>0</v>
      </c>
      <c r="K90" s="281">
        <f t="shared" si="9"/>
        <v>0</v>
      </c>
      <c r="L90" s="282"/>
      <c r="M90" s="282"/>
      <c r="N90" s="282"/>
      <c r="O90" s="291"/>
      <c r="P90" s="297"/>
      <c r="Q90" s="282"/>
      <c r="R90" s="283"/>
      <c r="S90" s="17" t="s">
        <v>82</v>
      </c>
      <c r="T90" s="8">
        <v>24</v>
      </c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91"/>
      <c r="AI90" s="302"/>
      <c r="AJ90" s="282"/>
      <c r="AK90" s="283"/>
      <c r="AL90" s="17" t="s">
        <v>82</v>
      </c>
    </row>
    <row r="91" spans="1:38" s="23" customFormat="1" ht="12.75" customHeight="1" x14ac:dyDescent="0.2">
      <c r="A91" s="8">
        <v>25</v>
      </c>
      <c r="B91" s="282"/>
      <c r="C91" s="282"/>
      <c r="D91" s="282"/>
      <c r="E91" s="282"/>
      <c r="F91" s="283"/>
      <c r="G91" s="415"/>
      <c r="H91" s="302"/>
      <c r="I91" s="416"/>
      <c r="J91" s="280">
        <f t="shared" si="8"/>
        <v>0</v>
      </c>
      <c r="K91" s="281">
        <f t="shared" si="9"/>
        <v>0</v>
      </c>
      <c r="L91" s="282"/>
      <c r="M91" s="282"/>
      <c r="N91" s="282"/>
      <c r="O91" s="291"/>
      <c r="P91" s="297"/>
      <c r="Q91" s="282"/>
      <c r="R91" s="283"/>
      <c r="S91" s="17" t="s">
        <v>83</v>
      </c>
      <c r="T91" s="8">
        <v>25</v>
      </c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91"/>
      <c r="AI91" s="302"/>
      <c r="AJ91" s="282"/>
      <c r="AK91" s="283"/>
      <c r="AL91" s="17" t="s">
        <v>83</v>
      </c>
    </row>
    <row r="92" spans="1:38" s="23" customFormat="1" ht="12.75" customHeight="1" x14ac:dyDescent="0.2">
      <c r="A92" s="8">
        <v>26</v>
      </c>
      <c r="B92" s="282"/>
      <c r="C92" s="282"/>
      <c r="D92" s="282"/>
      <c r="E92" s="282"/>
      <c r="F92" s="283"/>
      <c r="G92" s="415"/>
      <c r="H92" s="302"/>
      <c r="I92" s="416"/>
      <c r="J92" s="280">
        <f t="shared" si="8"/>
        <v>0</v>
      </c>
      <c r="K92" s="281">
        <f t="shared" si="9"/>
        <v>0</v>
      </c>
      <c r="L92" s="282"/>
      <c r="M92" s="282"/>
      <c r="N92" s="282"/>
      <c r="O92" s="291"/>
      <c r="P92" s="297"/>
      <c r="Q92" s="282"/>
      <c r="R92" s="283"/>
      <c r="S92" s="17" t="s">
        <v>84</v>
      </c>
      <c r="T92" s="8">
        <v>26</v>
      </c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91"/>
      <c r="AI92" s="302"/>
      <c r="AJ92" s="282"/>
      <c r="AK92" s="283"/>
      <c r="AL92" s="17" t="s">
        <v>84</v>
      </c>
    </row>
    <row r="93" spans="1:38" s="23" customFormat="1" ht="12.75" customHeight="1" x14ac:dyDescent="0.2">
      <c r="A93" s="8">
        <v>27</v>
      </c>
      <c r="B93" s="282"/>
      <c r="C93" s="282"/>
      <c r="D93" s="282"/>
      <c r="E93" s="282"/>
      <c r="F93" s="283"/>
      <c r="G93" s="415"/>
      <c r="H93" s="302"/>
      <c r="I93" s="416"/>
      <c r="J93" s="280">
        <f t="shared" si="8"/>
        <v>0</v>
      </c>
      <c r="K93" s="281">
        <f t="shared" si="9"/>
        <v>0</v>
      </c>
      <c r="L93" s="282"/>
      <c r="M93" s="282"/>
      <c r="N93" s="282"/>
      <c r="O93" s="291"/>
      <c r="P93" s="297"/>
      <c r="Q93" s="282"/>
      <c r="R93" s="283"/>
      <c r="S93" s="17" t="s">
        <v>85</v>
      </c>
      <c r="T93" s="8">
        <v>27</v>
      </c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91"/>
      <c r="AI93" s="302"/>
      <c r="AJ93" s="282"/>
      <c r="AK93" s="283"/>
      <c r="AL93" s="17" t="s">
        <v>85</v>
      </c>
    </row>
    <row r="94" spans="1:38" s="23" customFormat="1" ht="12.75" customHeight="1" x14ac:dyDescent="0.2">
      <c r="A94" s="8">
        <v>28</v>
      </c>
      <c r="B94" s="282"/>
      <c r="C94" s="282"/>
      <c r="D94" s="282"/>
      <c r="E94" s="282"/>
      <c r="F94" s="283"/>
      <c r="G94" s="415"/>
      <c r="H94" s="302"/>
      <c r="I94" s="416"/>
      <c r="J94" s="280">
        <f t="shared" si="8"/>
        <v>0</v>
      </c>
      <c r="K94" s="281">
        <f t="shared" si="9"/>
        <v>0</v>
      </c>
      <c r="L94" s="282"/>
      <c r="M94" s="282"/>
      <c r="N94" s="282"/>
      <c r="O94" s="291"/>
      <c r="P94" s="297"/>
      <c r="Q94" s="282"/>
      <c r="R94" s="283"/>
      <c r="S94" s="17" t="s">
        <v>86</v>
      </c>
      <c r="T94" s="8">
        <v>28</v>
      </c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91"/>
      <c r="AI94" s="302"/>
      <c r="AJ94" s="282"/>
      <c r="AK94" s="283"/>
      <c r="AL94" s="17" t="s">
        <v>86</v>
      </c>
    </row>
    <row r="95" spans="1:38" s="23" customFormat="1" ht="12.75" customHeight="1" x14ac:dyDescent="0.2">
      <c r="A95" s="8">
        <v>29</v>
      </c>
      <c r="B95" s="282"/>
      <c r="C95" s="282"/>
      <c r="D95" s="282"/>
      <c r="E95" s="282"/>
      <c r="F95" s="283"/>
      <c r="G95" s="415"/>
      <c r="H95" s="302"/>
      <c r="I95" s="416"/>
      <c r="J95" s="280">
        <f t="shared" si="8"/>
        <v>0</v>
      </c>
      <c r="K95" s="281">
        <f t="shared" si="9"/>
        <v>0</v>
      </c>
      <c r="L95" s="282"/>
      <c r="M95" s="282"/>
      <c r="N95" s="282"/>
      <c r="O95" s="291"/>
      <c r="P95" s="297"/>
      <c r="Q95" s="282"/>
      <c r="R95" s="283"/>
      <c r="S95" s="17" t="s">
        <v>87</v>
      </c>
      <c r="T95" s="8">
        <v>29</v>
      </c>
      <c r="U95" s="282"/>
      <c r="V95" s="282"/>
      <c r="W95" s="282"/>
      <c r="X95" s="298"/>
      <c r="Y95" s="282"/>
      <c r="Z95" s="282"/>
      <c r="AA95" s="282"/>
      <c r="AB95" s="282"/>
      <c r="AC95" s="282"/>
      <c r="AD95" s="282"/>
      <c r="AE95" s="282"/>
      <c r="AF95" s="282"/>
      <c r="AG95" s="282"/>
      <c r="AH95" s="291"/>
      <c r="AI95" s="302"/>
      <c r="AJ95" s="282"/>
      <c r="AK95" s="283"/>
      <c r="AL95" s="17" t="s">
        <v>87</v>
      </c>
    </row>
    <row r="96" spans="1:38" s="23" customFormat="1" ht="12.75" customHeight="1" x14ac:dyDescent="0.2">
      <c r="A96" s="8">
        <v>30</v>
      </c>
      <c r="B96" s="282"/>
      <c r="C96" s="282"/>
      <c r="D96" s="282"/>
      <c r="E96" s="282"/>
      <c r="F96" s="283"/>
      <c r="G96" s="419"/>
      <c r="H96" s="302"/>
      <c r="I96" s="416"/>
      <c r="J96" s="280">
        <f t="shared" si="8"/>
        <v>0</v>
      </c>
      <c r="K96" s="281">
        <f t="shared" si="9"/>
        <v>0</v>
      </c>
      <c r="L96" s="282"/>
      <c r="M96" s="282"/>
      <c r="N96" s="282"/>
      <c r="O96" s="291"/>
      <c r="P96" s="297"/>
      <c r="Q96" s="282"/>
      <c r="R96" s="283"/>
      <c r="S96" s="17" t="s">
        <v>88</v>
      </c>
      <c r="T96" s="8">
        <v>30</v>
      </c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91"/>
      <c r="AI96" s="302"/>
      <c r="AJ96" s="282"/>
      <c r="AK96" s="283"/>
      <c r="AL96" s="17" t="s">
        <v>88</v>
      </c>
    </row>
    <row r="97" spans="1:248" s="23" customFormat="1" ht="12.75" customHeight="1" x14ac:dyDescent="0.2">
      <c r="A97" s="20">
        <v>31</v>
      </c>
      <c r="B97" s="286"/>
      <c r="C97" s="286"/>
      <c r="D97" s="286"/>
      <c r="E97" s="286"/>
      <c r="F97" s="287"/>
      <c r="G97" s="420"/>
      <c r="H97" s="304"/>
      <c r="I97" s="421"/>
      <c r="J97" s="422">
        <f t="shared" si="8"/>
        <v>0</v>
      </c>
      <c r="K97" s="299">
        <f t="shared" si="9"/>
        <v>0</v>
      </c>
      <c r="L97" s="286"/>
      <c r="M97" s="286"/>
      <c r="N97" s="286"/>
      <c r="O97" s="293"/>
      <c r="P97" s="300"/>
      <c r="Q97" s="286"/>
      <c r="R97" s="287"/>
      <c r="S97" s="21" t="s">
        <v>89</v>
      </c>
      <c r="T97" s="20">
        <v>31</v>
      </c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93"/>
      <c r="AI97" s="304"/>
      <c r="AJ97" s="286"/>
      <c r="AK97" s="287"/>
      <c r="AL97" s="21" t="s">
        <v>89</v>
      </c>
    </row>
    <row r="98" spans="1:248" s="57" customFormat="1" ht="12.75" customHeight="1" thickBot="1" x14ac:dyDescent="0.25">
      <c r="A98" s="53"/>
      <c r="B98" s="288">
        <f>SUM(B66:B97)</f>
        <v>0</v>
      </c>
      <c r="C98" s="288">
        <f>SUM(C66:C97)</f>
        <v>0</v>
      </c>
      <c r="D98" s="288">
        <f>SUM(D66:D97)</f>
        <v>0</v>
      </c>
      <c r="E98" s="301">
        <f>SUM(E66:E97)</f>
        <v>0</v>
      </c>
      <c r="F98" s="294">
        <f>SUM(F66:F97)</f>
        <v>0</v>
      </c>
      <c r="G98" s="308"/>
      <c r="H98" s="54" t="s">
        <v>90</v>
      </c>
      <c r="I98" s="309">
        <f>COUNTA(I67:I97)</f>
        <v>0</v>
      </c>
      <c r="J98" s="288">
        <f t="shared" ref="J98:R98" si="10">SUM(J66:J97)</f>
        <v>0</v>
      </c>
      <c r="K98" s="288">
        <f t="shared" si="10"/>
        <v>0</v>
      </c>
      <c r="L98" s="288">
        <f t="shared" si="10"/>
        <v>0</v>
      </c>
      <c r="M98" s="288">
        <f t="shared" si="10"/>
        <v>0</v>
      </c>
      <c r="N98" s="288">
        <f t="shared" si="10"/>
        <v>0</v>
      </c>
      <c r="O98" s="301">
        <f t="shared" si="10"/>
        <v>0</v>
      </c>
      <c r="P98" s="301">
        <f t="shared" si="10"/>
        <v>0</v>
      </c>
      <c r="Q98" s="288">
        <f t="shared" si="10"/>
        <v>0</v>
      </c>
      <c r="R98" s="289">
        <f t="shared" si="10"/>
        <v>0</v>
      </c>
      <c r="S98" s="59"/>
      <c r="T98" s="53"/>
      <c r="U98" s="288">
        <f t="shared" ref="U98:AH98" si="11">SUM(U66:U97)</f>
        <v>0</v>
      </c>
      <c r="V98" s="288">
        <f t="shared" si="11"/>
        <v>0</v>
      </c>
      <c r="W98" s="288">
        <f t="shared" si="11"/>
        <v>0</v>
      </c>
      <c r="X98" s="288">
        <f t="shared" si="11"/>
        <v>0</v>
      </c>
      <c r="Y98" s="288">
        <f t="shared" si="11"/>
        <v>0</v>
      </c>
      <c r="Z98" s="288">
        <f t="shared" si="11"/>
        <v>0</v>
      </c>
      <c r="AA98" s="288">
        <f t="shared" si="11"/>
        <v>0</v>
      </c>
      <c r="AB98" s="288">
        <f t="shared" si="11"/>
        <v>0</v>
      </c>
      <c r="AC98" s="288">
        <f t="shared" si="11"/>
        <v>0</v>
      </c>
      <c r="AD98" s="288">
        <f t="shared" si="11"/>
        <v>0</v>
      </c>
      <c r="AE98" s="288">
        <f t="shared" si="11"/>
        <v>0</v>
      </c>
      <c r="AF98" s="288">
        <f t="shared" si="11"/>
        <v>0</v>
      </c>
      <c r="AG98" s="288">
        <f t="shared" si="11"/>
        <v>0</v>
      </c>
      <c r="AH98" s="294">
        <f t="shared" si="11"/>
        <v>0</v>
      </c>
      <c r="AI98" s="306"/>
      <c r="AJ98" s="288">
        <f>SUM(AJ66:AJ97)</f>
        <v>0</v>
      </c>
      <c r="AK98" s="289">
        <f>SUM(AK66:AK97)</f>
        <v>0</v>
      </c>
      <c r="AL98" s="59"/>
    </row>
    <row r="99" spans="1:24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248" ht="12.75" customHeight="1" x14ac:dyDescent="0.2">
      <c r="A100" s="23"/>
      <c r="B100" s="23"/>
      <c r="C100" s="23"/>
      <c r="D100" s="23"/>
      <c r="E100" s="23"/>
      <c r="F100" s="23"/>
      <c r="G100" s="494" t="str">
        <f>G$10</f>
        <v>UNITED STEELWORKERS - LOCAL UNION</v>
      </c>
      <c r="H100" s="494"/>
      <c r="I100" s="494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248" ht="12.75" customHeight="1" x14ac:dyDescent="0.2">
      <c r="A101" s="23"/>
      <c r="B101" s="143" t="str">
        <f>$B$11</f>
        <v>Month</v>
      </c>
      <c r="C101" s="79" t="str">
        <f>$C$11</f>
        <v>MAY</v>
      </c>
      <c r="D101" s="143" t="str">
        <f>$D$11</f>
        <v>Year</v>
      </c>
      <c r="E101" s="44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3"/>
      <c r="AJ101" s="177" t="str">
        <f>$C$11</f>
        <v>MAY</v>
      </c>
      <c r="AK101" s="44">
        <f>$E$11</f>
        <v>0</v>
      </c>
    </row>
    <row r="102" spans="1:248" ht="12.75" customHeight="1" x14ac:dyDescent="0.2">
      <c r="A102" s="23"/>
      <c r="B102" s="143" t="str">
        <f>$B$12</f>
        <v>Page No.</v>
      </c>
      <c r="C102" s="176">
        <f>C57+1</f>
        <v>3</v>
      </c>
      <c r="D102" s="114"/>
      <c r="E102" s="114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3" t="str">
        <f>$B$12</f>
        <v>Page No.</v>
      </c>
      <c r="AJ102" s="272">
        <f>AJ57+1</f>
        <v>3</v>
      </c>
      <c r="AK102" s="173"/>
      <c r="AL102" s="115"/>
    </row>
    <row r="103" spans="1:24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248" s="397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22"/>
      <c r="H105" s="2" t="s">
        <v>56</v>
      </c>
      <c r="I105" s="98"/>
      <c r="J105" s="443" t="s">
        <v>465</v>
      </c>
      <c r="K105" s="444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397" customFormat="1" ht="12.75" customHeight="1" x14ac:dyDescent="0.2">
      <c r="A106" s="1"/>
      <c r="B106" s="3"/>
      <c r="C106" s="3"/>
      <c r="D106" s="3"/>
      <c r="E106" s="3"/>
      <c r="F106" s="13"/>
      <c r="G106" s="22"/>
      <c r="H106" s="13"/>
      <c r="I106" s="99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397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31">
        <v>5</v>
      </c>
      <c r="G107" s="40">
        <v>6</v>
      </c>
      <c r="H107" s="29">
        <v>7</v>
      </c>
      <c r="I107" s="100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248" s="4" customFormat="1" ht="12.75" customHeight="1" thickTop="1" x14ac:dyDescent="0.2">
      <c r="A108" s="1"/>
      <c r="B108" s="87" t="s">
        <v>4</v>
      </c>
      <c r="C108" s="101"/>
      <c r="D108" s="87" t="s">
        <v>201</v>
      </c>
      <c r="E108" s="180" t="s">
        <v>6</v>
      </c>
      <c r="F108" s="86" t="s">
        <v>7</v>
      </c>
      <c r="G108" s="163"/>
      <c r="H108" s="86"/>
      <c r="I108" s="103"/>
      <c r="J108" s="87"/>
      <c r="K108" s="86"/>
      <c r="L108" s="87" t="s">
        <v>458</v>
      </c>
      <c r="M108" s="87"/>
      <c r="N108" s="87" t="s">
        <v>257</v>
      </c>
      <c r="O108" s="180" t="s">
        <v>459</v>
      </c>
      <c r="P108" s="265"/>
      <c r="Q108" s="410" t="s">
        <v>8</v>
      </c>
      <c r="R108" s="86" t="s">
        <v>8</v>
      </c>
      <c r="S108" s="106"/>
      <c r="T108" s="73"/>
      <c r="U108" s="445" t="s">
        <v>9</v>
      </c>
      <c r="V108" s="446"/>
      <c r="W108" s="446"/>
      <c r="X108" s="446"/>
      <c r="Y108" s="447"/>
      <c r="Z108" s="87" t="s">
        <v>10</v>
      </c>
      <c r="AA108" s="87" t="s">
        <v>11</v>
      </c>
      <c r="AB108" s="87" t="s">
        <v>204</v>
      </c>
      <c r="AC108" s="87" t="s">
        <v>12</v>
      </c>
      <c r="AD108" s="87" t="s">
        <v>13</v>
      </c>
      <c r="AE108" s="87" t="s">
        <v>14</v>
      </c>
      <c r="AF108" s="87"/>
      <c r="AG108" s="87"/>
      <c r="AH108" s="104"/>
      <c r="AI108" s="105"/>
      <c r="AJ108" s="87" t="s">
        <v>15</v>
      </c>
      <c r="AK108" s="86" t="s">
        <v>7</v>
      </c>
      <c r="AL108" s="106"/>
      <c r="AM108" s="411"/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411"/>
      <c r="AZ108" s="411"/>
      <c r="BA108" s="411"/>
      <c r="BB108" s="411"/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411"/>
      <c r="BU108" s="411"/>
      <c r="BV108" s="411"/>
      <c r="BW108" s="411"/>
      <c r="BX108" s="411"/>
      <c r="BY108" s="411"/>
      <c r="BZ108" s="411"/>
      <c r="CA108" s="411"/>
      <c r="CB108" s="411"/>
      <c r="CC108" s="411"/>
      <c r="CD108" s="411"/>
      <c r="CE108" s="411"/>
      <c r="CF108" s="411"/>
      <c r="CG108" s="411"/>
      <c r="CH108" s="411"/>
      <c r="CI108" s="411"/>
      <c r="CJ108" s="411"/>
      <c r="CK108" s="411"/>
      <c r="CL108" s="411"/>
      <c r="CM108" s="411"/>
      <c r="CN108" s="411"/>
      <c r="CO108" s="411"/>
      <c r="CP108" s="411"/>
      <c r="CQ108" s="411"/>
      <c r="CR108" s="411"/>
      <c r="CS108" s="411"/>
      <c r="CT108" s="411"/>
      <c r="CU108" s="411"/>
      <c r="CV108" s="411"/>
      <c r="CW108" s="411"/>
      <c r="CX108" s="411"/>
      <c r="CY108" s="411"/>
      <c r="CZ108" s="411"/>
      <c r="DA108" s="411"/>
      <c r="DB108" s="411"/>
      <c r="DC108" s="411"/>
      <c r="DD108" s="411"/>
      <c r="DE108" s="411"/>
      <c r="DF108" s="411"/>
      <c r="DG108" s="411"/>
      <c r="DH108" s="411"/>
      <c r="DI108" s="411"/>
      <c r="DJ108" s="411"/>
      <c r="DK108" s="411"/>
      <c r="DL108" s="411"/>
      <c r="DM108" s="411"/>
      <c r="DN108" s="411"/>
      <c r="DO108" s="411"/>
      <c r="DP108" s="411"/>
      <c r="DQ108" s="411"/>
      <c r="DR108" s="411"/>
      <c r="DS108" s="411"/>
      <c r="DT108" s="411"/>
      <c r="DU108" s="411"/>
      <c r="DV108" s="411"/>
      <c r="DW108" s="411"/>
      <c r="DX108" s="411"/>
      <c r="DY108" s="411"/>
      <c r="DZ108" s="411"/>
      <c r="EA108" s="411"/>
      <c r="EB108" s="411"/>
      <c r="EC108" s="411"/>
      <c r="ED108" s="411"/>
      <c r="EE108" s="411"/>
      <c r="EF108" s="411"/>
      <c r="EG108" s="411"/>
      <c r="EH108" s="411"/>
      <c r="EI108" s="411"/>
      <c r="EJ108" s="411"/>
      <c r="EK108" s="411"/>
      <c r="EL108" s="411"/>
      <c r="EM108" s="411"/>
      <c r="EN108" s="411"/>
      <c r="EO108" s="411"/>
      <c r="EP108" s="411"/>
      <c r="EQ108" s="411"/>
      <c r="ER108" s="411"/>
      <c r="ES108" s="411"/>
      <c r="ET108" s="411"/>
      <c r="EU108" s="411"/>
      <c r="EV108" s="411"/>
      <c r="EW108" s="411"/>
      <c r="EX108" s="411"/>
      <c r="EY108" s="411"/>
      <c r="EZ108" s="411"/>
      <c r="FA108" s="411"/>
      <c r="FB108" s="411"/>
      <c r="FC108" s="411"/>
      <c r="FD108" s="411"/>
      <c r="FE108" s="411"/>
      <c r="FF108" s="411"/>
      <c r="FG108" s="411"/>
      <c r="FH108" s="411"/>
      <c r="FI108" s="411"/>
      <c r="FJ108" s="411"/>
      <c r="FK108" s="411"/>
      <c r="FL108" s="411"/>
      <c r="FM108" s="411"/>
      <c r="FN108" s="411"/>
      <c r="FO108" s="411"/>
      <c r="FP108" s="411"/>
      <c r="FQ108" s="411"/>
      <c r="FR108" s="411"/>
      <c r="FS108" s="411"/>
      <c r="FT108" s="411"/>
      <c r="FU108" s="411"/>
      <c r="FV108" s="411"/>
      <c r="FW108" s="411"/>
      <c r="FX108" s="411"/>
      <c r="FY108" s="411"/>
      <c r="FZ108" s="411"/>
      <c r="GA108" s="411"/>
      <c r="GB108" s="411"/>
      <c r="GC108" s="411"/>
      <c r="GD108" s="411"/>
      <c r="GE108" s="411"/>
      <c r="GF108" s="411"/>
      <c r="GG108" s="411"/>
      <c r="GH108" s="411"/>
      <c r="GI108" s="411"/>
      <c r="GJ108" s="411"/>
      <c r="GK108" s="411"/>
      <c r="GL108" s="411"/>
      <c r="GM108" s="411"/>
      <c r="GN108" s="411"/>
      <c r="GO108" s="411"/>
      <c r="GP108" s="411"/>
      <c r="GQ108" s="411"/>
      <c r="GR108" s="411"/>
      <c r="GS108" s="411"/>
      <c r="GT108" s="411"/>
      <c r="GU108" s="411"/>
      <c r="GV108" s="411"/>
      <c r="GW108" s="411"/>
      <c r="GX108" s="411"/>
      <c r="GY108" s="411"/>
      <c r="GZ108" s="411"/>
      <c r="HA108" s="411"/>
      <c r="HB108" s="411"/>
      <c r="HC108" s="411"/>
      <c r="HD108" s="411"/>
      <c r="HE108" s="411"/>
      <c r="HF108" s="411"/>
      <c r="HG108" s="411"/>
      <c r="HH108" s="411"/>
      <c r="HI108" s="411"/>
      <c r="HJ108" s="411"/>
      <c r="HK108" s="411"/>
      <c r="HL108" s="411"/>
      <c r="HM108" s="411"/>
      <c r="HN108" s="411"/>
      <c r="HO108" s="411"/>
      <c r="HP108" s="411"/>
      <c r="HQ108" s="411"/>
      <c r="HR108" s="411"/>
      <c r="HS108" s="411"/>
      <c r="HT108" s="411"/>
      <c r="HU108" s="411"/>
      <c r="HV108" s="411"/>
      <c r="HW108" s="411"/>
      <c r="HX108" s="411"/>
      <c r="HY108" s="411"/>
      <c r="HZ108" s="411"/>
      <c r="IA108" s="411"/>
      <c r="IB108" s="411"/>
      <c r="IC108" s="411"/>
      <c r="ID108" s="411"/>
      <c r="IE108" s="411"/>
      <c r="IF108" s="411"/>
      <c r="IG108" s="411"/>
      <c r="IH108" s="411"/>
      <c r="II108" s="411"/>
      <c r="IJ108" s="411"/>
      <c r="IK108" s="411"/>
      <c r="IL108" s="411"/>
      <c r="IM108" s="411"/>
      <c r="IN108" s="411"/>
    </row>
    <row r="109" spans="1:248" s="4" customFormat="1" ht="12.75" customHeight="1" x14ac:dyDescent="0.2">
      <c r="A109" s="1"/>
      <c r="B109" s="87" t="s">
        <v>8</v>
      </c>
      <c r="C109" s="87" t="s">
        <v>16</v>
      </c>
      <c r="D109" s="87" t="s">
        <v>202</v>
      </c>
      <c r="E109" s="181" t="s">
        <v>8</v>
      </c>
      <c r="F109" s="86" t="s">
        <v>18</v>
      </c>
      <c r="G109" s="163" t="s">
        <v>19</v>
      </c>
      <c r="H109" s="86" t="s">
        <v>20</v>
      </c>
      <c r="I109" s="103" t="s">
        <v>460</v>
      </c>
      <c r="J109" s="87" t="s">
        <v>21</v>
      </c>
      <c r="K109" s="86" t="s">
        <v>22</v>
      </c>
      <c r="L109" s="87" t="s">
        <v>461</v>
      </c>
      <c r="M109" s="87" t="s">
        <v>462</v>
      </c>
      <c r="N109" s="87" t="s">
        <v>258</v>
      </c>
      <c r="O109" s="181" t="s">
        <v>259</v>
      </c>
      <c r="P109" s="181" t="s">
        <v>23</v>
      </c>
      <c r="Q109" s="87" t="s">
        <v>24</v>
      </c>
      <c r="R109" s="86" t="s">
        <v>24</v>
      </c>
      <c r="S109" s="104" t="s">
        <v>135</v>
      </c>
      <c r="T109" s="86" t="s">
        <v>135</v>
      </c>
      <c r="U109" s="87" t="s">
        <v>25</v>
      </c>
      <c r="V109" s="87" t="s">
        <v>26</v>
      </c>
      <c r="W109" s="87" t="s">
        <v>27</v>
      </c>
      <c r="X109" s="87" t="s">
        <v>28</v>
      </c>
      <c r="Y109" s="87" t="s">
        <v>136</v>
      </c>
      <c r="Z109" s="87" t="s">
        <v>251</v>
      </c>
      <c r="AA109" s="87" t="s">
        <v>137</v>
      </c>
      <c r="AB109" s="87" t="s">
        <v>203</v>
      </c>
      <c r="AC109" s="87" t="s">
        <v>30</v>
      </c>
      <c r="AD109" s="87" t="s">
        <v>140</v>
      </c>
      <c r="AE109" s="87" t="s">
        <v>31</v>
      </c>
      <c r="AF109" s="87" t="s">
        <v>32</v>
      </c>
      <c r="AG109" s="87" t="s">
        <v>205</v>
      </c>
      <c r="AH109" s="104" t="s">
        <v>16</v>
      </c>
      <c r="AI109" s="102" t="s">
        <v>34</v>
      </c>
      <c r="AJ109" s="87" t="s">
        <v>35</v>
      </c>
      <c r="AK109" s="86" t="s">
        <v>18</v>
      </c>
      <c r="AL109" s="106"/>
      <c r="AM109" s="411"/>
      <c r="AN109" s="411"/>
      <c r="AO109" s="411"/>
      <c r="AP109" s="411"/>
      <c r="AQ109" s="411"/>
      <c r="AR109" s="411"/>
      <c r="AS109" s="411"/>
      <c r="AT109" s="411"/>
      <c r="AU109" s="411"/>
      <c r="AV109" s="411"/>
      <c r="AW109" s="411"/>
      <c r="AX109" s="411"/>
      <c r="AY109" s="411"/>
      <c r="AZ109" s="411"/>
      <c r="BA109" s="411"/>
      <c r="BB109" s="411"/>
      <c r="BC109" s="411"/>
      <c r="BD109" s="411"/>
      <c r="BE109" s="411"/>
      <c r="BF109" s="411"/>
      <c r="BG109" s="411"/>
      <c r="BH109" s="411"/>
      <c r="BI109" s="411"/>
      <c r="BJ109" s="411"/>
      <c r="BK109" s="411"/>
      <c r="BL109" s="411"/>
      <c r="BM109" s="411"/>
      <c r="BN109" s="411"/>
      <c r="BO109" s="411"/>
      <c r="BP109" s="411"/>
      <c r="BQ109" s="411"/>
      <c r="BR109" s="411"/>
      <c r="BS109" s="411"/>
      <c r="BT109" s="411"/>
      <c r="BU109" s="411"/>
      <c r="BV109" s="411"/>
      <c r="BW109" s="411"/>
      <c r="BX109" s="411"/>
      <c r="BY109" s="411"/>
      <c r="BZ109" s="411"/>
      <c r="CA109" s="411"/>
      <c r="CB109" s="411"/>
      <c r="CC109" s="411"/>
      <c r="CD109" s="411"/>
      <c r="CE109" s="411"/>
      <c r="CF109" s="411"/>
      <c r="CG109" s="411"/>
      <c r="CH109" s="411"/>
      <c r="CI109" s="411"/>
      <c r="CJ109" s="411"/>
      <c r="CK109" s="411"/>
      <c r="CL109" s="411"/>
      <c r="CM109" s="411"/>
      <c r="CN109" s="411"/>
      <c r="CO109" s="411"/>
      <c r="CP109" s="411"/>
      <c r="CQ109" s="411"/>
      <c r="CR109" s="411"/>
      <c r="CS109" s="411"/>
      <c r="CT109" s="411"/>
      <c r="CU109" s="411"/>
      <c r="CV109" s="411"/>
      <c r="CW109" s="411"/>
      <c r="CX109" s="411"/>
      <c r="CY109" s="411"/>
      <c r="CZ109" s="411"/>
      <c r="DA109" s="411"/>
      <c r="DB109" s="411"/>
      <c r="DC109" s="411"/>
      <c r="DD109" s="411"/>
      <c r="DE109" s="411"/>
      <c r="DF109" s="411"/>
      <c r="DG109" s="411"/>
      <c r="DH109" s="411"/>
      <c r="DI109" s="411"/>
      <c r="DJ109" s="411"/>
      <c r="DK109" s="411"/>
      <c r="DL109" s="411"/>
      <c r="DM109" s="411"/>
      <c r="DN109" s="411"/>
      <c r="DO109" s="411"/>
      <c r="DP109" s="411"/>
      <c r="DQ109" s="411"/>
      <c r="DR109" s="411"/>
      <c r="DS109" s="411"/>
      <c r="DT109" s="411"/>
      <c r="DU109" s="411"/>
      <c r="DV109" s="411"/>
      <c r="DW109" s="411"/>
      <c r="DX109" s="411"/>
      <c r="DY109" s="411"/>
      <c r="DZ109" s="411"/>
      <c r="EA109" s="411"/>
      <c r="EB109" s="411"/>
      <c r="EC109" s="411"/>
      <c r="ED109" s="411"/>
      <c r="EE109" s="411"/>
      <c r="EF109" s="411"/>
      <c r="EG109" s="411"/>
      <c r="EH109" s="411"/>
      <c r="EI109" s="411"/>
      <c r="EJ109" s="411"/>
      <c r="EK109" s="411"/>
      <c r="EL109" s="411"/>
      <c r="EM109" s="411"/>
      <c r="EN109" s="411"/>
      <c r="EO109" s="411"/>
      <c r="EP109" s="411"/>
      <c r="EQ109" s="411"/>
      <c r="ER109" s="411"/>
      <c r="ES109" s="411"/>
      <c r="ET109" s="411"/>
      <c r="EU109" s="411"/>
      <c r="EV109" s="411"/>
      <c r="EW109" s="411"/>
      <c r="EX109" s="411"/>
      <c r="EY109" s="411"/>
      <c r="EZ109" s="411"/>
      <c r="FA109" s="411"/>
      <c r="FB109" s="411"/>
      <c r="FC109" s="411"/>
      <c r="FD109" s="411"/>
      <c r="FE109" s="411"/>
      <c r="FF109" s="411"/>
      <c r="FG109" s="411"/>
      <c r="FH109" s="411"/>
      <c r="FI109" s="411"/>
      <c r="FJ109" s="411"/>
      <c r="FK109" s="411"/>
      <c r="FL109" s="411"/>
      <c r="FM109" s="411"/>
      <c r="FN109" s="411"/>
      <c r="FO109" s="411"/>
      <c r="FP109" s="411"/>
      <c r="FQ109" s="411"/>
      <c r="FR109" s="411"/>
      <c r="FS109" s="411"/>
      <c r="FT109" s="411"/>
      <c r="FU109" s="411"/>
      <c r="FV109" s="411"/>
      <c r="FW109" s="411"/>
      <c r="FX109" s="411"/>
      <c r="FY109" s="411"/>
      <c r="FZ109" s="411"/>
      <c r="GA109" s="411"/>
      <c r="GB109" s="411"/>
      <c r="GC109" s="411"/>
      <c r="GD109" s="411"/>
      <c r="GE109" s="411"/>
      <c r="GF109" s="411"/>
      <c r="GG109" s="411"/>
      <c r="GH109" s="411"/>
      <c r="GI109" s="411"/>
      <c r="GJ109" s="411"/>
      <c r="GK109" s="411"/>
      <c r="GL109" s="411"/>
      <c r="GM109" s="411"/>
      <c r="GN109" s="411"/>
      <c r="GO109" s="411"/>
      <c r="GP109" s="411"/>
      <c r="GQ109" s="411"/>
      <c r="GR109" s="411"/>
      <c r="GS109" s="411"/>
      <c r="GT109" s="411"/>
      <c r="GU109" s="411"/>
      <c r="GV109" s="411"/>
      <c r="GW109" s="411"/>
      <c r="GX109" s="411"/>
      <c r="GY109" s="411"/>
      <c r="GZ109" s="411"/>
      <c r="HA109" s="411"/>
      <c r="HB109" s="411"/>
      <c r="HC109" s="411"/>
      <c r="HD109" s="411"/>
      <c r="HE109" s="411"/>
      <c r="HF109" s="411"/>
      <c r="HG109" s="411"/>
      <c r="HH109" s="411"/>
      <c r="HI109" s="411"/>
      <c r="HJ109" s="411"/>
      <c r="HK109" s="411"/>
      <c r="HL109" s="411"/>
      <c r="HM109" s="411"/>
      <c r="HN109" s="411"/>
      <c r="HO109" s="411"/>
      <c r="HP109" s="411"/>
      <c r="HQ109" s="411"/>
      <c r="HR109" s="411"/>
      <c r="HS109" s="411"/>
      <c r="HT109" s="411"/>
      <c r="HU109" s="411"/>
      <c r="HV109" s="411"/>
      <c r="HW109" s="411"/>
      <c r="HX109" s="411"/>
      <c r="HY109" s="411"/>
      <c r="HZ109" s="411"/>
      <c r="IA109" s="411"/>
      <c r="IB109" s="411"/>
      <c r="IC109" s="411"/>
      <c r="ID109" s="411"/>
      <c r="IE109" s="411"/>
      <c r="IF109" s="411"/>
      <c r="IG109" s="411"/>
      <c r="IH109" s="411"/>
      <c r="II109" s="411"/>
      <c r="IJ109" s="411"/>
      <c r="IK109" s="411"/>
      <c r="IL109" s="411"/>
      <c r="IM109" s="411"/>
      <c r="IN109" s="411"/>
    </row>
    <row r="110" spans="1:248" s="4" customFormat="1" ht="12.75" customHeight="1" thickBot="1" x14ac:dyDescent="0.25">
      <c r="A110" s="6"/>
      <c r="B110" s="88" t="s">
        <v>36</v>
      </c>
      <c r="C110" s="88" t="s">
        <v>37</v>
      </c>
      <c r="D110" s="88" t="s">
        <v>38</v>
      </c>
      <c r="E110" s="182" t="s">
        <v>39</v>
      </c>
      <c r="F110" s="107" t="s">
        <v>40</v>
      </c>
      <c r="G110" s="164"/>
      <c r="H110" s="107"/>
      <c r="I110" s="108" t="s">
        <v>41</v>
      </c>
      <c r="J110" s="88"/>
      <c r="K110" s="107"/>
      <c r="L110" s="88" t="s">
        <v>463</v>
      </c>
      <c r="M110" s="88"/>
      <c r="N110" s="88" t="s">
        <v>235</v>
      </c>
      <c r="O110" s="182" t="s">
        <v>235</v>
      </c>
      <c r="P110" s="266"/>
      <c r="Q110" s="267" t="s">
        <v>464</v>
      </c>
      <c r="R110" s="268" t="s">
        <v>271</v>
      </c>
      <c r="S110" s="109" t="s">
        <v>109</v>
      </c>
      <c r="T110" s="107" t="s">
        <v>186</v>
      </c>
      <c r="U110" s="88" t="s">
        <v>42</v>
      </c>
      <c r="V110" s="88" t="s">
        <v>43</v>
      </c>
      <c r="W110" s="88"/>
      <c r="X110" s="88" t="s">
        <v>44</v>
      </c>
      <c r="Y110" s="88" t="s">
        <v>30</v>
      </c>
      <c r="Z110" s="88" t="s">
        <v>30</v>
      </c>
      <c r="AA110" s="88" t="s">
        <v>138</v>
      </c>
      <c r="AB110" s="88" t="s">
        <v>15</v>
      </c>
      <c r="AC110" s="88" t="s">
        <v>139</v>
      </c>
      <c r="AD110" s="88" t="s">
        <v>141</v>
      </c>
      <c r="AE110" s="88" t="s">
        <v>47</v>
      </c>
      <c r="AF110" s="88" t="s">
        <v>48</v>
      </c>
      <c r="AG110" s="88" t="s">
        <v>15</v>
      </c>
      <c r="AH110" s="109" t="s">
        <v>30</v>
      </c>
      <c r="AI110" s="110"/>
      <c r="AJ110" s="88" t="s">
        <v>49</v>
      </c>
      <c r="AK110" s="107" t="s">
        <v>187</v>
      </c>
      <c r="AL110" s="111"/>
      <c r="AM110" s="411"/>
      <c r="AN110" s="411"/>
      <c r="AO110" s="411"/>
      <c r="AP110" s="411"/>
      <c r="AQ110" s="411"/>
      <c r="AR110" s="411"/>
      <c r="AS110" s="411"/>
      <c r="AT110" s="411"/>
      <c r="AU110" s="411"/>
      <c r="AV110" s="411"/>
      <c r="AW110" s="411"/>
      <c r="AX110" s="411"/>
      <c r="AY110" s="411"/>
      <c r="AZ110" s="411"/>
      <c r="BA110" s="411"/>
      <c r="BB110" s="411"/>
      <c r="BC110" s="411"/>
      <c r="BD110" s="411"/>
      <c r="BE110" s="411"/>
      <c r="BF110" s="411"/>
      <c r="BG110" s="411"/>
      <c r="BH110" s="411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411"/>
      <c r="BS110" s="411"/>
      <c r="BT110" s="411"/>
      <c r="BU110" s="411"/>
      <c r="BV110" s="411"/>
      <c r="BW110" s="411"/>
      <c r="BX110" s="411"/>
      <c r="BY110" s="411"/>
      <c r="BZ110" s="411"/>
      <c r="CA110" s="411"/>
      <c r="CB110" s="411"/>
      <c r="CC110" s="411"/>
      <c r="CD110" s="411"/>
      <c r="CE110" s="411"/>
      <c r="CF110" s="411"/>
      <c r="CG110" s="411"/>
      <c r="CH110" s="411"/>
      <c r="CI110" s="411"/>
      <c r="CJ110" s="411"/>
      <c r="CK110" s="411"/>
      <c r="CL110" s="411"/>
      <c r="CM110" s="411"/>
      <c r="CN110" s="411"/>
      <c r="CO110" s="411"/>
      <c r="CP110" s="411"/>
      <c r="CQ110" s="411"/>
      <c r="CR110" s="411"/>
      <c r="CS110" s="411"/>
      <c r="CT110" s="411"/>
      <c r="CU110" s="411"/>
      <c r="CV110" s="411"/>
      <c r="CW110" s="411"/>
      <c r="CX110" s="411"/>
      <c r="CY110" s="411"/>
      <c r="CZ110" s="411"/>
      <c r="DA110" s="411"/>
      <c r="DB110" s="411"/>
      <c r="DC110" s="411"/>
      <c r="DD110" s="411"/>
      <c r="DE110" s="411"/>
      <c r="DF110" s="411"/>
      <c r="DG110" s="411"/>
      <c r="DH110" s="411"/>
      <c r="DI110" s="411"/>
      <c r="DJ110" s="411"/>
      <c r="DK110" s="411"/>
      <c r="DL110" s="411"/>
      <c r="DM110" s="411"/>
      <c r="DN110" s="411"/>
      <c r="DO110" s="411"/>
      <c r="DP110" s="411"/>
      <c r="DQ110" s="411"/>
      <c r="DR110" s="411"/>
      <c r="DS110" s="411"/>
      <c r="DT110" s="411"/>
      <c r="DU110" s="411"/>
      <c r="DV110" s="411"/>
      <c r="DW110" s="411"/>
      <c r="DX110" s="411"/>
      <c r="DY110" s="411"/>
      <c r="DZ110" s="411"/>
      <c r="EA110" s="411"/>
      <c r="EB110" s="411"/>
      <c r="EC110" s="411"/>
      <c r="ED110" s="411"/>
      <c r="EE110" s="411"/>
      <c r="EF110" s="411"/>
      <c r="EG110" s="411"/>
      <c r="EH110" s="411"/>
      <c r="EI110" s="411"/>
      <c r="EJ110" s="411"/>
      <c r="EK110" s="411"/>
      <c r="EL110" s="411"/>
      <c r="EM110" s="411"/>
      <c r="EN110" s="411"/>
      <c r="EO110" s="411"/>
      <c r="EP110" s="411"/>
      <c r="EQ110" s="411"/>
      <c r="ER110" s="411"/>
      <c r="ES110" s="411"/>
      <c r="ET110" s="411"/>
      <c r="EU110" s="411"/>
      <c r="EV110" s="411"/>
      <c r="EW110" s="411"/>
      <c r="EX110" s="411"/>
      <c r="EY110" s="411"/>
      <c r="EZ110" s="411"/>
      <c r="FA110" s="411"/>
      <c r="FB110" s="411"/>
      <c r="FC110" s="411"/>
      <c r="FD110" s="411"/>
      <c r="FE110" s="411"/>
      <c r="FF110" s="411"/>
      <c r="FG110" s="411"/>
      <c r="FH110" s="411"/>
      <c r="FI110" s="411"/>
      <c r="FJ110" s="411"/>
      <c r="FK110" s="411"/>
      <c r="FL110" s="411"/>
      <c r="FM110" s="411"/>
      <c r="FN110" s="411"/>
      <c r="FO110" s="411"/>
      <c r="FP110" s="411"/>
      <c r="FQ110" s="411"/>
      <c r="FR110" s="411"/>
      <c r="FS110" s="411"/>
      <c r="FT110" s="411"/>
      <c r="FU110" s="411"/>
      <c r="FV110" s="411"/>
      <c r="FW110" s="411"/>
      <c r="FX110" s="411"/>
      <c r="FY110" s="411"/>
      <c r="FZ110" s="411"/>
      <c r="GA110" s="411"/>
      <c r="GB110" s="411"/>
      <c r="GC110" s="411"/>
      <c r="GD110" s="411"/>
      <c r="GE110" s="411"/>
      <c r="GF110" s="411"/>
      <c r="GG110" s="411"/>
      <c r="GH110" s="411"/>
      <c r="GI110" s="411"/>
      <c r="GJ110" s="411"/>
      <c r="GK110" s="411"/>
      <c r="GL110" s="411"/>
      <c r="GM110" s="411"/>
      <c r="GN110" s="411"/>
      <c r="GO110" s="411"/>
      <c r="GP110" s="411"/>
      <c r="GQ110" s="411"/>
      <c r="GR110" s="411"/>
      <c r="GS110" s="411"/>
      <c r="GT110" s="411"/>
      <c r="GU110" s="411"/>
      <c r="GV110" s="411"/>
      <c r="GW110" s="411"/>
      <c r="GX110" s="411"/>
      <c r="GY110" s="411"/>
      <c r="GZ110" s="411"/>
      <c r="HA110" s="411"/>
      <c r="HB110" s="411"/>
      <c r="HC110" s="411"/>
      <c r="HD110" s="411"/>
      <c r="HE110" s="411"/>
      <c r="HF110" s="411"/>
      <c r="HG110" s="411"/>
      <c r="HH110" s="411"/>
      <c r="HI110" s="411"/>
      <c r="HJ110" s="411"/>
      <c r="HK110" s="411"/>
      <c r="HL110" s="411"/>
      <c r="HM110" s="411"/>
      <c r="HN110" s="411"/>
      <c r="HO110" s="411"/>
      <c r="HP110" s="411"/>
      <c r="HQ110" s="411"/>
      <c r="HR110" s="411"/>
      <c r="HS110" s="411"/>
      <c r="HT110" s="411"/>
      <c r="HU110" s="411"/>
      <c r="HV110" s="411"/>
      <c r="HW110" s="411"/>
      <c r="HX110" s="411"/>
      <c r="HY110" s="411"/>
      <c r="HZ110" s="411"/>
      <c r="IA110" s="411"/>
      <c r="IB110" s="411"/>
      <c r="IC110" s="411"/>
      <c r="ID110" s="411"/>
      <c r="IE110" s="411"/>
      <c r="IF110" s="411"/>
      <c r="IG110" s="411"/>
      <c r="IH110" s="411"/>
      <c r="II110" s="411"/>
      <c r="IJ110" s="411"/>
      <c r="IK110" s="411"/>
      <c r="IL110" s="411"/>
      <c r="IM110" s="411"/>
      <c r="IN110" s="411"/>
    </row>
    <row r="111" spans="1:248" s="57" customFormat="1" ht="12.75" customHeight="1" thickTop="1" x14ac:dyDescent="0.2">
      <c r="A111" s="48"/>
      <c r="B111" s="280">
        <f>B98</f>
        <v>0</v>
      </c>
      <c r="C111" s="280">
        <f>C98</f>
        <v>0</v>
      </c>
      <c r="D111" s="280">
        <f>D98</f>
        <v>0</v>
      </c>
      <c r="E111" s="314">
        <f>E98</f>
        <v>0</v>
      </c>
      <c r="F111" s="281">
        <f>F98</f>
        <v>0</v>
      </c>
      <c r="G111" s="14" t="str">
        <f>$C$11</f>
        <v>MAY</v>
      </c>
      <c r="H111" s="50" t="s">
        <v>58</v>
      </c>
      <c r="I111" s="319"/>
      <c r="J111" s="315">
        <f t="shared" ref="J111:R111" si="12">J98</f>
        <v>0</v>
      </c>
      <c r="K111" s="316">
        <f t="shared" si="12"/>
        <v>0</v>
      </c>
      <c r="L111" s="280">
        <f t="shared" si="12"/>
        <v>0</v>
      </c>
      <c r="M111" s="280">
        <f t="shared" si="12"/>
        <v>0</v>
      </c>
      <c r="N111" s="280">
        <f t="shared" si="12"/>
        <v>0</v>
      </c>
      <c r="O111" s="314">
        <f t="shared" si="12"/>
        <v>0</v>
      </c>
      <c r="P111" s="314">
        <f t="shared" si="12"/>
        <v>0</v>
      </c>
      <c r="Q111" s="280">
        <f t="shared" si="12"/>
        <v>0</v>
      </c>
      <c r="R111" s="317">
        <f t="shared" si="12"/>
        <v>0</v>
      </c>
      <c r="S111" s="49"/>
      <c r="T111" s="48"/>
      <c r="U111" s="280">
        <f t="shared" ref="U111:AH111" si="13">U98</f>
        <v>0</v>
      </c>
      <c r="V111" s="280">
        <f t="shared" si="13"/>
        <v>0</v>
      </c>
      <c r="W111" s="280">
        <f t="shared" si="13"/>
        <v>0</v>
      </c>
      <c r="X111" s="280">
        <f t="shared" si="13"/>
        <v>0</v>
      </c>
      <c r="Y111" s="280">
        <f t="shared" si="13"/>
        <v>0</v>
      </c>
      <c r="Z111" s="280">
        <f t="shared" si="13"/>
        <v>0</v>
      </c>
      <c r="AA111" s="280">
        <f t="shared" si="13"/>
        <v>0</v>
      </c>
      <c r="AB111" s="280">
        <f t="shared" si="13"/>
        <v>0</v>
      </c>
      <c r="AC111" s="280">
        <f t="shared" si="13"/>
        <v>0</v>
      </c>
      <c r="AD111" s="280">
        <f t="shared" si="13"/>
        <v>0</v>
      </c>
      <c r="AE111" s="280">
        <f t="shared" si="13"/>
        <v>0</v>
      </c>
      <c r="AF111" s="280">
        <f t="shared" si="13"/>
        <v>0</v>
      </c>
      <c r="AG111" s="280">
        <f t="shared" si="13"/>
        <v>0</v>
      </c>
      <c r="AH111" s="280">
        <f t="shared" si="13"/>
        <v>0</v>
      </c>
      <c r="AI111" s="305"/>
      <c r="AJ111" s="280">
        <f>AJ98</f>
        <v>0</v>
      </c>
      <c r="AK111" s="318">
        <f>AK98</f>
        <v>0</v>
      </c>
      <c r="AL111" s="49"/>
    </row>
    <row r="112" spans="1:248" s="23" customFormat="1" ht="12.75" customHeight="1" x14ac:dyDescent="0.2">
      <c r="A112" s="8">
        <v>1</v>
      </c>
      <c r="B112" s="282"/>
      <c r="C112" s="282"/>
      <c r="D112" s="282"/>
      <c r="E112" s="282"/>
      <c r="F112" s="283"/>
      <c r="G112" s="415"/>
      <c r="H112" s="302"/>
      <c r="I112" s="416"/>
      <c r="J112" s="280">
        <f t="shared" ref="J112:J142" si="14">SUM(B112:F112)</f>
        <v>0</v>
      </c>
      <c r="K112" s="281">
        <f t="shared" ref="K112:K142" si="15">SUM(U112:AK112)-SUM(L112:R112)</f>
        <v>0</v>
      </c>
      <c r="L112" s="282"/>
      <c r="M112" s="282"/>
      <c r="N112" s="282"/>
      <c r="O112" s="291"/>
      <c r="P112" s="297"/>
      <c r="Q112" s="282"/>
      <c r="R112" s="283"/>
      <c r="S112" s="17" t="s">
        <v>59</v>
      </c>
      <c r="T112" s="8">
        <v>1</v>
      </c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91"/>
      <c r="AI112" s="302"/>
      <c r="AJ112" s="282"/>
      <c r="AK112" s="283"/>
      <c r="AL112" s="17" t="s">
        <v>59</v>
      </c>
    </row>
    <row r="113" spans="1:38" s="23" customFormat="1" ht="12.75" customHeight="1" x14ac:dyDescent="0.2">
      <c r="A113" s="8">
        <v>2</v>
      </c>
      <c r="B113" s="282"/>
      <c r="C113" s="282"/>
      <c r="D113" s="282"/>
      <c r="E113" s="282"/>
      <c r="F113" s="283"/>
      <c r="G113" s="415"/>
      <c r="H113" s="302"/>
      <c r="I113" s="416"/>
      <c r="J113" s="280">
        <f t="shared" si="14"/>
        <v>0</v>
      </c>
      <c r="K113" s="281">
        <f t="shared" si="15"/>
        <v>0</v>
      </c>
      <c r="L113" s="282"/>
      <c r="M113" s="282"/>
      <c r="N113" s="282"/>
      <c r="O113" s="291"/>
      <c r="P113" s="297"/>
      <c r="Q113" s="282"/>
      <c r="R113" s="283"/>
      <c r="S113" s="17" t="s">
        <v>60</v>
      </c>
      <c r="T113" s="8">
        <v>2</v>
      </c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91"/>
      <c r="AI113" s="302"/>
      <c r="AJ113" s="282"/>
      <c r="AK113" s="283"/>
      <c r="AL113" s="17" t="s">
        <v>60</v>
      </c>
    </row>
    <row r="114" spans="1:38" s="23" customFormat="1" ht="12.75" customHeight="1" x14ac:dyDescent="0.2">
      <c r="A114" s="8">
        <v>3</v>
      </c>
      <c r="B114" s="282"/>
      <c r="C114" s="282"/>
      <c r="D114" s="282"/>
      <c r="E114" s="282"/>
      <c r="F114" s="283"/>
      <c r="G114" s="415"/>
      <c r="H114" s="302"/>
      <c r="I114" s="416"/>
      <c r="J114" s="280">
        <f t="shared" si="14"/>
        <v>0</v>
      </c>
      <c r="K114" s="281">
        <f t="shared" si="15"/>
        <v>0</v>
      </c>
      <c r="L114" s="282"/>
      <c r="M114" s="282"/>
      <c r="N114" s="282"/>
      <c r="O114" s="291"/>
      <c r="P114" s="297"/>
      <c r="Q114" s="282"/>
      <c r="R114" s="283"/>
      <c r="S114" s="17" t="s">
        <v>61</v>
      </c>
      <c r="T114" s="8">
        <v>3</v>
      </c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91"/>
      <c r="AI114" s="302"/>
      <c r="AJ114" s="282"/>
      <c r="AK114" s="283"/>
      <c r="AL114" s="17" t="s">
        <v>61</v>
      </c>
    </row>
    <row r="115" spans="1:38" s="23" customFormat="1" ht="12.75" customHeight="1" x14ac:dyDescent="0.2">
      <c r="A115" s="8">
        <v>4</v>
      </c>
      <c r="B115" s="282"/>
      <c r="C115" s="282"/>
      <c r="D115" s="282"/>
      <c r="E115" s="282"/>
      <c r="F115" s="283"/>
      <c r="G115" s="415"/>
      <c r="H115" s="302"/>
      <c r="I115" s="416"/>
      <c r="J115" s="280">
        <f t="shared" si="14"/>
        <v>0</v>
      </c>
      <c r="K115" s="281">
        <f t="shared" si="15"/>
        <v>0</v>
      </c>
      <c r="L115" s="282"/>
      <c r="M115" s="282"/>
      <c r="N115" s="282"/>
      <c r="O115" s="291"/>
      <c r="P115" s="297"/>
      <c r="Q115" s="282"/>
      <c r="R115" s="283"/>
      <c r="S115" s="17" t="s">
        <v>62</v>
      </c>
      <c r="T115" s="8">
        <v>4</v>
      </c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91"/>
      <c r="AI115" s="302"/>
      <c r="AJ115" s="282"/>
      <c r="AK115" s="283"/>
      <c r="AL115" s="17" t="s">
        <v>62</v>
      </c>
    </row>
    <row r="116" spans="1:38" s="23" customFormat="1" ht="12.75" customHeight="1" x14ac:dyDescent="0.2">
      <c r="A116" s="8">
        <v>5</v>
      </c>
      <c r="B116" s="282"/>
      <c r="C116" s="282"/>
      <c r="D116" s="282"/>
      <c r="E116" s="282"/>
      <c r="F116" s="283"/>
      <c r="G116" s="417"/>
      <c r="H116" s="302"/>
      <c r="I116" s="416"/>
      <c r="J116" s="280">
        <f t="shared" si="14"/>
        <v>0</v>
      </c>
      <c r="K116" s="281">
        <f t="shared" si="15"/>
        <v>0</v>
      </c>
      <c r="L116" s="282"/>
      <c r="M116" s="282"/>
      <c r="N116" s="282"/>
      <c r="O116" s="291"/>
      <c r="P116" s="297"/>
      <c r="Q116" s="282"/>
      <c r="R116" s="283"/>
      <c r="S116" s="17" t="s">
        <v>63</v>
      </c>
      <c r="T116" s="8">
        <v>5</v>
      </c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91"/>
      <c r="AI116" s="302"/>
      <c r="AJ116" s="282"/>
      <c r="AK116" s="283"/>
      <c r="AL116" s="17" t="s">
        <v>63</v>
      </c>
    </row>
    <row r="117" spans="1:38" s="23" customFormat="1" ht="12.75" customHeight="1" x14ac:dyDescent="0.2">
      <c r="A117" s="18">
        <v>6</v>
      </c>
      <c r="B117" s="284"/>
      <c r="C117" s="284"/>
      <c r="D117" s="284"/>
      <c r="E117" s="284"/>
      <c r="F117" s="285"/>
      <c r="G117" s="415"/>
      <c r="H117" s="303"/>
      <c r="I117" s="418"/>
      <c r="J117" s="280">
        <f t="shared" si="14"/>
        <v>0</v>
      </c>
      <c r="K117" s="281">
        <f t="shared" si="15"/>
        <v>0</v>
      </c>
      <c r="L117" s="284"/>
      <c r="M117" s="284"/>
      <c r="N117" s="284"/>
      <c r="O117" s="292"/>
      <c r="P117" s="298"/>
      <c r="Q117" s="284"/>
      <c r="R117" s="285"/>
      <c r="S117" s="19" t="s">
        <v>64</v>
      </c>
      <c r="T117" s="18">
        <v>6</v>
      </c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92"/>
      <c r="AI117" s="303"/>
      <c r="AJ117" s="284"/>
      <c r="AK117" s="285"/>
      <c r="AL117" s="19" t="s">
        <v>64</v>
      </c>
    </row>
    <row r="118" spans="1:38" s="23" customFormat="1" ht="12.75" customHeight="1" x14ac:dyDescent="0.2">
      <c r="A118" s="8">
        <v>7</v>
      </c>
      <c r="B118" s="282"/>
      <c r="C118" s="282"/>
      <c r="D118" s="282"/>
      <c r="E118" s="282"/>
      <c r="F118" s="283"/>
      <c r="G118" s="415"/>
      <c r="H118" s="302"/>
      <c r="I118" s="416"/>
      <c r="J118" s="280">
        <f t="shared" si="14"/>
        <v>0</v>
      </c>
      <c r="K118" s="281">
        <f t="shared" si="15"/>
        <v>0</v>
      </c>
      <c r="L118" s="282"/>
      <c r="M118" s="282"/>
      <c r="N118" s="282"/>
      <c r="O118" s="291"/>
      <c r="P118" s="297"/>
      <c r="Q118" s="282"/>
      <c r="R118" s="283"/>
      <c r="S118" s="17" t="s">
        <v>65</v>
      </c>
      <c r="T118" s="8">
        <v>7</v>
      </c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91"/>
      <c r="AI118" s="302"/>
      <c r="AJ118" s="282"/>
      <c r="AK118" s="283"/>
      <c r="AL118" s="17" t="s">
        <v>65</v>
      </c>
    </row>
    <row r="119" spans="1:38" s="23" customFormat="1" ht="12.75" customHeight="1" x14ac:dyDescent="0.2">
      <c r="A119" s="8">
        <v>8</v>
      </c>
      <c r="B119" s="282"/>
      <c r="C119" s="282"/>
      <c r="D119" s="282"/>
      <c r="E119" s="282"/>
      <c r="F119" s="283"/>
      <c r="G119" s="415"/>
      <c r="H119" s="302"/>
      <c r="I119" s="416"/>
      <c r="J119" s="280">
        <f t="shared" si="14"/>
        <v>0</v>
      </c>
      <c r="K119" s="281">
        <f t="shared" si="15"/>
        <v>0</v>
      </c>
      <c r="L119" s="282"/>
      <c r="M119" s="282"/>
      <c r="N119" s="282"/>
      <c r="O119" s="291"/>
      <c r="P119" s="297"/>
      <c r="Q119" s="282"/>
      <c r="R119" s="283"/>
      <c r="S119" s="17" t="s">
        <v>66</v>
      </c>
      <c r="T119" s="8">
        <v>8</v>
      </c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91"/>
      <c r="AI119" s="302"/>
      <c r="AJ119" s="282"/>
      <c r="AK119" s="283"/>
      <c r="AL119" s="17" t="s">
        <v>66</v>
      </c>
    </row>
    <row r="120" spans="1:38" s="23" customFormat="1" ht="12.75" customHeight="1" x14ac:dyDescent="0.2">
      <c r="A120" s="8">
        <v>9</v>
      </c>
      <c r="B120" s="282"/>
      <c r="C120" s="282"/>
      <c r="D120" s="282"/>
      <c r="E120" s="282"/>
      <c r="F120" s="283"/>
      <c r="G120" s="415"/>
      <c r="H120" s="302"/>
      <c r="I120" s="416"/>
      <c r="J120" s="280">
        <f t="shared" si="14"/>
        <v>0</v>
      </c>
      <c r="K120" s="281">
        <f t="shared" si="15"/>
        <v>0</v>
      </c>
      <c r="L120" s="282"/>
      <c r="M120" s="282"/>
      <c r="N120" s="282"/>
      <c r="O120" s="291"/>
      <c r="P120" s="297"/>
      <c r="Q120" s="282"/>
      <c r="R120" s="283"/>
      <c r="S120" s="17" t="s">
        <v>67</v>
      </c>
      <c r="T120" s="8">
        <v>9</v>
      </c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91"/>
      <c r="AI120" s="302"/>
      <c r="AJ120" s="282"/>
      <c r="AK120" s="283"/>
      <c r="AL120" s="17" t="s">
        <v>67</v>
      </c>
    </row>
    <row r="121" spans="1:38" s="23" customFormat="1" ht="12.75" customHeight="1" x14ac:dyDescent="0.2">
      <c r="A121" s="8">
        <v>10</v>
      </c>
      <c r="B121" s="282"/>
      <c r="C121" s="282"/>
      <c r="D121" s="282"/>
      <c r="E121" s="282"/>
      <c r="F121" s="283"/>
      <c r="G121" s="415"/>
      <c r="H121" s="302"/>
      <c r="I121" s="416"/>
      <c r="J121" s="280">
        <f t="shared" si="14"/>
        <v>0</v>
      </c>
      <c r="K121" s="281">
        <f t="shared" si="15"/>
        <v>0</v>
      </c>
      <c r="L121" s="282"/>
      <c r="M121" s="282"/>
      <c r="N121" s="282"/>
      <c r="O121" s="291"/>
      <c r="P121" s="297"/>
      <c r="Q121" s="282"/>
      <c r="R121" s="283"/>
      <c r="S121" s="17" t="s">
        <v>68</v>
      </c>
      <c r="T121" s="8">
        <v>10</v>
      </c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91"/>
      <c r="AI121" s="302"/>
      <c r="AJ121" s="282"/>
      <c r="AK121" s="283"/>
      <c r="AL121" s="17" t="s">
        <v>68</v>
      </c>
    </row>
    <row r="122" spans="1:38" s="23" customFormat="1" ht="12.75" customHeight="1" x14ac:dyDescent="0.2">
      <c r="A122" s="8">
        <v>11</v>
      </c>
      <c r="B122" s="282"/>
      <c r="C122" s="282"/>
      <c r="D122" s="282"/>
      <c r="E122" s="282"/>
      <c r="F122" s="283"/>
      <c r="G122" s="415"/>
      <c r="H122" s="302"/>
      <c r="I122" s="416"/>
      <c r="J122" s="280">
        <f t="shared" si="14"/>
        <v>0</v>
      </c>
      <c r="K122" s="281">
        <f t="shared" si="15"/>
        <v>0</v>
      </c>
      <c r="L122" s="282"/>
      <c r="M122" s="282"/>
      <c r="N122" s="282"/>
      <c r="O122" s="291"/>
      <c r="P122" s="297"/>
      <c r="Q122" s="282"/>
      <c r="R122" s="283"/>
      <c r="S122" s="17" t="s">
        <v>69</v>
      </c>
      <c r="T122" s="8">
        <v>11</v>
      </c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91"/>
      <c r="AI122" s="302"/>
      <c r="AJ122" s="282"/>
      <c r="AK122" s="283"/>
      <c r="AL122" s="17" t="s">
        <v>69</v>
      </c>
    </row>
    <row r="123" spans="1:38" s="23" customFormat="1" ht="12.75" customHeight="1" x14ac:dyDescent="0.2">
      <c r="A123" s="8">
        <v>12</v>
      </c>
      <c r="B123" s="282"/>
      <c r="C123" s="282"/>
      <c r="D123" s="282"/>
      <c r="E123" s="282"/>
      <c r="F123" s="283"/>
      <c r="G123" s="415"/>
      <c r="H123" s="302"/>
      <c r="I123" s="416"/>
      <c r="J123" s="280">
        <f t="shared" si="14"/>
        <v>0</v>
      </c>
      <c r="K123" s="281">
        <f t="shared" si="15"/>
        <v>0</v>
      </c>
      <c r="L123" s="282"/>
      <c r="M123" s="282"/>
      <c r="N123" s="282"/>
      <c r="O123" s="291"/>
      <c r="P123" s="297"/>
      <c r="Q123" s="282"/>
      <c r="R123" s="283"/>
      <c r="S123" s="17" t="s">
        <v>70</v>
      </c>
      <c r="T123" s="8">
        <v>12</v>
      </c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91"/>
      <c r="AI123" s="302"/>
      <c r="AJ123" s="282"/>
      <c r="AK123" s="283"/>
      <c r="AL123" s="17" t="s">
        <v>70</v>
      </c>
    </row>
    <row r="124" spans="1:38" s="23" customFormat="1" ht="12.75" customHeight="1" x14ac:dyDescent="0.2">
      <c r="A124" s="8">
        <v>13</v>
      </c>
      <c r="B124" s="282"/>
      <c r="C124" s="282"/>
      <c r="D124" s="282"/>
      <c r="E124" s="282"/>
      <c r="F124" s="283"/>
      <c r="G124" s="415"/>
      <c r="H124" s="302"/>
      <c r="I124" s="416"/>
      <c r="J124" s="280">
        <f t="shared" si="14"/>
        <v>0</v>
      </c>
      <c r="K124" s="281">
        <f t="shared" si="15"/>
        <v>0</v>
      </c>
      <c r="L124" s="282"/>
      <c r="M124" s="282"/>
      <c r="N124" s="282"/>
      <c r="O124" s="291"/>
      <c r="P124" s="297"/>
      <c r="Q124" s="282"/>
      <c r="R124" s="283"/>
      <c r="S124" s="17" t="s">
        <v>71</v>
      </c>
      <c r="T124" s="8">
        <v>13</v>
      </c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91"/>
      <c r="AI124" s="302"/>
      <c r="AJ124" s="282"/>
      <c r="AK124" s="283"/>
      <c r="AL124" s="17" t="s">
        <v>71</v>
      </c>
    </row>
    <row r="125" spans="1:38" s="23" customFormat="1" ht="12.75" customHeight="1" x14ac:dyDescent="0.2">
      <c r="A125" s="8">
        <v>14</v>
      </c>
      <c r="B125" s="282"/>
      <c r="C125" s="282"/>
      <c r="D125" s="282"/>
      <c r="E125" s="282"/>
      <c r="F125" s="283"/>
      <c r="G125" s="415"/>
      <c r="H125" s="302"/>
      <c r="I125" s="416"/>
      <c r="J125" s="280">
        <f t="shared" si="14"/>
        <v>0</v>
      </c>
      <c r="K125" s="281">
        <f t="shared" si="15"/>
        <v>0</v>
      </c>
      <c r="L125" s="282"/>
      <c r="M125" s="282"/>
      <c r="N125" s="282"/>
      <c r="O125" s="291"/>
      <c r="P125" s="297"/>
      <c r="Q125" s="282"/>
      <c r="R125" s="283"/>
      <c r="S125" s="17" t="s">
        <v>72</v>
      </c>
      <c r="T125" s="8">
        <v>14</v>
      </c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91"/>
      <c r="AI125" s="302"/>
      <c r="AJ125" s="282"/>
      <c r="AK125" s="283"/>
      <c r="AL125" s="17" t="s">
        <v>72</v>
      </c>
    </row>
    <row r="126" spans="1:38" s="23" customFormat="1" ht="12.75" customHeight="1" x14ac:dyDescent="0.2">
      <c r="A126" s="8">
        <v>15</v>
      </c>
      <c r="B126" s="282"/>
      <c r="C126" s="282"/>
      <c r="D126" s="282"/>
      <c r="E126" s="282"/>
      <c r="F126" s="283"/>
      <c r="G126" s="415"/>
      <c r="H126" s="302"/>
      <c r="I126" s="416"/>
      <c r="J126" s="280">
        <f t="shared" si="14"/>
        <v>0</v>
      </c>
      <c r="K126" s="281">
        <f t="shared" si="15"/>
        <v>0</v>
      </c>
      <c r="L126" s="282"/>
      <c r="M126" s="282"/>
      <c r="N126" s="282"/>
      <c r="O126" s="291"/>
      <c r="P126" s="297"/>
      <c r="Q126" s="282"/>
      <c r="R126" s="283"/>
      <c r="S126" s="17" t="s">
        <v>73</v>
      </c>
      <c r="T126" s="8">
        <v>15</v>
      </c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91"/>
      <c r="AI126" s="302"/>
      <c r="AJ126" s="282"/>
      <c r="AK126" s="283"/>
      <c r="AL126" s="17" t="s">
        <v>73</v>
      </c>
    </row>
    <row r="127" spans="1:38" s="23" customFormat="1" ht="12.75" customHeight="1" x14ac:dyDescent="0.2">
      <c r="A127" s="8">
        <v>16</v>
      </c>
      <c r="B127" s="282"/>
      <c r="C127" s="282"/>
      <c r="D127" s="282"/>
      <c r="E127" s="282"/>
      <c r="F127" s="283"/>
      <c r="G127" s="415"/>
      <c r="H127" s="302"/>
      <c r="I127" s="416"/>
      <c r="J127" s="280">
        <f t="shared" si="14"/>
        <v>0</v>
      </c>
      <c r="K127" s="281">
        <f t="shared" si="15"/>
        <v>0</v>
      </c>
      <c r="L127" s="282"/>
      <c r="M127" s="282"/>
      <c r="N127" s="282"/>
      <c r="O127" s="291"/>
      <c r="P127" s="297"/>
      <c r="Q127" s="282"/>
      <c r="R127" s="283"/>
      <c r="S127" s="17" t="s">
        <v>74</v>
      </c>
      <c r="T127" s="8">
        <v>16</v>
      </c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91"/>
      <c r="AI127" s="302"/>
      <c r="AJ127" s="282"/>
      <c r="AK127" s="283"/>
      <c r="AL127" s="17" t="s">
        <v>74</v>
      </c>
    </row>
    <row r="128" spans="1:38" s="23" customFormat="1" ht="12.75" customHeight="1" x14ac:dyDescent="0.2">
      <c r="A128" s="8">
        <v>17</v>
      </c>
      <c r="B128" s="282"/>
      <c r="C128" s="282"/>
      <c r="D128" s="282"/>
      <c r="E128" s="282"/>
      <c r="F128" s="283"/>
      <c r="G128" s="415"/>
      <c r="H128" s="302"/>
      <c r="I128" s="416"/>
      <c r="J128" s="280">
        <f t="shared" si="14"/>
        <v>0</v>
      </c>
      <c r="K128" s="281">
        <f t="shared" si="15"/>
        <v>0</v>
      </c>
      <c r="L128" s="282"/>
      <c r="M128" s="282"/>
      <c r="N128" s="282"/>
      <c r="O128" s="291"/>
      <c r="P128" s="297"/>
      <c r="Q128" s="282"/>
      <c r="R128" s="283"/>
      <c r="S128" s="17" t="s">
        <v>75</v>
      </c>
      <c r="T128" s="8">
        <v>17</v>
      </c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91"/>
      <c r="AI128" s="302"/>
      <c r="AJ128" s="282"/>
      <c r="AK128" s="283"/>
      <c r="AL128" s="17" t="s">
        <v>75</v>
      </c>
    </row>
    <row r="129" spans="1:38" s="23" customFormat="1" ht="12.75" customHeight="1" x14ac:dyDescent="0.2">
      <c r="A129" s="8">
        <v>18</v>
      </c>
      <c r="B129" s="282"/>
      <c r="C129" s="282"/>
      <c r="D129" s="282"/>
      <c r="E129" s="282"/>
      <c r="F129" s="283"/>
      <c r="G129" s="415"/>
      <c r="H129" s="302"/>
      <c r="I129" s="416"/>
      <c r="J129" s="280">
        <f t="shared" si="14"/>
        <v>0</v>
      </c>
      <c r="K129" s="281">
        <f t="shared" si="15"/>
        <v>0</v>
      </c>
      <c r="L129" s="282"/>
      <c r="M129" s="282"/>
      <c r="N129" s="282"/>
      <c r="O129" s="291"/>
      <c r="P129" s="297"/>
      <c r="Q129" s="282"/>
      <c r="R129" s="283"/>
      <c r="S129" s="17" t="s">
        <v>76</v>
      </c>
      <c r="T129" s="8">
        <v>18</v>
      </c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91"/>
      <c r="AI129" s="302"/>
      <c r="AJ129" s="282"/>
      <c r="AK129" s="283"/>
      <c r="AL129" s="17" t="s">
        <v>76</v>
      </c>
    </row>
    <row r="130" spans="1:38" s="23" customFormat="1" ht="12.75" customHeight="1" x14ac:dyDescent="0.2">
      <c r="A130" s="8">
        <v>19</v>
      </c>
      <c r="B130" s="282"/>
      <c r="C130" s="282"/>
      <c r="D130" s="282"/>
      <c r="E130" s="282"/>
      <c r="F130" s="283"/>
      <c r="G130" s="415"/>
      <c r="H130" s="302"/>
      <c r="I130" s="416"/>
      <c r="J130" s="280">
        <f t="shared" si="14"/>
        <v>0</v>
      </c>
      <c r="K130" s="281">
        <f t="shared" si="15"/>
        <v>0</v>
      </c>
      <c r="L130" s="282"/>
      <c r="M130" s="282"/>
      <c r="N130" s="282"/>
      <c r="O130" s="291"/>
      <c r="P130" s="297"/>
      <c r="Q130" s="282"/>
      <c r="R130" s="283"/>
      <c r="S130" s="17" t="s">
        <v>77</v>
      </c>
      <c r="T130" s="8">
        <v>19</v>
      </c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91"/>
      <c r="AI130" s="302"/>
      <c r="AJ130" s="282"/>
      <c r="AK130" s="283"/>
      <c r="AL130" s="17" t="s">
        <v>77</v>
      </c>
    </row>
    <row r="131" spans="1:38" s="23" customFormat="1" ht="12.75" customHeight="1" x14ac:dyDescent="0.2">
      <c r="A131" s="8">
        <v>20</v>
      </c>
      <c r="B131" s="282"/>
      <c r="C131" s="282"/>
      <c r="D131" s="282"/>
      <c r="E131" s="282"/>
      <c r="F131" s="283"/>
      <c r="G131" s="415"/>
      <c r="H131" s="302"/>
      <c r="I131" s="416"/>
      <c r="J131" s="280">
        <f t="shared" si="14"/>
        <v>0</v>
      </c>
      <c r="K131" s="281">
        <f t="shared" si="15"/>
        <v>0</v>
      </c>
      <c r="L131" s="282"/>
      <c r="M131" s="282"/>
      <c r="N131" s="282"/>
      <c r="O131" s="291"/>
      <c r="P131" s="297"/>
      <c r="Q131" s="282"/>
      <c r="R131" s="283"/>
      <c r="S131" s="17" t="s">
        <v>78</v>
      </c>
      <c r="T131" s="8">
        <v>20</v>
      </c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91"/>
      <c r="AI131" s="302"/>
      <c r="AJ131" s="282"/>
      <c r="AK131" s="283"/>
      <c r="AL131" s="17" t="s">
        <v>78</v>
      </c>
    </row>
    <row r="132" spans="1:38" s="23" customFormat="1" ht="12.75" customHeight="1" x14ac:dyDescent="0.2">
      <c r="A132" s="8">
        <v>21</v>
      </c>
      <c r="B132" s="282"/>
      <c r="C132" s="282"/>
      <c r="D132" s="282"/>
      <c r="E132" s="282"/>
      <c r="F132" s="283"/>
      <c r="G132" s="415"/>
      <c r="H132" s="302"/>
      <c r="I132" s="416"/>
      <c r="J132" s="280">
        <f t="shared" si="14"/>
        <v>0</v>
      </c>
      <c r="K132" s="281">
        <f t="shared" si="15"/>
        <v>0</v>
      </c>
      <c r="L132" s="282"/>
      <c r="M132" s="282"/>
      <c r="N132" s="282"/>
      <c r="O132" s="291"/>
      <c r="P132" s="297"/>
      <c r="Q132" s="282"/>
      <c r="R132" s="283"/>
      <c r="S132" s="17" t="s">
        <v>79</v>
      </c>
      <c r="T132" s="8">
        <v>21</v>
      </c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91"/>
      <c r="AI132" s="302"/>
      <c r="AJ132" s="282"/>
      <c r="AK132" s="283"/>
      <c r="AL132" s="17" t="s">
        <v>79</v>
      </c>
    </row>
    <row r="133" spans="1:38" s="23" customFormat="1" ht="12.75" customHeight="1" x14ac:dyDescent="0.2">
      <c r="A133" s="8">
        <v>22</v>
      </c>
      <c r="B133" s="282"/>
      <c r="C133" s="282"/>
      <c r="D133" s="282"/>
      <c r="E133" s="282"/>
      <c r="F133" s="283"/>
      <c r="G133" s="415"/>
      <c r="H133" s="302"/>
      <c r="I133" s="416"/>
      <c r="J133" s="280">
        <f t="shared" si="14"/>
        <v>0</v>
      </c>
      <c r="K133" s="281">
        <f t="shared" si="15"/>
        <v>0</v>
      </c>
      <c r="L133" s="282"/>
      <c r="M133" s="282"/>
      <c r="N133" s="282"/>
      <c r="O133" s="291"/>
      <c r="P133" s="297"/>
      <c r="Q133" s="282"/>
      <c r="R133" s="283"/>
      <c r="S133" s="17" t="s">
        <v>80</v>
      </c>
      <c r="T133" s="8">
        <v>22</v>
      </c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91"/>
      <c r="AI133" s="302"/>
      <c r="AJ133" s="282"/>
      <c r="AK133" s="283"/>
      <c r="AL133" s="17" t="s">
        <v>80</v>
      </c>
    </row>
    <row r="134" spans="1:38" s="23" customFormat="1" ht="12.75" customHeight="1" x14ac:dyDescent="0.2">
      <c r="A134" s="8">
        <v>23</v>
      </c>
      <c r="B134" s="282"/>
      <c r="C134" s="282"/>
      <c r="D134" s="282"/>
      <c r="E134" s="282"/>
      <c r="F134" s="283"/>
      <c r="G134" s="415"/>
      <c r="H134" s="302"/>
      <c r="I134" s="416"/>
      <c r="J134" s="280">
        <f t="shared" si="14"/>
        <v>0</v>
      </c>
      <c r="K134" s="281">
        <f t="shared" si="15"/>
        <v>0</v>
      </c>
      <c r="L134" s="282"/>
      <c r="M134" s="282"/>
      <c r="N134" s="282"/>
      <c r="O134" s="291"/>
      <c r="P134" s="297"/>
      <c r="Q134" s="282"/>
      <c r="R134" s="283"/>
      <c r="S134" s="17" t="s">
        <v>81</v>
      </c>
      <c r="T134" s="8">
        <v>23</v>
      </c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91"/>
      <c r="AI134" s="302"/>
      <c r="AJ134" s="282"/>
      <c r="AK134" s="283"/>
      <c r="AL134" s="17" t="s">
        <v>81</v>
      </c>
    </row>
    <row r="135" spans="1:38" s="23" customFormat="1" ht="12.75" customHeight="1" x14ac:dyDescent="0.2">
      <c r="A135" s="8">
        <v>24</v>
      </c>
      <c r="B135" s="282"/>
      <c r="C135" s="282"/>
      <c r="D135" s="282"/>
      <c r="E135" s="282"/>
      <c r="F135" s="283"/>
      <c r="G135" s="415"/>
      <c r="H135" s="302"/>
      <c r="I135" s="416"/>
      <c r="J135" s="280">
        <f t="shared" si="14"/>
        <v>0</v>
      </c>
      <c r="K135" s="281">
        <f t="shared" si="15"/>
        <v>0</v>
      </c>
      <c r="L135" s="282"/>
      <c r="M135" s="282"/>
      <c r="N135" s="282"/>
      <c r="O135" s="291"/>
      <c r="P135" s="297"/>
      <c r="Q135" s="282"/>
      <c r="R135" s="283"/>
      <c r="S135" s="17" t="s">
        <v>82</v>
      </c>
      <c r="T135" s="8">
        <v>24</v>
      </c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91"/>
      <c r="AI135" s="302"/>
      <c r="AJ135" s="282"/>
      <c r="AK135" s="283"/>
      <c r="AL135" s="17" t="s">
        <v>82</v>
      </c>
    </row>
    <row r="136" spans="1:38" s="23" customFormat="1" ht="12.75" customHeight="1" x14ac:dyDescent="0.2">
      <c r="A136" s="8">
        <v>25</v>
      </c>
      <c r="B136" s="282"/>
      <c r="C136" s="282"/>
      <c r="D136" s="282"/>
      <c r="E136" s="282"/>
      <c r="F136" s="283"/>
      <c r="G136" s="415"/>
      <c r="H136" s="302"/>
      <c r="I136" s="416"/>
      <c r="J136" s="280">
        <f t="shared" si="14"/>
        <v>0</v>
      </c>
      <c r="K136" s="281">
        <f t="shared" si="15"/>
        <v>0</v>
      </c>
      <c r="L136" s="282"/>
      <c r="M136" s="282"/>
      <c r="N136" s="282"/>
      <c r="O136" s="291"/>
      <c r="P136" s="297"/>
      <c r="Q136" s="282"/>
      <c r="R136" s="283"/>
      <c r="S136" s="17" t="s">
        <v>83</v>
      </c>
      <c r="T136" s="8">
        <v>25</v>
      </c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91"/>
      <c r="AI136" s="302"/>
      <c r="AJ136" s="282"/>
      <c r="AK136" s="283"/>
      <c r="AL136" s="17" t="s">
        <v>83</v>
      </c>
    </row>
    <row r="137" spans="1:38" s="23" customFormat="1" ht="12.75" customHeight="1" x14ac:dyDescent="0.2">
      <c r="A137" s="8">
        <v>26</v>
      </c>
      <c r="B137" s="282"/>
      <c r="C137" s="282"/>
      <c r="D137" s="282"/>
      <c r="E137" s="282"/>
      <c r="F137" s="283"/>
      <c r="G137" s="415"/>
      <c r="H137" s="302"/>
      <c r="I137" s="416"/>
      <c r="J137" s="280">
        <f t="shared" si="14"/>
        <v>0</v>
      </c>
      <c r="K137" s="281">
        <f t="shared" si="15"/>
        <v>0</v>
      </c>
      <c r="L137" s="282"/>
      <c r="M137" s="282"/>
      <c r="N137" s="282"/>
      <c r="O137" s="291"/>
      <c r="P137" s="297"/>
      <c r="Q137" s="282"/>
      <c r="R137" s="283"/>
      <c r="S137" s="17" t="s">
        <v>84</v>
      </c>
      <c r="T137" s="8">
        <v>26</v>
      </c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91"/>
      <c r="AI137" s="302"/>
      <c r="AJ137" s="282"/>
      <c r="AK137" s="283"/>
      <c r="AL137" s="17" t="s">
        <v>84</v>
      </c>
    </row>
    <row r="138" spans="1:38" s="23" customFormat="1" ht="12.75" customHeight="1" x14ac:dyDescent="0.2">
      <c r="A138" s="8">
        <v>27</v>
      </c>
      <c r="B138" s="282"/>
      <c r="C138" s="282"/>
      <c r="D138" s="282"/>
      <c r="E138" s="282"/>
      <c r="F138" s="283"/>
      <c r="G138" s="415"/>
      <c r="H138" s="302"/>
      <c r="I138" s="416"/>
      <c r="J138" s="280">
        <f t="shared" si="14"/>
        <v>0</v>
      </c>
      <c r="K138" s="281">
        <f t="shared" si="15"/>
        <v>0</v>
      </c>
      <c r="L138" s="282"/>
      <c r="M138" s="282"/>
      <c r="N138" s="282"/>
      <c r="O138" s="291"/>
      <c r="P138" s="297"/>
      <c r="Q138" s="282"/>
      <c r="R138" s="283"/>
      <c r="S138" s="17" t="s">
        <v>85</v>
      </c>
      <c r="T138" s="8">
        <v>27</v>
      </c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91"/>
      <c r="AI138" s="302"/>
      <c r="AJ138" s="282"/>
      <c r="AK138" s="283"/>
      <c r="AL138" s="17" t="s">
        <v>85</v>
      </c>
    </row>
    <row r="139" spans="1:38" s="23" customFormat="1" ht="12.75" customHeight="1" x14ac:dyDescent="0.2">
      <c r="A139" s="8">
        <v>28</v>
      </c>
      <c r="B139" s="282"/>
      <c r="C139" s="282"/>
      <c r="D139" s="282"/>
      <c r="E139" s="282"/>
      <c r="F139" s="283"/>
      <c r="G139" s="415"/>
      <c r="H139" s="302"/>
      <c r="I139" s="416"/>
      <c r="J139" s="280">
        <f t="shared" si="14"/>
        <v>0</v>
      </c>
      <c r="K139" s="281">
        <f t="shared" si="15"/>
        <v>0</v>
      </c>
      <c r="L139" s="282"/>
      <c r="M139" s="282"/>
      <c r="N139" s="282"/>
      <c r="O139" s="291"/>
      <c r="P139" s="297"/>
      <c r="Q139" s="282"/>
      <c r="R139" s="283"/>
      <c r="S139" s="17" t="s">
        <v>86</v>
      </c>
      <c r="T139" s="8">
        <v>28</v>
      </c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91"/>
      <c r="AI139" s="302"/>
      <c r="AJ139" s="282"/>
      <c r="AK139" s="283"/>
      <c r="AL139" s="17" t="s">
        <v>86</v>
      </c>
    </row>
    <row r="140" spans="1:38" s="23" customFormat="1" ht="12.75" customHeight="1" x14ac:dyDescent="0.2">
      <c r="A140" s="8">
        <v>29</v>
      </c>
      <c r="B140" s="282"/>
      <c r="C140" s="282"/>
      <c r="D140" s="282"/>
      <c r="E140" s="282"/>
      <c r="F140" s="283"/>
      <c r="G140" s="415"/>
      <c r="H140" s="302"/>
      <c r="I140" s="416"/>
      <c r="J140" s="280">
        <f t="shared" si="14"/>
        <v>0</v>
      </c>
      <c r="K140" s="281">
        <f t="shared" si="15"/>
        <v>0</v>
      </c>
      <c r="L140" s="282"/>
      <c r="M140" s="282"/>
      <c r="N140" s="282"/>
      <c r="O140" s="291"/>
      <c r="P140" s="297"/>
      <c r="Q140" s="282"/>
      <c r="R140" s="283"/>
      <c r="S140" s="17" t="s">
        <v>87</v>
      </c>
      <c r="T140" s="8">
        <v>29</v>
      </c>
      <c r="U140" s="282"/>
      <c r="V140" s="282"/>
      <c r="W140" s="282"/>
      <c r="X140" s="298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91"/>
      <c r="AI140" s="302"/>
      <c r="AJ140" s="282"/>
      <c r="AK140" s="283"/>
      <c r="AL140" s="17" t="s">
        <v>87</v>
      </c>
    </row>
    <row r="141" spans="1:38" s="23" customFormat="1" ht="12.75" customHeight="1" x14ac:dyDescent="0.2">
      <c r="A141" s="8">
        <v>30</v>
      </c>
      <c r="B141" s="282"/>
      <c r="C141" s="282"/>
      <c r="D141" s="282"/>
      <c r="E141" s="282"/>
      <c r="F141" s="283"/>
      <c r="G141" s="419"/>
      <c r="H141" s="302"/>
      <c r="I141" s="416"/>
      <c r="J141" s="280">
        <f t="shared" si="14"/>
        <v>0</v>
      </c>
      <c r="K141" s="281">
        <f t="shared" si="15"/>
        <v>0</v>
      </c>
      <c r="L141" s="282"/>
      <c r="M141" s="282"/>
      <c r="N141" s="282"/>
      <c r="O141" s="291"/>
      <c r="P141" s="297"/>
      <c r="Q141" s="282"/>
      <c r="R141" s="283"/>
      <c r="S141" s="17" t="s">
        <v>88</v>
      </c>
      <c r="T141" s="8">
        <v>30</v>
      </c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91"/>
      <c r="AI141" s="302"/>
      <c r="AJ141" s="282"/>
      <c r="AK141" s="283"/>
      <c r="AL141" s="17" t="s">
        <v>88</v>
      </c>
    </row>
    <row r="142" spans="1:38" s="23" customFormat="1" ht="12.75" customHeight="1" x14ac:dyDescent="0.2">
      <c r="A142" s="20">
        <v>31</v>
      </c>
      <c r="B142" s="286"/>
      <c r="C142" s="286"/>
      <c r="D142" s="286"/>
      <c r="E142" s="286"/>
      <c r="F142" s="287"/>
      <c r="G142" s="420"/>
      <c r="H142" s="304"/>
      <c r="I142" s="421"/>
      <c r="J142" s="422">
        <f t="shared" si="14"/>
        <v>0</v>
      </c>
      <c r="K142" s="299">
        <f t="shared" si="15"/>
        <v>0</v>
      </c>
      <c r="L142" s="286"/>
      <c r="M142" s="286"/>
      <c r="N142" s="286"/>
      <c r="O142" s="293"/>
      <c r="P142" s="300"/>
      <c r="Q142" s="286"/>
      <c r="R142" s="287"/>
      <c r="S142" s="21" t="s">
        <v>89</v>
      </c>
      <c r="T142" s="20">
        <v>31</v>
      </c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93"/>
      <c r="AI142" s="304"/>
      <c r="AJ142" s="286"/>
      <c r="AK142" s="287"/>
      <c r="AL142" s="21" t="s">
        <v>89</v>
      </c>
    </row>
    <row r="143" spans="1:38" s="57" customFormat="1" ht="12.75" customHeight="1" thickBot="1" x14ac:dyDescent="0.25">
      <c r="A143" s="53"/>
      <c r="B143" s="288">
        <f>SUM(B111:B142)</f>
        <v>0</v>
      </c>
      <c r="C143" s="288">
        <f>SUM(C111:C142)</f>
        <v>0</v>
      </c>
      <c r="D143" s="288">
        <f>SUM(D111:D142)</f>
        <v>0</v>
      </c>
      <c r="E143" s="301">
        <f>SUM(E111:E142)</f>
        <v>0</v>
      </c>
      <c r="F143" s="294">
        <f>SUM(F111:F142)</f>
        <v>0</v>
      </c>
      <c r="G143" s="308"/>
      <c r="H143" s="54" t="s">
        <v>90</v>
      </c>
      <c r="I143" s="309">
        <f>COUNTA(I112:I142)</f>
        <v>0</v>
      </c>
      <c r="J143" s="288">
        <f t="shared" ref="J143:R143" si="16">SUM(J111:J142)</f>
        <v>0</v>
      </c>
      <c r="K143" s="288">
        <f t="shared" si="16"/>
        <v>0</v>
      </c>
      <c r="L143" s="288">
        <f t="shared" si="16"/>
        <v>0</v>
      </c>
      <c r="M143" s="288">
        <f t="shared" si="16"/>
        <v>0</v>
      </c>
      <c r="N143" s="288">
        <f t="shared" si="16"/>
        <v>0</v>
      </c>
      <c r="O143" s="301">
        <f t="shared" si="16"/>
        <v>0</v>
      </c>
      <c r="P143" s="301">
        <f t="shared" si="16"/>
        <v>0</v>
      </c>
      <c r="Q143" s="288">
        <f t="shared" si="16"/>
        <v>0</v>
      </c>
      <c r="R143" s="289">
        <f t="shared" si="16"/>
        <v>0</v>
      </c>
      <c r="S143" s="59"/>
      <c r="T143" s="53"/>
      <c r="U143" s="288">
        <f t="shared" ref="U143:AH143" si="17">SUM(U111:U142)</f>
        <v>0</v>
      </c>
      <c r="V143" s="288">
        <f t="shared" si="17"/>
        <v>0</v>
      </c>
      <c r="W143" s="288">
        <f t="shared" si="17"/>
        <v>0</v>
      </c>
      <c r="X143" s="288">
        <f t="shared" si="17"/>
        <v>0</v>
      </c>
      <c r="Y143" s="288">
        <f t="shared" si="17"/>
        <v>0</v>
      </c>
      <c r="Z143" s="288">
        <f t="shared" si="17"/>
        <v>0</v>
      </c>
      <c r="AA143" s="288">
        <f t="shared" si="17"/>
        <v>0</v>
      </c>
      <c r="AB143" s="288">
        <f t="shared" si="17"/>
        <v>0</v>
      </c>
      <c r="AC143" s="288">
        <f t="shared" si="17"/>
        <v>0</v>
      </c>
      <c r="AD143" s="288">
        <f t="shared" si="17"/>
        <v>0</v>
      </c>
      <c r="AE143" s="288">
        <f t="shared" si="17"/>
        <v>0</v>
      </c>
      <c r="AF143" s="288">
        <f t="shared" si="17"/>
        <v>0</v>
      </c>
      <c r="AG143" s="288">
        <f t="shared" si="17"/>
        <v>0</v>
      </c>
      <c r="AH143" s="294">
        <f t="shared" si="17"/>
        <v>0</v>
      </c>
      <c r="AI143" s="306"/>
      <c r="AJ143" s="288">
        <f>SUM(AJ111:AJ142)</f>
        <v>0</v>
      </c>
      <c r="AK143" s="289">
        <f>SUM(AK111:AK142)</f>
        <v>0</v>
      </c>
      <c r="AL143" s="59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248" ht="12.75" customHeight="1" x14ac:dyDescent="0.2">
      <c r="A145" s="23"/>
      <c r="B145" s="23"/>
      <c r="C145" s="23"/>
      <c r="D145" s="23"/>
      <c r="E145" s="23"/>
      <c r="F145" s="23"/>
      <c r="G145" s="494" t="str">
        <f>G$10</f>
        <v>UNITED STEELWORKERS - LOCAL UNION</v>
      </c>
      <c r="H145" s="494"/>
      <c r="I145" s="494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248" ht="12.75" customHeight="1" x14ac:dyDescent="0.2">
      <c r="A146" s="23"/>
      <c r="B146" s="143" t="str">
        <f>$B$11</f>
        <v>Month</v>
      </c>
      <c r="C146" s="79" t="str">
        <f>$C$11</f>
        <v>MAY</v>
      </c>
      <c r="D146" s="143" t="str">
        <f>$D$11</f>
        <v>Year</v>
      </c>
      <c r="E146" s="44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3"/>
      <c r="AJ146" s="177" t="str">
        <f>$C$11</f>
        <v>MAY</v>
      </c>
      <c r="AK146" s="44">
        <f>$E$11</f>
        <v>0</v>
      </c>
    </row>
    <row r="147" spans="1:248" ht="12.75" customHeight="1" x14ac:dyDescent="0.2">
      <c r="A147" s="23"/>
      <c r="B147" s="143" t="str">
        <f>$B$12</f>
        <v>Page No.</v>
      </c>
      <c r="C147" s="176">
        <f>C102+1</f>
        <v>4</v>
      </c>
      <c r="D147" s="114"/>
      <c r="E147" s="114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3" t="str">
        <f>$B$12</f>
        <v>Page No.</v>
      </c>
      <c r="AJ147" s="272">
        <f>AJ102+1</f>
        <v>4</v>
      </c>
      <c r="AK147" s="173"/>
      <c r="AL147" s="115"/>
    </row>
    <row r="148" spans="1:24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248" s="397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22"/>
      <c r="H150" s="2" t="s">
        <v>56</v>
      </c>
      <c r="I150" s="98"/>
      <c r="J150" s="443" t="s">
        <v>465</v>
      </c>
      <c r="K150" s="444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397" customFormat="1" ht="12.75" customHeight="1" x14ac:dyDescent="0.2">
      <c r="A151" s="1"/>
      <c r="B151" s="3"/>
      <c r="C151" s="3"/>
      <c r="D151" s="3"/>
      <c r="E151" s="3"/>
      <c r="F151" s="13"/>
      <c r="G151" s="22"/>
      <c r="H151" s="13"/>
      <c r="I151" s="99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397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31">
        <v>5</v>
      </c>
      <c r="G152" s="40">
        <v>6</v>
      </c>
      <c r="H152" s="29">
        <v>7</v>
      </c>
      <c r="I152" s="100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248" s="4" customFormat="1" ht="12.75" customHeight="1" thickTop="1" x14ac:dyDescent="0.2">
      <c r="A153" s="1"/>
      <c r="B153" s="87" t="s">
        <v>4</v>
      </c>
      <c r="C153" s="101"/>
      <c r="D153" s="87" t="s">
        <v>201</v>
      </c>
      <c r="E153" s="180" t="s">
        <v>6</v>
      </c>
      <c r="F153" s="86" t="s">
        <v>7</v>
      </c>
      <c r="G153" s="163"/>
      <c r="H153" s="86"/>
      <c r="I153" s="103"/>
      <c r="J153" s="87"/>
      <c r="K153" s="86"/>
      <c r="L153" s="87" t="s">
        <v>458</v>
      </c>
      <c r="M153" s="87"/>
      <c r="N153" s="87" t="s">
        <v>257</v>
      </c>
      <c r="O153" s="180" t="s">
        <v>459</v>
      </c>
      <c r="P153" s="265"/>
      <c r="Q153" s="410" t="s">
        <v>8</v>
      </c>
      <c r="R153" s="86" t="s">
        <v>8</v>
      </c>
      <c r="S153" s="106"/>
      <c r="T153" s="73"/>
      <c r="U153" s="445" t="s">
        <v>9</v>
      </c>
      <c r="V153" s="446"/>
      <c r="W153" s="446"/>
      <c r="X153" s="446"/>
      <c r="Y153" s="447"/>
      <c r="Z153" s="87" t="s">
        <v>10</v>
      </c>
      <c r="AA153" s="87" t="s">
        <v>11</v>
      </c>
      <c r="AB153" s="87" t="s">
        <v>204</v>
      </c>
      <c r="AC153" s="87" t="s">
        <v>12</v>
      </c>
      <c r="AD153" s="87" t="s">
        <v>13</v>
      </c>
      <c r="AE153" s="87" t="s">
        <v>14</v>
      </c>
      <c r="AF153" s="87"/>
      <c r="AG153" s="87"/>
      <c r="AH153" s="104"/>
      <c r="AI153" s="105"/>
      <c r="AJ153" s="87" t="s">
        <v>15</v>
      </c>
      <c r="AK153" s="86" t="s">
        <v>7</v>
      </c>
      <c r="AL153" s="106"/>
      <c r="AM153" s="411"/>
      <c r="AN153" s="411"/>
      <c r="AO153" s="411"/>
      <c r="AP153" s="411"/>
      <c r="AQ153" s="411"/>
      <c r="AR153" s="411"/>
      <c r="AS153" s="411"/>
      <c r="AT153" s="411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411"/>
      <c r="BI153" s="411"/>
      <c r="BJ153" s="411"/>
      <c r="BK153" s="411"/>
      <c r="BL153" s="411"/>
      <c r="BM153" s="411"/>
      <c r="BN153" s="411"/>
      <c r="BO153" s="411"/>
      <c r="BP153" s="411"/>
      <c r="BQ153" s="411"/>
      <c r="BR153" s="411"/>
      <c r="BS153" s="411"/>
      <c r="BT153" s="411"/>
      <c r="BU153" s="411"/>
      <c r="BV153" s="411"/>
      <c r="BW153" s="411"/>
      <c r="BX153" s="411"/>
      <c r="BY153" s="411"/>
      <c r="BZ153" s="411"/>
      <c r="CA153" s="411"/>
      <c r="CB153" s="411"/>
      <c r="CC153" s="411"/>
      <c r="CD153" s="411"/>
      <c r="CE153" s="411"/>
      <c r="CF153" s="411"/>
      <c r="CG153" s="411"/>
      <c r="CH153" s="411"/>
      <c r="CI153" s="411"/>
      <c r="CJ153" s="411"/>
      <c r="CK153" s="411"/>
      <c r="CL153" s="411"/>
      <c r="CM153" s="411"/>
      <c r="CN153" s="411"/>
      <c r="CO153" s="411"/>
      <c r="CP153" s="411"/>
      <c r="CQ153" s="411"/>
      <c r="CR153" s="411"/>
      <c r="CS153" s="411"/>
      <c r="CT153" s="411"/>
      <c r="CU153" s="411"/>
      <c r="CV153" s="411"/>
      <c r="CW153" s="411"/>
      <c r="CX153" s="411"/>
      <c r="CY153" s="411"/>
      <c r="CZ153" s="411"/>
      <c r="DA153" s="411"/>
      <c r="DB153" s="411"/>
      <c r="DC153" s="411"/>
      <c r="DD153" s="411"/>
      <c r="DE153" s="411"/>
      <c r="DF153" s="411"/>
      <c r="DG153" s="411"/>
      <c r="DH153" s="411"/>
      <c r="DI153" s="411"/>
      <c r="DJ153" s="411"/>
      <c r="DK153" s="411"/>
      <c r="DL153" s="411"/>
      <c r="DM153" s="411"/>
      <c r="DN153" s="411"/>
      <c r="DO153" s="411"/>
      <c r="DP153" s="411"/>
      <c r="DQ153" s="411"/>
      <c r="DR153" s="411"/>
      <c r="DS153" s="411"/>
      <c r="DT153" s="411"/>
      <c r="DU153" s="411"/>
      <c r="DV153" s="411"/>
      <c r="DW153" s="411"/>
      <c r="DX153" s="411"/>
      <c r="DY153" s="411"/>
      <c r="DZ153" s="411"/>
      <c r="EA153" s="411"/>
      <c r="EB153" s="411"/>
      <c r="EC153" s="411"/>
      <c r="ED153" s="411"/>
      <c r="EE153" s="411"/>
      <c r="EF153" s="411"/>
      <c r="EG153" s="411"/>
      <c r="EH153" s="411"/>
      <c r="EI153" s="411"/>
      <c r="EJ153" s="411"/>
      <c r="EK153" s="411"/>
      <c r="EL153" s="411"/>
      <c r="EM153" s="411"/>
      <c r="EN153" s="411"/>
      <c r="EO153" s="411"/>
      <c r="EP153" s="411"/>
      <c r="EQ153" s="411"/>
      <c r="ER153" s="411"/>
      <c r="ES153" s="411"/>
      <c r="ET153" s="411"/>
      <c r="EU153" s="411"/>
      <c r="EV153" s="411"/>
      <c r="EW153" s="411"/>
      <c r="EX153" s="411"/>
      <c r="EY153" s="411"/>
      <c r="EZ153" s="411"/>
      <c r="FA153" s="411"/>
      <c r="FB153" s="411"/>
      <c r="FC153" s="411"/>
      <c r="FD153" s="411"/>
      <c r="FE153" s="411"/>
      <c r="FF153" s="411"/>
      <c r="FG153" s="411"/>
      <c r="FH153" s="411"/>
      <c r="FI153" s="411"/>
      <c r="FJ153" s="411"/>
      <c r="FK153" s="411"/>
      <c r="FL153" s="411"/>
      <c r="FM153" s="411"/>
      <c r="FN153" s="411"/>
      <c r="FO153" s="411"/>
      <c r="FP153" s="411"/>
      <c r="FQ153" s="411"/>
      <c r="FR153" s="411"/>
      <c r="FS153" s="411"/>
      <c r="FT153" s="411"/>
      <c r="FU153" s="411"/>
      <c r="FV153" s="411"/>
      <c r="FW153" s="411"/>
      <c r="FX153" s="411"/>
      <c r="FY153" s="411"/>
      <c r="FZ153" s="411"/>
      <c r="GA153" s="411"/>
      <c r="GB153" s="411"/>
      <c r="GC153" s="411"/>
      <c r="GD153" s="411"/>
      <c r="GE153" s="411"/>
      <c r="GF153" s="411"/>
      <c r="GG153" s="411"/>
      <c r="GH153" s="411"/>
      <c r="GI153" s="411"/>
      <c r="GJ153" s="411"/>
      <c r="GK153" s="411"/>
      <c r="GL153" s="411"/>
      <c r="GM153" s="411"/>
      <c r="GN153" s="411"/>
      <c r="GO153" s="411"/>
      <c r="GP153" s="411"/>
      <c r="GQ153" s="411"/>
      <c r="GR153" s="411"/>
      <c r="GS153" s="411"/>
      <c r="GT153" s="411"/>
      <c r="GU153" s="411"/>
      <c r="GV153" s="411"/>
      <c r="GW153" s="411"/>
      <c r="GX153" s="411"/>
      <c r="GY153" s="411"/>
      <c r="GZ153" s="411"/>
      <c r="HA153" s="411"/>
      <c r="HB153" s="411"/>
      <c r="HC153" s="411"/>
      <c r="HD153" s="411"/>
      <c r="HE153" s="411"/>
      <c r="HF153" s="411"/>
      <c r="HG153" s="411"/>
      <c r="HH153" s="411"/>
      <c r="HI153" s="411"/>
      <c r="HJ153" s="411"/>
      <c r="HK153" s="411"/>
      <c r="HL153" s="411"/>
      <c r="HM153" s="411"/>
      <c r="HN153" s="411"/>
      <c r="HO153" s="411"/>
      <c r="HP153" s="411"/>
      <c r="HQ153" s="411"/>
      <c r="HR153" s="411"/>
      <c r="HS153" s="411"/>
      <c r="HT153" s="411"/>
      <c r="HU153" s="411"/>
      <c r="HV153" s="411"/>
      <c r="HW153" s="411"/>
      <c r="HX153" s="411"/>
      <c r="HY153" s="411"/>
      <c r="HZ153" s="411"/>
      <c r="IA153" s="411"/>
      <c r="IB153" s="411"/>
      <c r="IC153" s="411"/>
      <c r="ID153" s="411"/>
      <c r="IE153" s="411"/>
      <c r="IF153" s="411"/>
      <c r="IG153" s="411"/>
      <c r="IH153" s="411"/>
      <c r="II153" s="411"/>
      <c r="IJ153" s="411"/>
      <c r="IK153" s="411"/>
      <c r="IL153" s="411"/>
      <c r="IM153" s="411"/>
      <c r="IN153" s="411"/>
    </row>
    <row r="154" spans="1:248" s="4" customFormat="1" ht="12.75" customHeight="1" x14ac:dyDescent="0.2">
      <c r="A154" s="1"/>
      <c r="B154" s="87" t="s">
        <v>8</v>
      </c>
      <c r="C154" s="87" t="s">
        <v>16</v>
      </c>
      <c r="D154" s="87" t="s">
        <v>202</v>
      </c>
      <c r="E154" s="181" t="s">
        <v>8</v>
      </c>
      <c r="F154" s="86" t="s">
        <v>18</v>
      </c>
      <c r="G154" s="163" t="s">
        <v>19</v>
      </c>
      <c r="H154" s="86" t="s">
        <v>20</v>
      </c>
      <c r="I154" s="103" t="s">
        <v>460</v>
      </c>
      <c r="J154" s="87" t="s">
        <v>21</v>
      </c>
      <c r="K154" s="86" t="s">
        <v>22</v>
      </c>
      <c r="L154" s="87" t="s">
        <v>461</v>
      </c>
      <c r="M154" s="87" t="s">
        <v>462</v>
      </c>
      <c r="N154" s="87" t="s">
        <v>258</v>
      </c>
      <c r="O154" s="181" t="s">
        <v>259</v>
      </c>
      <c r="P154" s="181" t="s">
        <v>23</v>
      </c>
      <c r="Q154" s="87" t="s">
        <v>24</v>
      </c>
      <c r="R154" s="86" t="s">
        <v>24</v>
      </c>
      <c r="S154" s="104" t="s">
        <v>135</v>
      </c>
      <c r="T154" s="86" t="s">
        <v>135</v>
      </c>
      <c r="U154" s="87" t="s">
        <v>25</v>
      </c>
      <c r="V154" s="87" t="s">
        <v>26</v>
      </c>
      <c r="W154" s="87" t="s">
        <v>27</v>
      </c>
      <c r="X154" s="87" t="s">
        <v>28</v>
      </c>
      <c r="Y154" s="87" t="s">
        <v>136</v>
      </c>
      <c r="Z154" s="87" t="s">
        <v>251</v>
      </c>
      <c r="AA154" s="87" t="s">
        <v>137</v>
      </c>
      <c r="AB154" s="87" t="s">
        <v>203</v>
      </c>
      <c r="AC154" s="87" t="s">
        <v>30</v>
      </c>
      <c r="AD154" s="87" t="s">
        <v>140</v>
      </c>
      <c r="AE154" s="87" t="s">
        <v>31</v>
      </c>
      <c r="AF154" s="87" t="s">
        <v>32</v>
      </c>
      <c r="AG154" s="87" t="s">
        <v>205</v>
      </c>
      <c r="AH154" s="104" t="s">
        <v>16</v>
      </c>
      <c r="AI154" s="102" t="s">
        <v>34</v>
      </c>
      <c r="AJ154" s="87" t="s">
        <v>35</v>
      </c>
      <c r="AK154" s="86" t="s">
        <v>18</v>
      </c>
      <c r="AL154" s="106"/>
      <c r="AM154" s="411"/>
      <c r="AN154" s="411"/>
      <c r="AO154" s="411"/>
      <c r="AP154" s="411"/>
      <c r="AQ154" s="411"/>
      <c r="AR154" s="411"/>
      <c r="AS154" s="411"/>
      <c r="AT154" s="411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411"/>
      <c r="BI154" s="411"/>
      <c r="BJ154" s="411"/>
      <c r="BK154" s="411"/>
      <c r="BL154" s="411"/>
      <c r="BM154" s="411"/>
      <c r="BN154" s="411"/>
      <c r="BO154" s="411"/>
      <c r="BP154" s="411"/>
      <c r="BQ154" s="411"/>
      <c r="BR154" s="411"/>
      <c r="BS154" s="411"/>
      <c r="BT154" s="411"/>
      <c r="BU154" s="411"/>
      <c r="BV154" s="411"/>
      <c r="BW154" s="411"/>
      <c r="BX154" s="411"/>
      <c r="BY154" s="411"/>
      <c r="BZ154" s="411"/>
      <c r="CA154" s="411"/>
      <c r="CB154" s="411"/>
      <c r="CC154" s="411"/>
      <c r="CD154" s="411"/>
      <c r="CE154" s="411"/>
      <c r="CF154" s="411"/>
      <c r="CG154" s="411"/>
      <c r="CH154" s="411"/>
      <c r="CI154" s="411"/>
      <c r="CJ154" s="411"/>
      <c r="CK154" s="411"/>
      <c r="CL154" s="411"/>
      <c r="CM154" s="411"/>
      <c r="CN154" s="411"/>
      <c r="CO154" s="411"/>
      <c r="CP154" s="411"/>
      <c r="CQ154" s="411"/>
      <c r="CR154" s="411"/>
      <c r="CS154" s="411"/>
      <c r="CT154" s="411"/>
      <c r="CU154" s="411"/>
      <c r="CV154" s="411"/>
      <c r="CW154" s="411"/>
      <c r="CX154" s="411"/>
      <c r="CY154" s="411"/>
      <c r="CZ154" s="411"/>
      <c r="DA154" s="411"/>
      <c r="DB154" s="411"/>
      <c r="DC154" s="411"/>
      <c r="DD154" s="411"/>
      <c r="DE154" s="411"/>
      <c r="DF154" s="411"/>
      <c r="DG154" s="411"/>
      <c r="DH154" s="411"/>
      <c r="DI154" s="411"/>
      <c r="DJ154" s="411"/>
      <c r="DK154" s="411"/>
      <c r="DL154" s="411"/>
      <c r="DM154" s="411"/>
      <c r="DN154" s="411"/>
      <c r="DO154" s="411"/>
      <c r="DP154" s="411"/>
      <c r="DQ154" s="411"/>
      <c r="DR154" s="411"/>
      <c r="DS154" s="411"/>
      <c r="DT154" s="411"/>
      <c r="DU154" s="411"/>
      <c r="DV154" s="411"/>
      <c r="DW154" s="411"/>
      <c r="DX154" s="411"/>
      <c r="DY154" s="411"/>
      <c r="DZ154" s="411"/>
      <c r="EA154" s="411"/>
      <c r="EB154" s="411"/>
      <c r="EC154" s="411"/>
      <c r="ED154" s="411"/>
      <c r="EE154" s="411"/>
      <c r="EF154" s="411"/>
      <c r="EG154" s="411"/>
      <c r="EH154" s="411"/>
      <c r="EI154" s="411"/>
      <c r="EJ154" s="411"/>
      <c r="EK154" s="411"/>
      <c r="EL154" s="411"/>
      <c r="EM154" s="411"/>
      <c r="EN154" s="411"/>
      <c r="EO154" s="411"/>
      <c r="EP154" s="411"/>
      <c r="EQ154" s="411"/>
      <c r="ER154" s="411"/>
      <c r="ES154" s="411"/>
      <c r="ET154" s="411"/>
      <c r="EU154" s="411"/>
      <c r="EV154" s="411"/>
      <c r="EW154" s="411"/>
      <c r="EX154" s="411"/>
      <c r="EY154" s="411"/>
      <c r="EZ154" s="411"/>
      <c r="FA154" s="411"/>
      <c r="FB154" s="411"/>
      <c r="FC154" s="411"/>
      <c r="FD154" s="411"/>
      <c r="FE154" s="411"/>
      <c r="FF154" s="411"/>
      <c r="FG154" s="411"/>
      <c r="FH154" s="411"/>
      <c r="FI154" s="411"/>
      <c r="FJ154" s="411"/>
      <c r="FK154" s="411"/>
      <c r="FL154" s="411"/>
      <c r="FM154" s="411"/>
      <c r="FN154" s="411"/>
      <c r="FO154" s="411"/>
      <c r="FP154" s="411"/>
      <c r="FQ154" s="411"/>
      <c r="FR154" s="411"/>
      <c r="FS154" s="411"/>
      <c r="FT154" s="411"/>
      <c r="FU154" s="411"/>
      <c r="FV154" s="411"/>
      <c r="FW154" s="411"/>
      <c r="FX154" s="411"/>
      <c r="FY154" s="411"/>
      <c r="FZ154" s="411"/>
      <c r="GA154" s="411"/>
      <c r="GB154" s="411"/>
      <c r="GC154" s="411"/>
      <c r="GD154" s="411"/>
      <c r="GE154" s="411"/>
      <c r="GF154" s="411"/>
      <c r="GG154" s="411"/>
      <c r="GH154" s="411"/>
      <c r="GI154" s="411"/>
      <c r="GJ154" s="411"/>
      <c r="GK154" s="411"/>
      <c r="GL154" s="411"/>
      <c r="GM154" s="411"/>
      <c r="GN154" s="411"/>
      <c r="GO154" s="411"/>
      <c r="GP154" s="411"/>
      <c r="GQ154" s="411"/>
      <c r="GR154" s="411"/>
      <c r="GS154" s="411"/>
      <c r="GT154" s="411"/>
      <c r="GU154" s="411"/>
      <c r="GV154" s="411"/>
      <c r="GW154" s="411"/>
      <c r="GX154" s="411"/>
      <c r="GY154" s="411"/>
      <c r="GZ154" s="411"/>
      <c r="HA154" s="411"/>
      <c r="HB154" s="411"/>
      <c r="HC154" s="411"/>
      <c r="HD154" s="411"/>
      <c r="HE154" s="411"/>
      <c r="HF154" s="411"/>
      <c r="HG154" s="411"/>
      <c r="HH154" s="411"/>
      <c r="HI154" s="411"/>
      <c r="HJ154" s="411"/>
      <c r="HK154" s="411"/>
      <c r="HL154" s="411"/>
      <c r="HM154" s="411"/>
      <c r="HN154" s="411"/>
      <c r="HO154" s="411"/>
      <c r="HP154" s="411"/>
      <c r="HQ154" s="411"/>
      <c r="HR154" s="411"/>
      <c r="HS154" s="411"/>
      <c r="HT154" s="411"/>
      <c r="HU154" s="411"/>
      <c r="HV154" s="411"/>
      <c r="HW154" s="411"/>
      <c r="HX154" s="411"/>
      <c r="HY154" s="411"/>
      <c r="HZ154" s="411"/>
      <c r="IA154" s="411"/>
      <c r="IB154" s="411"/>
      <c r="IC154" s="411"/>
      <c r="ID154" s="411"/>
      <c r="IE154" s="411"/>
      <c r="IF154" s="411"/>
      <c r="IG154" s="411"/>
      <c r="IH154" s="411"/>
      <c r="II154" s="411"/>
      <c r="IJ154" s="411"/>
      <c r="IK154" s="411"/>
      <c r="IL154" s="411"/>
      <c r="IM154" s="411"/>
      <c r="IN154" s="411"/>
    </row>
    <row r="155" spans="1:248" s="4" customFormat="1" ht="12.75" customHeight="1" thickBot="1" x14ac:dyDescent="0.25">
      <c r="A155" s="6"/>
      <c r="B155" s="88" t="s">
        <v>36</v>
      </c>
      <c r="C155" s="88" t="s">
        <v>37</v>
      </c>
      <c r="D155" s="88" t="s">
        <v>38</v>
      </c>
      <c r="E155" s="182" t="s">
        <v>39</v>
      </c>
      <c r="F155" s="107" t="s">
        <v>40</v>
      </c>
      <c r="G155" s="164"/>
      <c r="H155" s="107"/>
      <c r="I155" s="108" t="s">
        <v>41</v>
      </c>
      <c r="J155" s="88"/>
      <c r="K155" s="107"/>
      <c r="L155" s="88" t="s">
        <v>463</v>
      </c>
      <c r="M155" s="88"/>
      <c r="N155" s="88" t="s">
        <v>235</v>
      </c>
      <c r="O155" s="182" t="s">
        <v>235</v>
      </c>
      <c r="P155" s="266"/>
      <c r="Q155" s="267" t="s">
        <v>464</v>
      </c>
      <c r="R155" s="268" t="s">
        <v>271</v>
      </c>
      <c r="S155" s="109" t="s">
        <v>109</v>
      </c>
      <c r="T155" s="107" t="s">
        <v>186</v>
      </c>
      <c r="U155" s="88" t="s">
        <v>42</v>
      </c>
      <c r="V155" s="88" t="s">
        <v>43</v>
      </c>
      <c r="W155" s="88"/>
      <c r="X155" s="88" t="s">
        <v>44</v>
      </c>
      <c r="Y155" s="88" t="s">
        <v>30</v>
      </c>
      <c r="Z155" s="88" t="s">
        <v>30</v>
      </c>
      <c r="AA155" s="88" t="s">
        <v>138</v>
      </c>
      <c r="AB155" s="88" t="s">
        <v>15</v>
      </c>
      <c r="AC155" s="88" t="s">
        <v>139</v>
      </c>
      <c r="AD155" s="88" t="s">
        <v>141</v>
      </c>
      <c r="AE155" s="88" t="s">
        <v>47</v>
      </c>
      <c r="AF155" s="88" t="s">
        <v>48</v>
      </c>
      <c r="AG155" s="88" t="s">
        <v>15</v>
      </c>
      <c r="AH155" s="109" t="s">
        <v>30</v>
      </c>
      <c r="AI155" s="110"/>
      <c r="AJ155" s="88" t="s">
        <v>49</v>
      </c>
      <c r="AK155" s="107" t="s">
        <v>187</v>
      </c>
      <c r="AL155" s="1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1"/>
      <c r="BX155" s="411"/>
      <c r="BY155" s="411"/>
      <c r="BZ155" s="411"/>
      <c r="CA155" s="411"/>
      <c r="CB155" s="411"/>
      <c r="CC155" s="411"/>
      <c r="CD155" s="411"/>
      <c r="CE155" s="411"/>
      <c r="CF155" s="411"/>
      <c r="CG155" s="411"/>
      <c r="CH155" s="411"/>
      <c r="CI155" s="411"/>
      <c r="CJ155" s="411"/>
      <c r="CK155" s="411"/>
      <c r="CL155" s="411"/>
      <c r="CM155" s="411"/>
      <c r="CN155" s="411"/>
      <c r="CO155" s="411"/>
      <c r="CP155" s="411"/>
      <c r="CQ155" s="411"/>
      <c r="CR155" s="411"/>
      <c r="CS155" s="411"/>
      <c r="CT155" s="411"/>
      <c r="CU155" s="411"/>
      <c r="CV155" s="411"/>
      <c r="CW155" s="411"/>
      <c r="CX155" s="411"/>
      <c r="CY155" s="411"/>
      <c r="CZ155" s="411"/>
      <c r="DA155" s="411"/>
      <c r="DB155" s="411"/>
      <c r="DC155" s="411"/>
      <c r="DD155" s="411"/>
      <c r="DE155" s="411"/>
      <c r="DF155" s="411"/>
      <c r="DG155" s="411"/>
      <c r="DH155" s="411"/>
      <c r="DI155" s="411"/>
      <c r="DJ155" s="411"/>
      <c r="DK155" s="411"/>
      <c r="DL155" s="411"/>
      <c r="DM155" s="411"/>
      <c r="DN155" s="411"/>
      <c r="DO155" s="411"/>
      <c r="DP155" s="411"/>
      <c r="DQ155" s="411"/>
      <c r="DR155" s="411"/>
      <c r="DS155" s="411"/>
      <c r="DT155" s="411"/>
      <c r="DU155" s="411"/>
      <c r="DV155" s="411"/>
      <c r="DW155" s="411"/>
      <c r="DX155" s="411"/>
      <c r="DY155" s="411"/>
      <c r="DZ155" s="411"/>
      <c r="EA155" s="411"/>
      <c r="EB155" s="411"/>
      <c r="EC155" s="411"/>
      <c r="ED155" s="411"/>
      <c r="EE155" s="411"/>
      <c r="EF155" s="411"/>
      <c r="EG155" s="411"/>
      <c r="EH155" s="411"/>
      <c r="EI155" s="411"/>
      <c r="EJ155" s="411"/>
      <c r="EK155" s="411"/>
      <c r="EL155" s="411"/>
      <c r="EM155" s="411"/>
      <c r="EN155" s="411"/>
      <c r="EO155" s="411"/>
      <c r="EP155" s="411"/>
      <c r="EQ155" s="411"/>
      <c r="ER155" s="411"/>
      <c r="ES155" s="411"/>
      <c r="ET155" s="411"/>
      <c r="EU155" s="411"/>
      <c r="EV155" s="411"/>
      <c r="EW155" s="411"/>
      <c r="EX155" s="411"/>
      <c r="EY155" s="411"/>
      <c r="EZ155" s="411"/>
      <c r="FA155" s="411"/>
      <c r="FB155" s="411"/>
      <c r="FC155" s="411"/>
      <c r="FD155" s="411"/>
      <c r="FE155" s="411"/>
      <c r="FF155" s="411"/>
      <c r="FG155" s="411"/>
      <c r="FH155" s="411"/>
      <c r="FI155" s="411"/>
      <c r="FJ155" s="411"/>
      <c r="FK155" s="411"/>
      <c r="FL155" s="411"/>
      <c r="FM155" s="411"/>
      <c r="FN155" s="411"/>
      <c r="FO155" s="411"/>
      <c r="FP155" s="411"/>
      <c r="FQ155" s="411"/>
      <c r="FR155" s="411"/>
      <c r="FS155" s="411"/>
      <c r="FT155" s="411"/>
      <c r="FU155" s="411"/>
      <c r="FV155" s="411"/>
      <c r="FW155" s="411"/>
      <c r="FX155" s="411"/>
      <c r="FY155" s="411"/>
      <c r="FZ155" s="411"/>
      <c r="GA155" s="411"/>
      <c r="GB155" s="411"/>
      <c r="GC155" s="411"/>
      <c r="GD155" s="411"/>
      <c r="GE155" s="411"/>
      <c r="GF155" s="411"/>
      <c r="GG155" s="411"/>
      <c r="GH155" s="411"/>
      <c r="GI155" s="411"/>
      <c r="GJ155" s="411"/>
      <c r="GK155" s="411"/>
      <c r="GL155" s="411"/>
      <c r="GM155" s="411"/>
      <c r="GN155" s="411"/>
      <c r="GO155" s="411"/>
      <c r="GP155" s="411"/>
      <c r="GQ155" s="411"/>
      <c r="GR155" s="411"/>
      <c r="GS155" s="411"/>
      <c r="GT155" s="411"/>
      <c r="GU155" s="411"/>
      <c r="GV155" s="411"/>
      <c r="GW155" s="411"/>
      <c r="GX155" s="411"/>
      <c r="GY155" s="411"/>
      <c r="GZ155" s="411"/>
      <c r="HA155" s="411"/>
      <c r="HB155" s="411"/>
      <c r="HC155" s="411"/>
      <c r="HD155" s="411"/>
      <c r="HE155" s="411"/>
      <c r="HF155" s="411"/>
      <c r="HG155" s="411"/>
      <c r="HH155" s="411"/>
      <c r="HI155" s="411"/>
      <c r="HJ155" s="411"/>
      <c r="HK155" s="411"/>
      <c r="HL155" s="411"/>
      <c r="HM155" s="411"/>
      <c r="HN155" s="411"/>
      <c r="HO155" s="411"/>
      <c r="HP155" s="411"/>
      <c r="HQ155" s="411"/>
      <c r="HR155" s="411"/>
      <c r="HS155" s="411"/>
      <c r="HT155" s="411"/>
      <c r="HU155" s="411"/>
      <c r="HV155" s="411"/>
      <c r="HW155" s="411"/>
      <c r="HX155" s="411"/>
      <c r="HY155" s="411"/>
      <c r="HZ155" s="411"/>
      <c r="IA155" s="411"/>
      <c r="IB155" s="411"/>
      <c r="IC155" s="411"/>
      <c r="ID155" s="411"/>
      <c r="IE155" s="411"/>
      <c r="IF155" s="411"/>
      <c r="IG155" s="411"/>
      <c r="IH155" s="411"/>
      <c r="II155" s="411"/>
      <c r="IJ155" s="411"/>
      <c r="IK155" s="411"/>
      <c r="IL155" s="411"/>
      <c r="IM155" s="411"/>
      <c r="IN155" s="411"/>
    </row>
    <row r="156" spans="1:248" s="57" customFormat="1" ht="12.75" customHeight="1" thickTop="1" x14ac:dyDescent="0.2">
      <c r="A156" s="48"/>
      <c r="B156" s="280">
        <f>B143</f>
        <v>0</v>
      </c>
      <c r="C156" s="280">
        <f>C143</f>
        <v>0</v>
      </c>
      <c r="D156" s="280">
        <f>D143</f>
        <v>0</v>
      </c>
      <c r="E156" s="314">
        <f>E143</f>
        <v>0</v>
      </c>
      <c r="F156" s="281">
        <f>F143</f>
        <v>0</v>
      </c>
      <c r="G156" s="14" t="str">
        <f>$C$11</f>
        <v>MAY</v>
      </c>
      <c r="H156" s="50" t="s">
        <v>58</v>
      </c>
      <c r="I156" s="319"/>
      <c r="J156" s="315">
        <f t="shared" ref="J156:R156" si="18">J143</f>
        <v>0</v>
      </c>
      <c r="K156" s="316">
        <f t="shared" si="18"/>
        <v>0</v>
      </c>
      <c r="L156" s="280">
        <f t="shared" si="18"/>
        <v>0</v>
      </c>
      <c r="M156" s="280">
        <f t="shared" si="18"/>
        <v>0</v>
      </c>
      <c r="N156" s="280">
        <f t="shared" si="18"/>
        <v>0</v>
      </c>
      <c r="O156" s="314">
        <f t="shared" si="18"/>
        <v>0</v>
      </c>
      <c r="P156" s="314">
        <f t="shared" si="18"/>
        <v>0</v>
      </c>
      <c r="Q156" s="280">
        <f t="shared" si="18"/>
        <v>0</v>
      </c>
      <c r="R156" s="317">
        <f t="shared" si="18"/>
        <v>0</v>
      </c>
      <c r="S156" s="49"/>
      <c r="T156" s="48"/>
      <c r="U156" s="280">
        <f t="shared" ref="U156:AH156" si="19">U143</f>
        <v>0</v>
      </c>
      <c r="V156" s="280">
        <f t="shared" si="19"/>
        <v>0</v>
      </c>
      <c r="W156" s="280">
        <f t="shared" si="19"/>
        <v>0</v>
      </c>
      <c r="X156" s="280">
        <f t="shared" si="19"/>
        <v>0</v>
      </c>
      <c r="Y156" s="280">
        <f t="shared" si="19"/>
        <v>0</v>
      </c>
      <c r="Z156" s="280">
        <f t="shared" si="19"/>
        <v>0</v>
      </c>
      <c r="AA156" s="280">
        <f t="shared" si="19"/>
        <v>0</v>
      </c>
      <c r="AB156" s="280">
        <f t="shared" si="19"/>
        <v>0</v>
      </c>
      <c r="AC156" s="280">
        <f t="shared" si="19"/>
        <v>0</v>
      </c>
      <c r="AD156" s="280">
        <f t="shared" si="19"/>
        <v>0</v>
      </c>
      <c r="AE156" s="280">
        <f t="shared" si="19"/>
        <v>0</v>
      </c>
      <c r="AF156" s="280">
        <f t="shared" si="19"/>
        <v>0</v>
      </c>
      <c r="AG156" s="280">
        <f t="shared" si="19"/>
        <v>0</v>
      </c>
      <c r="AH156" s="280">
        <f t="shared" si="19"/>
        <v>0</v>
      </c>
      <c r="AI156" s="305"/>
      <c r="AJ156" s="280">
        <f>AJ143</f>
        <v>0</v>
      </c>
      <c r="AK156" s="318">
        <f>AK143</f>
        <v>0</v>
      </c>
      <c r="AL156" s="49"/>
    </row>
    <row r="157" spans="1:248" s="23" customFormat="1" ht="12.75" customHeight="1" x14ac:dyDescent="0.2">
      <c r="A157" s="8">
        <v>1</v>
      </c>
      <c r="B157" s="282"/>
      <c r="C157" s="282"/>
      <c r="D157" s="282"/>
      <c r="E157" s="282"/>
      <c r="F157" s="283"/>
      <c r="G157" s="415"/>
      <c r="H157" s="302"/>
      <c r="I157" s="416"/>
      <c r="J157" s="280">
        <f t="shared" ref="J157:J187" si="20">SUM(B157:F157)</f>
        <v>0</v>
      </c>
      <c r="K157" s="281">
        <f t="shared" ref="K157:K187" si="21">SUM(U157:AK157)-SUM(L157:R157)</f>
        <v>0</v>
      </c>
      <c r="L157" s="282"/>
      <c r="M157" s="282"/>
      <c r="N157" s="282"/>
      <c r="O157" s="291"/>
      <c r="P157" s="297"/>
      <c r="Q157" s="282"/>
      <c r="R157" s="283"/>
      <c r="S157" s="17" t="s">
        <v>59</v>
      </c>
      <c r="T157" s="8">
        <v>1</v>
      </c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91"/>
      <c r="AI157" s="302"/>
      <c r="AJ157" s="282"/>
      <c r="AK157" s="283"/>
      <c r="AL157" s="17" t="s">
        <v>59</v>
      </c>
    </row>
    <row r="158" spans="1:248" s="23" customFormat="1" ht="12.75" customHeight="1" x14ac:dyDescent="0.2">
      <c r="A158" s="8">
        <v>2</v>
      </c>
      <c r="B158" s="282"/>
      <c r="C158" s="282"/>
      <c r="D158" s="282"/>
      <c r="E158" s="282"/>
      <c r="F158" s="283"/>
      <c r="G158" s="415"/>
      <c r="H158" s="302"/>
      <c r="I158" s="416"/>
      <c r="J158" s="280">
        <f t="shared" si="20"/>
        <v>0</v>
      </c>
      <c r="K158" s="281">
        <f t="shared" si="21"/>
        <v>0</v>
      </c>
      <c r="L158" s="282"/>
      <c r="M158" s="282"/>
      <c r="N158" s="282"/>
      <c r="O158" s="291"/>
      <c r="P158" s="297"/>
      <c r="Q158" s="282"/>
      <c r="R158" s="283"/>
      <c r="S158" s="17" t="s">
        <v>60</v>
      </c>
      <c r="T158" s="8">
        <v>2</v>
      </c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91"/>
      <c r="AI158" s="302"/>
      <c r="AJ158" s="282"/>
      <c r="AK158" s="283"/>
      <c r="AL158" s="17" t="s">
        <v>60</v>
      </c>
    </row>
    <row r="159" spans="1:248" s="23" customFormat="1" ht="12.75" customHeight="1" x14ac:dyDescent="0.2">
      <c r="A159" s="8">
        <v>3</v>
      </c>
      <c r="B159" s="282"/>
      <c r="C159" s="282"/>
      <c r="D159" s="282"/>
      <c r="E159" s="282"/>
      <c r="F159" s="283"/>
      <c r="G159" s="415"/>
      <c r="H159" s="302"/>
      <c r="I159" s="416"/>
      <c r="J159" s="280">
        <f t="shared" si="20"/>
        <v>0</v>
      </c>
      <c r="K159" s="281">
        <f t="shared" si="21"/>
        <v>0</v>
      </c>
      <c r="L159" s="282"/>
      <c r="M159" s="282"/>
      <c r="N159" s="282"/>
      <c r="O159" s="291"/>
      <c r="P159" s="297"/>
      <c r="Q159" s="282"/>
      <c r="R159" s="283"/>
      <c r="S159" s="17" t="s">
        <v>61</v>
      </c>
      <c r="T159" s="8">
        <v>3</v>
      </c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91"/>
      <c r="AI159" s="302"/>
      <c r="AJ159" s="282"/>
      <c r="AK159" s="283"/>
      <c r="AL159" s="17" t="s">
        <v>61</v>
      </c>
    </row>
    <row r="160" spans="1:248" s="23" customFormat="1" ht="12.75" customHeight="1" x14ac:dyDescent="0.2">
      <c r="A160" s="8">
        <v>4</v>
      </c>
      <c r="B160" s="282"/>
      <c r="C160" s="282"/>
      <c r="D160" s="282"/>
      <c r="E160" s="282"/>
      <c r="F160" s="283"/>
      <c r="G160" s="415"/>
      <c r="H160" s="302"/>
      <c r="I160" s="416"/>
      <c r="J160" s="280">
        <f t="shared" si="20"/>
        <v>0</v>
      </c>
      <c r="K160" s="281">
        <f t="shared" si="21"/>
        <v>0</v>
      </c>
      <c r="L160" s="282"/>
      <c r="M160" s="282"/>
      <c r="N160" s="282"/>
      <c r="O160" s="291"/>
      <c r="P160" s="297"/>
      <c r="Q160" s="282"/>
      <c r="R160" s="283"/>
      <c r="S160" s="17" t="s">
        <v>62</v>
      </c>
      <c r="T160" s="8">
        <v>4</v>
      </c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91"/>
      <c r="AI160" s="302"/>
      <c r="AJ160" s="282"/>
      <c r="AK160" s="283"/>
      <c r="AL160" s="17" t="s">
        <v>62</v>
      </c>
    </row>
    <row r="161" spans="1:38" s="23" customFormat="1" ht="12.75" customHeight="1" x14ac:dyDescent="0.2">
      <c r="A161" s="8">
        <v>5</v>
      </c>
      <c r="B161" s="282"/>
      <c r="C161" s="282"/>
      <c r="D161" s="282"/>
      <c r="E161" s="282"/>
      <c r="F161" s="283"/>
      <c r="G161" s="417"/>
      <c r="H161" s="302"/>
      <c r="I161" s="416"/>
      <c r="J161" s="280">
        <f t="shared" si="20"/>
        <v>0</v>
      </c>
      <c r="K161" s="281">
        <f t="shared" si="21"/>
        <v>0</v>
      </c>
      <c r="L161" s="282"/>
      <c r="M161" s="282"/>
      <c r="N161" s="282"/>
      <c r="O161" s="291"/>
      <c r="P161" s="297"/>
      <c r="Q161" s="282"/>
      <c r="R161" s="283"/>
      <c r="S161" s="17" t="s">
        <v>63</v>
      </c>
      <c r="T161" s="8">
        <v>5</v>
      </c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91"/>
      <c r="AI161" s="302"/>
      <c r="AJ161" s="282"/>
      <c r="AK161" s="283"/>
      <c r="AL161" s="17" t="s">
        <v>63</v>
      </c>
    </row>
    <row r="162" spans="1:38" s="23" customFormat="1" ht="12.75" customHeight="1" x14ac:dyDescent="0.2">
      <c r="A162" s="18">
        <v>6</v>
      </c>
      <c r="B162" s="284"/>
      <c r="C162" s="284"/>
      <c r="D162" s="284"/>
      <c r="E162" s="284"/>
      <c r="F162" s="285"/>
      <c r="G162" s="415"/>
      <c r="H162" s="303"/>
      <c r="I162" s="418"/>
      <c r="J162" s="280">
        <f t="shared" si="20"/>
        <v>0</v>
      </c>
      <c r="K162" s="281">
        <f t="shared" si="21"/>
        <v>0</v>
      </c>
      <c r="L162" s="284"/>
      <c r="M162" s="284"/>
      <c r="N162" s="284"/>
      <c r="O162" s="292"/>
      <c r="P162" s="298"/>
      <c r="Q162" s="284"/>
      <c r="R162" s="285"/>
      <c r="S162" s="19" t="s">
        <v>64</v>
      </c>
      <c r="T162" s="18">
        <v>6</v>
      </c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92"/>
      <c r="AI162" s="303"/>
      <c r="AJ162" s="284"/>
      <c r="AK162" s="285"/>
      <c r="AL162" s="19" t="s">
        <v>64</v>
      </c>
    </row>
    <row r="163" spans="1:38" s="23" customFormat="1" ht="12.75" customHeight="1" x14ac:dyDescent="0.2">
      <c r="A163" s="8">
        <v>7</v>
      </c>
      <c r="B163" s="282"/>
      <c r="C163" s="282"/>
      <c r="D163" s="282"/>
      <c r="E163" s="282"/>
      <c r="F163" s="283"/>
      <c r="G163" s="415"/>
      <c r="H163" s="302"/>
      <c r="I163" s="416"/>
      <c r="J163" s="280">
        <f t="shared" si="20"/>
        <v>0</v>
      </c>
      <c r="K163" s="281">
        <f t="shared" si="21"/>
        <v>0</v>
      </c>
      <c r="L163" s="282"/>
      <c r="M163" s="282"/>
      <c r="N163" s="282"/>
      <c r="O163" s="291"/>
      <c r="P163" s="297"/>
      <c r="Q163" s="282"/>
      <c r="R163" s="283"/>
      <c r="S163" s="17" t="s">
        <v>65</v>
      </c>
      <c r="T163" s="8">
        <v>7</v>
      </c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91"/>
      <c r="AI163" s="302"/>
      <c r="AJ163" s="282"/>
      <c r="AK163" s="283"/>
      <c r="AL163" s="17" t="s">
        <v>65</v>
      </c>
    </row>
    <row r="164" spans="1:38" s="23" customFormat="1" ht="12.75" customHeight="1" x14ac:dyDescent="0.2">
      <c r="A164" s="8">
        <v>8</v>
      </c>
      <c r="B164" s="282"/>
      <c r="C164" s="282"/>
      <c r="D164" s="282"/>
      <c r="E164" s="282"/>
      <c r="F164" s="283"/>
      <c r="G164" s="415"/>
      <c r="H164" s="302"/>
      <c r="I164" s="416"/>
      <c r="J164" s="280">
        <f t="shared" si="20"/>
        <v>0</v>
      </c>
      <c r="K164" s="281">
        <f t="shared" si="21"/>
        <v>0</v>
      </c>
      <c r="L164" s="282"/>
      <c r="M164" s="282"/>
      <c r="N164" s="282"/>
      <c r="O164" s="291"/>
      <c r="P164" s="297"/>
      <c r="Q164" s="282"/>
      <c r="R164" s="283"/>
      <c r="S164" s="17" t="s">
        <v>66</v>
      </c>
      <c r="T164" s="8">
        <v>8</v>
      </c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91"/>
      <c r="AI164" s="302"/>
      <c r="AJ164" s="282"/>
      <c r="AK164" s="283"/>
      <c r="AL164" s="17" t="s">
        <v>66</v>
      </c>
    </row>
    <row r="165" spans="1:38" s="23" customFormat="1" ht="12.75" customHeight="1" x14ac:dyDescent="0.2">
      <c r="A165" s="8">
        <v>9</v>
      </c>
      <c r="B165" s="282"/>
      <c r="C165" s="282"/>
      <c r="D165" s="282"/>
      <c r="E165" s="282"/>
      <c r="F165" s="283"/>
      <c r="G165" s="415"/>
      <c r="H165" s="302"/>
      <c r="I165" s="416"/>
      <c r="J165" s="280">
        <f t="shared" si="20"/>
        <v>0</v>
      </c>
      <c r="K165" s="281">
        <f t="shared" si="21"/>
        <v>0</v>
      </c>
      <c r="L165" s="282"/>
      <c r="M165" s="282"/>
      <c r="N165" s="282"/>
      <c r="O165" s="291"/>
      <c r="P165" s="297"/>
      <c r="Q165" s="282"/>
      <c r="R165" s="283"/>
      <c r="S165" s="17" t="s">
        <v>67</v>
      </c>
      <c r="T165" s="8">
        <v>9</v>
      </c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91"/>
      <c r="AI165" s="302"/>
      <c r="AJ165" s="282"/>
      <c r="AK165" s="283"/>
      <c r="AL165" s="17" t="s">
        <v>67</v>
      </c>
    </row>
    <row r="166" spans="1:38" s="23" customFormat="1" ht="12.75" customHeight="1" x14ac:dyDescent="0.2">
      <c r="A166" s="8">
        <v>10</v>
      </c>
      <c r="B166" s="282"/>
      <c r="C166" s="282"/>
      <c r="D166" s="282"/>
      <c r="E166" s="282"/>
      <c r="F166" s="283"/>
      <c r="G166" s="415"/>
      <c r="H166" s="302"/>
      <c r="I166" s="416"/>
      <c r="J166" s="280">
        <f t="shared" si="20"/>
        <v>0</v>
      </c>
      <c r="K166" s="281">
        <f t="shared" si="21"/>
        <v>0</v>
      </c>
      <c r="L166" s="282"/>
      <c r="M166" s="282"/>
      <c r="N166" s="282"/>
      <c r="O166" s="291"/>
      <c r="P166" s="297"/>
      <c r="Q166" s="282"/>
      <c r="R166" s="283"/>
      <c r="S166" s="17" t="s">
        <v>68</v>
      </c>
      <c r="T166" s="8">
        <v>10</v>
      </c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91"/>
      <c r="AI166" s="302"/>
      <c r="AJ166" s="282"/>
      <c r="AK166" s="283"/>
      <c r="AL166" s="17" t="s">
        <v>68</v>
      </c>
    </row>
    <row r="167" spans="1:38" s="23" customFormat="1" ht="12.75" customHeight="1" x14ac:dyDescent="0.2">
      <c r="A167" s="8">
        <v>11</v>
      </c>
      <c r="B167" s="282"/>
      <c r="C167" s="282"/>
      <c r="D167" s="282"/>
      <c r="E167" s="282"/>
      <c r="F167" s="283"/>
      <c r="G167" s="415"/>
      <c r="H167" s="302"/>
      <c r="I167" s="416"/>
      <c r="J167" s="280">
        <f t="shared" si="20"/>
        <v>0</v>
      </c>
      <c r="K167" s="281">
        <f t="shared" si="21"/>
        <v>0</v>
      </c>
      <c r="L167" s="282"/>
      <c r="M167" s="282"/>
      <c r="N167" s="282"/>
      <c r="O167" s="291"/>
      <c r="P167" s="297"/>
      <c r="Q167" s="282"/>
      <c r="R167" s="283"/>
      <c r="S167" s="17" t="s">
        <v>69</v>
      </c>
      <c r="T167" s="8">
        <v>11</v>
      </c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91"/>
      <c r="AI167" s="302"/>
      <c r="AJ167" s="282"/>
      <c r="AK167" s="283"/>
      <c r="AL167" s="17" t="s">
        <v>69</v>
      </c>
    </row>
    <row r="168" spans="1:38" s="23" customFormat="1" ht="12.75" customHeight="1" x14ac:dyDescent="0.2">
      <c r="A168" s="8">
        <v>12</v>
      </c>
      <c r="B168" s="282"/>
      <c r="C168" s="282"/>
      <c r="D168" s="282"/>
      <c r="E168" s="282"/>
      <c r="F168" s="283"/>
      <c r="G168" s="415"/>
      <c r="H168" s="302"/>
      <c r="I168" s="416"/>
      <c r="J168" s="280">
        <f t="shared" si="20"/>
        <v>0</v>
      </c>
      <c r="K168" s="281">
        <f t="shared" si="21"/>
        <v>0</v>
      </c>
      <c r="L168" s="282"/>
      <c r="M168" s="282"/>
      <c r="N168" s="282"/>
      <c r="O168" s="291"/>
      <c r="P168" s="297"/>
      <c r="Q168" s="282"/>
      <c r="R168" s="283"/>
      <c r="S168" s="17" t="s">
        <v>70</v>
      </c>
      <c r="T168" s="8">
        <v>12</v>
      </c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91"/>
      <c r="AI168" s="302"/>
      <c r="AJ168" s="282"/>
      <c r="AK168" s="283"/>
      <c r="AL168" s="17" t="s">
        <v>70</v>
      </c>
    </row>
    <row r="169" spans="1:38" s="23" customFormat="1" ht="12.75" customHeight="1" x14ac:dyDescent="0.2">
      <c r="A169" s="8">
        <v>13</v>
      </c>
      <c r="B169" s="282"/>
      <c r="C169" s="282"/>
      <c r="D169" s="282"/>
      <c r="E169" s="282"/>
      <c r="F169" s="283"/>
      <c r="G169" s="415"/>
      <c r="H169" s="302"/>
      <c r="I169" s="416"/>
      <c r="J169" s="280">
        <f t="shared" si="20"/>
        <v>0</v>
      </c>
      <c r="K169" s="281">
        <f t="shared" si="21"/>
        <v>0</v>
      </c>
      <c r="L169" s="282"/>
      <c r="M169" s="282"/>
      <c r="N169" s="282"/>
      <c r="O169" s="291"/>
      <c r="P169" s="297"/>
      <c r="Q169" s="282"/>
      <c r="R169" s="283"/>
      <c r="S169" s="17" t="s">
        <v>71</v>
      </c>
      <c r="T169" s="8">
        <v>13</v>
      </c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91"/>
      <c r="AI169" s="302"/>
      <c r="AJ169" s="282"/>
      <c r="AK169" s="283"/>
      <c r="AL169" s="17" t="s">
        <v>71</v>
      </c>
    </row>
    <row r="170" spans="1:38" s="23" customFormat="1" ht="12.75" customHeight="1" x14ac:dyDescent="0.2">
      <c r="A170" s="8">
        <v>14</v>
      </c>
      <c r="B170" s="282"/>
      <c r="C170" s="282"/>
      <c r="D170" s="282"/>
      <c r="E170" s="282"/>
      <c r="F170" s="283"/>
      <c r="G170" s="415"/>
      <c r="H170" s="302"/>
      <c r="I170" s="416"/>
      <c r="J170" s="280">
        <f t="shared" si="20"/>
        <v>0</v>
      </c>
      <c r="K170" s="281">
        <f t="shared" si="21"/>
        <v>0</v>
      </c>
      <c r="L170" s="282"/>
      <c r="M170" s="282"/>
      <c r="N170" s="282"/>
      <c r="O170" s="291"/>
      <c r="P170" s="297"/>
      <c r="Q170" s="282"/>
      <c r="R170" s="283"/>
      <c r="S170" s="17" t="s">
        <v>72</v>
      </c>
      <c r="T170" s="8">
        <v>14</v>
      </c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91"/>
      <c r="AI170" s="302"/>
      <c r="AJ170" s="282"/>
      <c r="AK170" s="283"/>
      <c r="AL170" s="17" t="s">
        <v>72</v>
      </c>
    </row>
    <row r="171" spans="1:38" s="23" customFormat="1" ht="12.75" customHeight="1" x14ac:dyDescent="0.2">
      <c r="A171" s="8">
        <v>15</v>
      </c>
      <c r="B171" s="282"/>
      <c r="C171" s="282"/>
      <c r="D171" s="282"/>
      <c r="E171" s="282"/>
      <c r="F171" s="283"/>
      <c r="G171" s="415"/>
      <c r="H171" s="302"/>
      <c r="I171" s="416"/>
      <c r="J171" s="280">
        <f t="shared" si="20"/>
        <v>0</v>
      </c>
      <c r="K171" s="281">
        <f t="shared" si="21"/>
        <v>0</v>
      </c>
      <c r="L171" s="282"/>
      <c r="M171" s="282"/>
      <c r="N171" s="282"/>
      <c r="O171" s="291"/>
      <c r="P171" s="297"/>
      <c r="Q171" s="282"/>
      <c r="R171" s="283"/>
      <c r="S171" s="17" t="s">
        <v>73</v>
      </c>
      <c r="T171" s="8">
        <v>15</v>
      </c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91"/>
      <c r="AI171" s="302"/>
      <c r="AJ171" s="282"/>
      <c r="AK171" s="283"/>
      <c r="AL171" s="17" t="s">
        <v>73</v>
      </c>
    </row>
    <row r="172" spans="1:38" s="23" customFormat="1" ht="12.75" customHeight="1" x14ac:dyDescent="0.2">
      <c r="A172" s="8">
        <v>16</v>
      </c>
      <c r="B172" s="282"/>
      <c r="C172" s="282"/>
      <c r="D172" s="282"/>
      <c r="E172" s="282"/>
      <c r="F172" s="283"/>
      <c r="G172" s="415"/>
      <c r="H172" s="302"/>
      <c r="I172" s="416"/>
      <c r="J172" s="280">
        <f t="shared" si="20"/>
        <v>0</v>
      </c>
      <c r="K172" s="281">
        <f t="shared" si="21"/>
        <v>0</v>
      </c>
      <c r="L172" s="282"/>
      <c r="M172" s="282"/>
      <c r="N172" s="282"/>
      <c r="O172" s="291"/>
      <c r="P172" s="297"/>
      <c r="Q172" s="282"/>
      <c r="R172" s="283"/>
      <c r="S172" s="17" t="s">
        <v>74</v>
      </c>
      <c r="T172" s="8">
        <v>16</v>
      </c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91"/>
      <c r="AI172" s="302"/>
      <c r="AJ172" s="282"/>
      <c r="AK172" s="283"/>
      <c r="AL172" s="17" t="s">
        <v>74</v>
      </c>
    </row>
    <row r="173" spans="1:38" s="23" customFormat="1" ht="12.75" customHeight="1" x14ac:dyDescent="0.2">
      <c r="A173" s="8">
        <v>17</v>
      </c>
      <c r="B173" s="282"/>
      <c r="C173" s="282"/>
      <c r="D173" s="282"/>
      <c r="E173" s="282"/>
      <c r="F173" s="283"/>
      <c r="G173" s="415"/>
      <c r="H173" s="302"/>
      <c r="I173" s="416"/>
      <c r="J173" s="280">
        <f t="shared" si="20"/>
        <v>0</v>
      </c>
      <c r="K173" s="281">
        <f t="shared" si="21"/>
        <v>0</v>
      </c>
      <c r="L173" s="282"/>
      <c r="M173" s="282"/>
      <c r="N173" s="282"/>
      <c r="O173" s="291"/>
      <c r="P173" s="297"/>
      <c r="Q173" s="282"/>
      <c r="R173" s="283"/>
      <c r="S173" s="17" t="s">
        <v>75</v>
      </c>
      <c r="T173" s="8">
        <v>17</v>
      </c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91"/>
      <c r="AI173" s="302"/>
      <c r="AJ173" s="282"/>
      <c r="AK173" s="283"/>
      <c r="AL173" s="17" t="s">
        <v>75</v>
      </c>
    </row>
    <row r="174" spans="1:38" s="23" customFormat="1" ht="12.75" customHeight="1" x14ac:dyDescent="0.2">
      <c r="A174" s="8">
        <v>18</v>
      </c>
      <c r="B174" s="282"/>
      <c r="C174" s="282"/>
      <c r="D174" s="282"/>
      <c r="E174" s="282"/>
      <c r="F174" s="283"/>
      <c r="G174" s="415"/>
      <c r="H174" s="302"/>
      <c r="I174" s="416"/>
      <c r="J174" s="280">
        <f t="shared" si="20"/>
        <v>0</v>
      </c>
      <c r="K174" s="281">
        <f t="shared" si="21"/>
        <v>0</v>
      </c>
      <c r="L174" s="282"/>
      <c r="M174" s="282"/>
      <c r="N174" s="282"/>
      <c r="O174" s="291"/>
      <c r="P174" s="297"/>
      <c r="Q174" s="282"/>
      <c r="R174" s="283"/>
      <c r="S174" s="17" t="s">
        <v>76</v>
      </c>
      <c r="T174" s="8">
        <v>18</v>
      </c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91"/>
      <c r="AI174" s="302"/>
      <c r="AJ174" s="282"/>
      <c r="AK174" s="283"/>
      <c r="AL174" s="17" t="s">
        <v>76</v>
      </c>
    </row>
    <row r="175" spans="1:38" s="23" customFormat="1" ht="12.75" customHeight="1" x14ac:dyDescent="0.2">
      <c r="A175" s="8">
        <v>19</v>
      </c>
      <c r="B175" s="282"/>
      <c r="C175" s="282"/>
      <c r="D175" s="282"/>
      <c r="E175" s="282"/>
      <c r="F175" s="283"/>
      <c r="G175" s="415"/>
      <c r="H175" s="302"/>
      <c r="I175" s="416"/>
      <c r="J175" s="280">
        <f t="shared" si="20"/>
        <v>0</v>
      </c>
      <c r="K175" s="281">
        <f t="shared" si="21"/>
        <v>0</v>
      </c>
      <c r="L175" s="282"/>
      <c r="M175" s="282"/>
      <c r="N175" s="282"/>
      <c r="O175" s="291"/>
      <c r="P175" s="297"/>
      <c r="Q175" s="282"/>
      <c r="R175" s="283"/>
      <c r="S175" s="17" t="s">
        <v>77</v>
      </c>
      <c r="T175" s="8">
        <v>19</v>
      </c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91"/>
      <c r="AI175" s="302"/>
      <c r="AJ175" s="282"/>
      <c r="AK175" s="283"/>
      <c r="AL175" s="17" t="s">
        <v>77</v>
      </c>
    </row>
    <row r="176" spans="1:38" s="23" customFormat="1" ht="12.75" customHeight="1" x14ac:dyDescent="0.2">
      <c r="A176" s="8">
        <v>20</v>
      </c>
      <c r="B176" s="282"/>
      <c r="C176" s="282"/>
      <c r="D176" s="282"/>
      <c r="E176" s="282"/>
      <c r="F176" s="283"/>
      <c r="G176" s="415"/>
      <c r="H176" s="302"/>
      <c r="I176" s="416"/>
      <c r="J176" s="280">
        <f t="shared" si="20"/>
        <v>0</v>
      </c>
      <c r="K176" s="281">
        <f t="shared" si="21"/>
        <v>0</v>
      </c>
      <c r="L176" s="282"/>
      <c r="M176" s="282"/>
      <c r="N176" s="282"/>
      <c r="O176" s="291"/>
      <c r="P176" s="297"/>
      <c r="Q176" s="282"/>
      <c r="R176" s="283"/>
      <c r="S176" s="17" t="s">
        <v>78</v>
      </c>
      <c r="T176" s="8">
        <v>20</v>
      </c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91"/>
      <c r="AI176" s="302"/>
      <c r="AJ176" s="282"/>
      <c r="AK176" s="283"/>
      <c r="AL176" s="17" t="s">
        <v>78</v>
      </c>
    </row>
    <row r="177" spans="1:38" s="23" customFormat="1" ht="12.75" customHeight="1" x14ac:dyDescent="0.2">
      <c r="A177" s="8">
        <v>21</v>
      </c>
      <c r="B177" s="282"/>
      <c r="C177" s="282"/>
      <c r="D177" s="282"/>
      <c r="E177" s="282"/>
      <c r="F177" s="283"/>
      <c r="G177" s="415"/>
      <c r="H177" s="302"/>
      <c r="I177" s="416"/>
      <c r="J177" s="280">
        <f t="shared" si="20"/>
        <v>0</v>
      </c>
      <c r="K177" s="281">
        <f t="shared" si="21"/>
        <v>0</v>
      </c>
      <c r="L177" s="282"/>
      <c r="M177" s="282"/>
      <c r="N177" s="282"/>
      <c r="O177" s="291"/>
      <c r="P177" s="297"/>
      <c r="Q177" s="282"/>
      <c r="R177" s="283"/>
      <c r="S177" s="17" t="s">
        <v>79</v>
      </c>
      <c r="T177" s="8">
        <v>21</v>
      </c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91"/>
      <c r="AI177" s="302"/>
      <c r="AJ177" s="282"/>
      <c r="AK177" s="283"/>
      <c r="AL177" s="17" t="s">
        <v>79</v>
      </c>
    </row>
    <row r="178" spans="1:38" s="23" customFormat="1" ht="12.75" customHeight="1" x14ac:dyDescent="0.2">
      <c r="A178" s="8">
        <v>22</v>
      </c>
      <c r="B178" s="282"/>
      <c r="C178" s="282"/>
      <c r="D178" s="282"/>
      <c r="E178" s="282"/>
      <c r="F178" s="283"/>
      <c r="G178" s="415"/>
      <c r="H178" s="302"/>
      <c r="I178" s="416"/>
      <c r="J178" s="280">
        <f t="shared" si="20"/>
        <v>0</v>
      </c>
      <c r="K178" s="281">
        <f t="shared" si="21"/>
        <v>0</v>
      </c>
      <c r="L178" s="282"/>
      <c r="M178" s="282"/>
      <c r="N178" s="282"/>
      <c r="O178" s="291"/>
      <c r="P178" s="297"/>
      <c r="Q178" s="282"/>
      <c r="R178" s="283"/>
      <c r="S178" s="17" t="s">
        <v>80</v>
      </c>
      <c r="T178" s="8">
        <v>22</v>
      </c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91"/>
      <c r="AI178" s="302"/>
      <c r="AJ178" s="282"/>
      <c r="AK178" s="283"/>
      <c r="AL178" s="17" t="s">
        <v>80</v>
      </c>
    </row>
    <row r="179" spans="1:38" s="23" customFormat="1" ht="12.75" customHeight="1" x14ac:dyDescent="0.2">
      <c r="A179" s="8">
        <v>23</v>
      </c>
      <c r="B179" s="282"/>
      <c r="C179" s="282"/>
      <c r="D179" s="282"/>
      <c r="E179" s="282"/>
      <c r="F179" s="283"/>
      <c r="G179" s="415"/>
      <c r="H179" s="302"/>
      <c r="I179" s="416"/>
      <c r="J179" s="280">
        <f t="shared" si="20"/>
        <v>0</v>
      </c>
      <c r="K179" s="281">
        <f t="shared" si="21"/>
        <v>0</v>
      </c>
      <c r="L179" s="282"/>
      <c r="M179" s="282"/>
      <c r="N179" s="282"/>
      <c r="O179" s="291"/>
      <c r="P179" s="297"/>
      <c r="Q179" s="282"/>
      <c r="R179" s="283"/>
      <c r="S179" s="17" t="s">
        <v>81</v>
      </c>
      <c r="T179" s="8">
        <v>23</v>
      </c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91"/>
      <c r="AI179" s="302"/>
      <c r="AJ179" s="282"/>
      <c r="AK179" s="283"/>
      <c r="AL179" s="17" t="s">
        <v>81</v>
      </c>
    </row>
    <row r="180" spans="1:38" s="23" customFormat="1" ht="12.75" customHeight="1" x14ac:dyDescent="0.2">
      <c r="A180" s="8">
        <v>24</v>
      </c>
      <c r="B180" s="282"/>
      <c r="C180" s="282"/>
      <c r="D180" s="282"/>
      <c r="E180" s="282"/>
      <c r="F180" s="283"/>
      <c r="G180" s="415"/>
      <c r="H180" s="302"/>
      <c r="I180" s="416"/>
      <c r="J180" s="280">
        <f t="shared" si="20"/>
        <v>0</v>
      </c>
      <c r="K180" s="281">
        <f t="shared" si="21"/>
        <v>0</v>
      </c>
      <c r="L180" s="282"/>
      <c r="M180" s="282"/>
      <c r="N180" s="282"/>
      <c r="O180" s="291"/>
      <c r="P180" s="297"/>
      <c r="Q180" s="282"/>
      <c r="R180" s="283"/>
      <c r="S180" s="17" t="s">
        <v>82</v>
      </c>
      <c r="T180" s="8">
        <v>24</v>
      </c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91"/>
      <c r="AI180" s="302"/>
      <c r="AJ180" s="282"/>
      <c r="AK180" s="283"/>
      <c r="AL180" s="17" t="s">
        <v>82</v>
      </c>
    </row>
    <row r="181" spans="1:38" s="23" customFormat="1" ht="12.75" customHeight="1" x14ac:dyDescent="0.2">
      <c r="A181" s="8">
        <v>25</v>
      </c>
      <c r="B181" s="282"/>
      <c r="C181" s="282"/>
      <c r="D181" s="282"/>
      <c r="E181" s="282"/>
      <c r="F181" s="283"/>
      <c r="G181" s="415"/>
      <c r="H181" s="302"/>
      <c r="I181" s="416"/>
      <c r="J181" s="280">
        <f t="shared" si="20"/>
        <v>0</v>
      </c>
      <c r="K181" s="281">
        <f t="shared" si="21"/>
        <v>0</v>
      </c>
      <c r="L181" s="282"/>
      <c r="M181" s="282"/>
      <c r="N181" s="282"/>
      <c r="O181" s="291"/>
      <c r="P181" s="297"/>
      <c r="Q181" s="282"/>
      <c r="R181" s="283"/>
      <c r="S181" s="17" t="s">
        <v>83</v>
      </c>
      <c r="T181" s="8">
        <v>25</v>
      </c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91"/>
      <c r="AI181" s="302"/>
      <c r="AJ181" s="282"/>
      <c r="AK181" s="283"/>
      <c r="AL181" s="17" t="s">
        <v>83</v>
      </c>
    </row>
    <row r="182" spans="1:38" s="23" customFormat="1" ht="12.75" customHeight="1" x14ac:dyDescent="0.2">
      <c r="A182" s="8">
        <v>26</v>
      </c>
      <c r="B182" s="282"/>
      <c r="C182" s="282"/>
      <c r="D182" s="282"/>
      <c r="E182" s="282"/>
      <c r="F182" s="283"/>
      <c r="G182" s="415"/>
      <c r="H182" s="302"/>
      <c r="I182" s="416"/>
      <c r="J182" s="280">
        <f t="shared" si="20"/>
        <v>0</v>
      </c>
      <c r="K182" s="281">
        <f t="shared" si="21"/>
        <v>0</v>
      </c>
      <c r="L182" s="282"/>
      <c r="M182" s="282"/>
      <c r="N182" s="282"/>
      <c r="O182" s="291"/>
      <c r="P182" s="297"/>
      <c r="Q182" s="282"/>
      <c r="R182" s="283"/>
      <c r="S182" s="17" t="s">
        <v>84</v>
      </c>
      <c r="T182" s="8">
        <v>26</v>
      </c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91"/>
      <c r="AI182" s="302"/>
      <c r="AJ182" s="282"/>
      <c r="AK182" s="283"/>
      <c r="AL182" s="17" t="s">
        <v>84</v>
      </c>
    </row>
    <row r="183" spans="1:38" s="23" customFormat="1" ht="12.75" customHeight="1" x14ac:dyDescent="0.2">
      <c r="A183" s="8">
        <v>27</v>
      </c>
      <c r="B183" s="282"/>
      <c r="C183" s="282"/>
      <c r="D183" s="282"/>
      <c r="E183" s="282"/>
      <c r="F183" s="283"/>
      <c r="G183" s="415"/>
      <c r="H183" s="302"/>
      <c r="I183" s="416"/>
      <c r="J183" s="280">
        <f t="shared" si="20"/>
        <v>0</v>
      </c>
      <c r="K183" s="281">
        <f t="shared" si="21"/>
        <v>0</v>
      </c>
      <c r="L183" s="282"/>
      <c r="M183" s="282"/>
      <c r="N183" s="282"/>
      <c r="O183" s="291"/>
      <c r="P183" s="297"/>
      <c r="Q183" s="282"/>
      <c r="R183" s="283"/>
      <c r="S183" s="17" t="s">
        <v>85</v>
      </c>
      <c r="T183" s="8">
        <v>27</v>
      </c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91"/>
      <c r="AI183" s="302"/>
      <c r="AJ183" s="282"/>
      <c r="AK183" s="283"/>
      <c r="AL183" s="17" t="s">
        <v>85</v>
      </c>
    </row>
    <row r="184" spans="1:38" s="23" customFormat="1" ht="12.75" customHeight="1" x14ac:dyDescent="0.2">
      <c r="A184" s="8">
        <v>28</v>
      </c>
      <c r="B184" s="282"/>
      <c r="C184" s="282"/>
      <c r="D184" s="282"/>
      <c r="E184" s="282"/>
      <c r="F184" s="283"/>
      <c r="G184" s="415"/>
      <c r="H184" s="302"/>
      <c r="I184" s="416"/>
      <c r="J184" s="280">
        <f t="shared" si="20"/>
        <v>0</v>
      </c>
      <c r="K184" s="281">
        <f t="shared" si="21"/>
        <v>0</v>
      </c>
      <c r="L184" s="282"/>
      <c r="M184" s="282"/>
      <c r="N184" s="282"/>
      <c r="O184" s="291"/>
      <c r="P184" s="297"/>
      <c r="Q184" s="282"/>
      <c r="R184" s="283"/>
      <c r="S184" s="17" t="s">
        <v>86</v>
      </c>
      <c r="T184" s="8">
        <v>28</v>
      </c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91"/>
      <c r="AI184" s="302"/>
      <c r="AJ184" s="282"/>
      <c r="AK184" s="283"/>
      <c r="AL184" s="17" t="s">
        <v>86</v>
      </c>
    </row>
    <row r="185" spans="1:38" s="23" customFormat="1" ht="12.75" customHeight="1" x14ac:dyDescent="0.2">
      <c r="A185" s="8">
        <v>29</v>
      </c>
      <c r="B185" s="282"/>
      <c r="C185" s="282"/>
      <c r="D185" s="282"/>
      <c r="E185" s="282"/>
      <c r="F185" s="283"/>
      <c r="G185" s="415"/>
      <c r="H185" s="302"/>
      <c r="I185" s="416"/>
      <c r="J185" s="280">
        <f t="shared" si="20"/>
        <v>0</v>
      </c>
      <c r="K185" s="281">
        <f t="shared" si="21"/>
        <v>0</v>
      </c>
      <c r="L185" s="282"/>
      <c r="M185" s="282"/>
      <c r="N185" s="282"/>
      <c r="O185" s="291"/>
      <c r="P185" s="297"/>
      <c r="Q185" s="282"/>
      <c r="R185" s="283"/>
      <c r="S185" s="17" t="s">
        <v>87</v>
      </c>
      <c r="T185" s="8">
        <v>29</v>
      </c>
      <c r="U185" s="282"/>
      <c r="V185" s="282"/>
      <c r="W185" s="282"/>
      <c r="X185" s="298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91"/>
      <c r="AI185" s="302"/>
      <c r="AJ185" s="282"/>
      <c r="AK185" s="283"/>
      <c r="AL185" s="17" t="s">
        <v>87</v>
      </c>
    </row>
    <row r="186" spans="1:38" s="23" customFormat="1" ht="12.75" customHeight="1" x14ac:dyDescent="0.2">
      <c r="A186" s="8">
        <v>30</v>
      </c>
      <c r="B186" s="282"/>
      <c r="C186" s="282"/>
      <c r="D186" s="282"/>
      <c r="E186" s="282"/>
      <c r="F186" s="283"/>
      <c r="G186" s="419"/>
      <c r="H186" s="302"/>
      <c r="I186" s="416"/>
      <c r="J186" s="280">
        <f t="shared" si="20"/>
        <v>0</v>
      </c>
      <c r="K186" s="281">
        <f t="shared" si="21"/>
        <v>0</v>
      </c>
      <c r="L186" s="282"/>
      <c r="M186" s="282"/>
      <c r="N186" s="282"/>
      <c r="O186" s="291"/>
      <c r="P186" s="297"/>
      <c r="Q186" s="282"/>
      <c r="R186" s="283"/>
      <c r="S186" s="17" t="s">
        <v>88</v>
      </c>
      <c r="T186" s="8">
        <v>30</v>
      </c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91"/>
      <c r="AI186" s="302"/>
      <c r="AJ186" s="282"/>
      <c r="AK186" s="283"/>
      <c r="AL186" s="17" t="s">
        <v>88</v>
      </c>
    </row>
    <row r="187" spans="1:38" s="23" customFormat="1" ht="12.75" customHeight="1" x14ac:dyDescent="0.2">
      <c r="A187" s="20">
        <v>31</v>
      </c>
      <c r="B187" s="286"/>
      <c r="C187" s="286"/>
      <c r="D187" s="286"/>
      <c r="E187" s="286"/>
      <c r="F187" s="287"/>
      <c r="G187" s="420"/>
      <c r="H187" s="304"/>
      <c r="I187" s="421"/>
      <c r="J187" s="422">
        <f t="shared" si="20"/>
        <v>0</v>
      </c>
      <c r="K187" s="299">
        <f t="shared" si="21"/>
        <v>0</v>
      </c>
      <c r="L187" s="286"/>
      <c r="M187" s="286"/>
      <c r="N187" s="286"/>
      <c r="O187" s="293"/>
      <c r="P187" s="300"/>
      <c r="Q187" s="286"/>
      <c r="R187" s="287"/>
      <c r="S187" s="21" t="s">
        <v>89</v>
      </c>
      <c r="T187" s="20">
        <v>31</v>
      </c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93"/>
      <c r="AI187" s="304"/>
      <c r="AJ187" s="286"/>
      <c r="AK187" s="287"/>
      <c r="AL187" s="21" t="s">
        <v>89</v>
      </c>
    </row>
    <row r="188" spans="1:38" s="57" customFormat="1" ht="12.75" customHeight="1" thickBot="1" x14ac:dyDescent="0.25">
      <c r="A188" s="53"/>
      <c r="B188" s="288">
        <f>SUM(B156:B187)</f>
        <v>0</v>
      </c>
      <c r="C188" s="288">
        <f>SUM(C156:C187)</f>
        <v>0</v>
      </c>
      <c r="D188" s="288">
        <f>SUM(D156:D187)</f>
        <v>0</v>
      </c>
      <c r="E188" s="301">
        <f>SUM(E156:E187)</f>
        <v>0</v>
      </c>
      <c r="F188" s="294">
        <f>SUM(F156:F187)</f>
        <v>0</v>
      </c>
      <c r="G188" s="308"/>
      <c r="H188" s="54" t="s">
        <v>90</v>
      </c>
      <c r="I188" s="309">
        <f>COUNTA(I157:I187)</f>
        <v>0</v>
      </c>
      <c r="J188" s="288">
        <f t="shared" ref="J188:R188" si="22">SUM(J156:J187)</f>
        <v>0</v>
      </c>
      <c r="K188" s="288">
        <f t="shared" si="22"/>
        <v>0</v>
      </c>
      <c r="L188" s="288">
        <f t="shared" si="22"/>
        <v>0</v>
      </c>
      <c r="M188" s="288">
        <f t="shared" si="22"/>
        <v>0</v>
      </c>
      <c r="N188" s="288">
        <f t="shared" si="22"/>
        <v>0</v>
      </c>
      <c r="O188" s="301">
        <f t="shared" si="22"/>
        <v>0</v>
      </c>
      <c r="P188" s="301">
        <f t="shared" si="22"/>
        <v>0</v>
      </c>
      <c r="Q188" s="288">
        <f t="shared" si="22"/>
        <v>0</v>
      </c>
      <c r="R188" s="289">
        <f t="shared" si="22"/>
        <v>0</v>
      </c>
      <c r="S188" s="59"/>
      <c r="T188" s="53"/>
      <c r="U188" s="288">
        <f t="shared" ref="U188:AH188" si="23">SUM(U156:U187)</f>
        <v>0</v>
      </c>
      <c r="V188" s="288">
        <f t="shared" si="23"/>
        <v>0</v>
      </c>
      <c r="W188" s="288">
        <f t="shared" si="23"/>
        <v>0</v>
      </c>
      <c r="X188" s="288">
        <f t="shared" si="23"/>
        <v>0</v>
      </c>
      <c r="Y188" s="288">
        <f t="shared" si="23"/>
        <v>0</v>
      </c>
      <c r="Z188" s="288">
        <f t="shared" si="23"/>
        <v>0</v>
      </c>
      <c r="AA188" s="288">
        <f t="shared" si="23"/>
        <v>0</v>
      </c>
      <c r="AB188" s="288">
        <f t="shared" si="23"/>
        <v>0</v>
      </c>
      <c r="AC188" s="288">
        <f t="shared" si="23"/>
        <v>0</v>
      </c>
      <c r="AD188" s="288">
        <f t="shared" si="23"/>
        <v>0</v>
      </c>
      <c r="AE188" s="288">
        <f t="shared" si="23"/>
        <v>0</v>
      </c>
      <c r="AF188" s="288">
        <f t="shared" si="23"/>
        <v>0</v>
      </c>
      <c r="AG188" s="288">
        <f t="shared" si="23"/>
        <v>0</v>
      </c>
      <c r="AH188" s="294">
        <f t="shared" si="23"/>
        <v>0</v>
      </c>
      <c r="AI188" s="306"/>
      <c r="AJ188" s="288">
        <f>SUM(AJ156:AJ187)</f>
        <v>0</v>
      </c>
      <c r="AK188" s="289">
        <f>SUM(AK156:AK187)</f>
        <v>0</v>
      </c>
      <c r="AL188" s="59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2"/>
      <c r="M189" s="72"/>
      <c r="N189" s="72"/>
      <c r="O189" s="72"/>
      <c r="P189" s="72"/>
      <c r="Q189" s="72"/>
      <c r="R189" s="72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120</v>
      </c>
      <c r="J190" s="359">
        <f>SUM(J188-K188)</f>
        <v>0</v>
      </c>
      <c r="L190" s="68"/>
      <c r="M190" s="68"/>
      <c r="N190" s="68"/>
      <c r="O190" s="68"/>
      <c r="P190" s="68"/>
      <c r="Q190" s="68"/>
      <c r="R190" s="68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83"/>
      <c r="H191" s="184"/>
      <c r="I191" s="184"/>
      <c r="J191" s="69"/>
      <c r="K191" s="69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4" customFormat="1" ht="12.75" customHeight="1" x14ac:dyDescent="0.2">
      <c r="A192" s="114"/>
      <c r="B192" s="114"/>
      <c r="C192" s="114"/>
      <c r="D192" s="114"/>
      <c r="E192" s="114"/>
      <c r="F192" s="115"/>
      <c r="G192" s="116"/>
      <c r="H192" s="117"/>
      <c r="I192" s="118"/>
      <c r="J192" s="118"/>
      <c r="K192" s="463" t="s">
        <v>96</v>
      </c>
      <c r="L192" s="464"/>
      <c r="M192" s="464"/>
      <c r="N192" s="464"/>
      <c r="O192" s="465"/>
      <c r="P192" s="465"/>
      <c r="Q192" s="119"/>
      <c r="R192" s="114"/>
      <c r="S192" s="114"/>
      <c r="T192" s="491" t="s">
        <v>476</v>
      </c>
      <c r="U192" s="471"/>
      <c r="V192" s="471"/>
      <c r="W192" s="472"/>
      <c r="X192" s="114"/>
      <c r="Y192" s="491" t="s">
        <v>476</v>
      </c>
      <c r="Z192" s="471"/>
      <c r="AA192" s="471"/>
      <c r="AB192" s="472"/>
      <c r="AC192" s="114"/>
      <c r="AD192" s="114"/>
      <c r="AE192" s="114"/>
      <c r="AF192" s="114"/>
      <c r="AG192" s="114"/>
      <c r="AH192" s="114"/>
      <c r="AI192" s="114"/>
      <c r="AJ192" s="114"/>
      <c r="AK192" s="114"/>
    </row>
    <row r="193" spans="1:37" s="124" customFormat="1" ht="12.75" customHeight="1" x14ac:dyDescent="0.2">
      <c r="A193" s="114"/>
      <c r="B193" s="457" t="s">
        <v>466</v>
      </c>
      <c r="C193" s="458"/>
      <c r="D193" s="458"/>
      <c r="E193" s="459"/>
      <c r="F193" s="120"/>
      <c r="G193" s="117"/>
      <c r="H193" s="118"/>
      <c r="I193" s="118"/>
      <c r="J193" s="118"/>
      <c r="K193" s="473" t="s">
        <v>128</v>
      </c>
      <c r="L193" s="474"/>
      <c r="M193" s="474"/>
      <c r="N193" s="474"/>
      <c r="O193" s="468"/>
      <c r="P193" s="468"/>
      <c r="Q193" s="122"/>
      <c r="R193" s="114"/>
      <c r="S193" s="114"/>
      <c r="T193" s="123" t="s">
        <v>242</v>
      </c>
      <c r="U193" s="492">
        <f>APRIL!U193</f>
        <v>0</v>
      </c>
      <c r="V193" s="492"/>
      <c r="W193" s="493"/>
      <c r="X193" s="114"/>
      <c r="Y193" s="123" t="s">
        <v>238</v>
      </c>
      <c r="Z193" s="492">
        <f>APRIL!Z193</f>
        <v>0</v>
      </c>
      <c r="AA193" s="492"/>
      <c r="AB193" s="493"/>
      <c r="AC193" s="114"/>
      <c r="AD193" s="114"/>
      <c r="AE193" s="114"/>
      <c r="AF193" s="114"/>
      <c r="AG193" s="114"/>
      <c r="AH193" s="114"/>
      <c r="AI193" s="114"/>
      <c r="AJ193" s="114"/>
      <c r="AK193" s="114"/>
    </row>
    <row r="194" spans="1:37" s="124" customFormat="1" ht="12.75" customHeight="1" thickBot="1" x14ac:dyDescent="0.25">
      <c r="A194" s="114"/>
      <c r="B194" s="125" t="s">
        <v>467</v>
      </c>
      <c r="C194" s="126" t="s">
        <v>129</v>
      </c>
      <c r="D194" s="127" t="s">
        <v>467</v>
      </c>
      <c r="E194" s="128" t="s">
        <v>129</v>
      </c>
      <c r="F194" s="116"/>
      <c r="G194" s="118"/>
      <c r="H194" s="466"/>
      <c r="I194" s="466"/>
      <c r="J194" s="118"/>
      <c r="K194" s="460" t="s">
        <v>153</v>
      </c>
      <c r="L194" s="461"/>
      <c r="M194" s="461"/>
      <c r="N194" s="461"/>
      <c r="O194" s="469">
        <f>J21</f>
        <v>0</v>
      </c>
      <c r="P194" s="469"/>
      <c r="Q194" s="122"/>
      <c r="R194" s="114"/>
      <c r="S194" s="114"/>
      <c r="T194" s="123" t="s">
        <v>206</v>
      </c>
      <c r="U194" s="492">
        <f>APRIL!U194</f>
        <v>0</v>
      </c>
      <c r="V194" s="492"/>
      <c r="W194" s="493"/>
      <c r="X194" s="114"/>
      <c r="Y194" s="123" t="s">
        <v>206</v>
      </c>
      <c r="Z194" s="492">
        <f>APRIL!Z194</f>
        <v>0</v>
      </c>
      <c r="AA194" s="492"/>
      <c r="AB194" s="493"/>
      <c r="AC194" s="114"/>
      <c r="AD194" s="114"/>
      <c r="AE194" s="114"/>
      <c r="AF194" s="114"/>
      <c r="AG194" s="114"/>
      <c r="AH194" s="114"/>
      <c r="AI194" s="114"/>
      <c r="AJ194" s="114"/>
      <c r="AK194" s="114"/>
    </row>
    <row r="195" spans="1:37" s="124" customFormat="1" ht="12.75" customHeight="1" x14ac:dyDescent="0.2">
      <c r="A195" s="114"/>
      <c r="B195" s="423"/>
      <c r="C195" s="320">
        <v>0</v>
      </c>
      <c r="D195" s="425"/>
      <c r="E195" s="323">
        <v>0</v>
      </c>
      <c r="F195" s="116"/>
      <c r="G195" s="118"/>
      <c r="H195" s="466"/>
      <c r="I195" s="466"/>
      <c r="J195" s="118"/>
      <c r="K195" s="467" t="s">
        <v>130</v>
      </c>
      <c r="L195" s="468"/>
      <c r="M195" s="468"/>
      <c r="N195" s="468"/>
      <c r="O195" s="469">
        <f>J7</f>
        <v>0</v>
      </c>
      <c r="P195" s="469"/>
      <c r="Q195" s="122"/>
      <c r="R195" s="114"/>
      <c r="S195" s="114"/>
      <c r="T195" s="123" t="s">
        <v>253</v>
      </c>
      <c r="U195" s="492">
        <f>APRIL!U195</f>
        <v>0</v>
      </c>
      <c r="V195" s="492"/>
      <c r="W195" s="493"/>
      <c r="X195" s="114"/>
      <c r="Y195" s="123" t="s">
        <v>253</v>
      </c>
      <c r="Z195" s="492">
        <f>APRIL!Z195</f>
        <v>0</v>
      </c>
      <c r="AA195" s="492"/>
      <c r="AB195" s="493"/>
      <c r="AC195" s="114"/>
      <c r="AD195" s="114"/>
      <c r="AE195" s="114"/>
      <c r="AF195" s="114"/>
      <c r="AG195" s="114"/>
      <c r="AH195" s="114"/>
      <c r="AI195" s="114"/>
      <c r="AJ195" s="114"/>
      <c r="AK195" s="114"/>
    </row>
    <row r="196" spans="1:37" s="124" customFormat="1" ht="12.75" customHeight="1" x14ac:dyDescent="0.2">
      <c r="A196" s="114"/>
      <c r="B196" s="423"/>
      <c r="C196" s="320">
        <v>0</v>
      </c>
      <c r="D196" s="425"/>
      <c r="E196" s="323">
        <v>0</v>
      </c>
      <c r="F196" s="116"/>
      <c r="G196" s="118"/>
      <c r="H196" s="466"/>
      <c r="I196" s="466"/>
      <c r="J196" s="118"/>
      <c r="K196" s="467" t="s">
        <v>132</v>
      </c>
      <c r="L196" s="468"/>
      <c r="M196" s="468"/>
      <c r="N196" s="468"/>
      <c r="O196" s="469">
        <f>SUM(O194:P195)</f>
        <v>0</v>
      </c>
      <c r="P196" s="469"/>
      <c r="Q196" s="122"/>
      <c r="R196" s="114"/>
      <c r="S196" s="114"/>
      <c r="T196" s="123" t="s">
        <v>207</v>
      </c>
      <c r="U196" s="487">
        <f>APRIL!U200</f>
        <v>0</v>
      </c>
      <c r="V196" s="487"/>
      <c r="W196" s="122"/>
      <c r="X196" s="114"/>
      <c r="Y196" s="123" t="s">
        <v>207</v>
      </c>
      <c r="Z196" s="487">
        <f>APRIL!Z200</f>
        <v>0</v>
      </c>
      <c r="AA196" s="487"/>
      <c r="AB196" s="122"/>
      <c r="AC196" s="114"/>
      <c r="AD196" s="114"/>
      <c r="AE196" s="114"/>
      <c r="AF196" s="114"/>
      <c r="AG196" s="114"/>
      <c r="AH196" s="114"/>
      <c r="AI196" s="114"/>
      <c r="AJ196" s="114"/>
      <c r="AK196" s="114"/>
    </row>
    <row r="197" spans="1:37" s="124" customFormat="1" ht="12.75" customHeight="1" x14ac:dyDescent="0.2">
      <c r="A197" s="114"/>
      <c r="B197" s="423"/>
      <c r="C197" s="320">
        <v>0</v>
      </c>
      <c r="D197" s="425"/>
      <c r="E197" s="323">
        <v>0</v>
      </c>
      <c r="F197" s="116"/>
      <c r="G197" s="118"/>
      <c r="H197" s="466"/>
      <c r="I197" s="466"/>
      <c r="J197" s="118"/>
      <c r="K197" s="467" t="s">
        <v>133</v>
      </c>
      <c r="L197" s="468"/>
      <c r="M197" s="468"/>
      <c r="N197" s="468"/>
      <c r="O197" s="469">
        <f>K188</f>
        <v>0</v>
      </c>
      <c r="P197" s="469"/>
      <c r="Q197" s="122"/>
      <c r="R197" s="114"/>
      <c r="S197" s="114"/>
      <c r="T197" s="123" t="s">
        <v>208</v>
      </c>
      <c r="U197" s="480">
        <v>0</v>
      </c>
      <c r="V197" s="480"/>
      <c r="W197" s="122"/>
      <c r="X197" s="114"/>
      <c r="Y197" s="123" t="s">
        <v>208</v>
      </c>
      <c r="Z197" s="480">
        <v>0</v>
      </c>
      <c r="AA197" s="480"/>
      <c r="AB197" s="122"/>
      <c r="AC197" s="114"/>
      <c r="AD197" s="114"/>
      <c r="AE197" s="114"/>
      <c r="AF197" s="114"/>
      <c r="AG197" s="114"/>
      <c r="AH197" s="114"/>
      <c r="AI197" s="114"/>
      <c r="AJ197" s="114"/>
      <c r="AK197" s="114"/>
    </row>
    <row r="198" spans="1:37" s="124" customFormat="1" ht="12.75" customHeight="1" x14ac:dyDescent="0.2">
      <c r="A198" s="114"/>
      <c r="B198" s="423"/>
      <c r="C198" s="320">
        <v>0</v>
      </c>
      <c r="D198" s="425"/>
      <c r="E198" s="323">
        <v>0</v>
      </c>
      <c r="F198" s="116"/>
      <c r="G198" s="118"/>
      <c r="H198" s="466"/>
      <c r="I198" s="466"/>
      <c r="J198" s="118"/>
      <c r="K198" s="467" t="s">
        <v>134</v>
      </c>
      <c r="L198" s="468"/>
      <c r="M198" s="468"/>
      <c r="N198" s="468"/>
      <c r="O198" s="483"/>
      <c r="P198" s="483"/>
      <c r="Q198" s="122" t="s">
        <v>190</v>
      </c>
      <c r="R198" s="114"/>
      <c r="S198" s="114"/>
      <c r="T198" s="123" t="s">
        <v>209</v>
      </c>
      <c r="U198" s="480">
        <v>0</v>
      </c>
      <c r="V198" s="480"/>
      <c r="W198" s="122"/>
      <c r="X198" s="114"/>
      <c r="Y198" s="123" t="s">
        <v>209</v>
      </c>
      <c r="Z198" s="480">
        <v>0</v>
      </c>
      <c r="AA198" s="480"/>
      <c r="AB198" s="122"/>
      <c r="AC198" s="114"/>
      <c r="AD198" s="114"/>
      <c r="AE198" s="114"/>
      <c r="AF198" s="114"/>
      <c r="AG198" s="114"/>
      <c r="AH198" s="114"/>
      <c r="AI198" s="114"/>
      <c r="AJ198" s="114"/>
      <c r="AK198" s="114"/>
    </row>
    <row r="199" spans="1:37" s="124" customFormat="1" ht="12.75" customHeight="1" x14ac:dyDescent="0.2">
      <c r="A199" s="114"/>
      <c r="B199" s="423"/>
      <c r="C199" s="320">
        <v>0</v>
      </c>
      <c r="D199" s="425"/>
      <c r="E199" s="323">
        <v>0</v>
      </c>
      <c r="F199" s="116"/>
      <c r="G199" s="118"/>
      <c r="H199" s="466"/>
      <c r="I199" s="466"/>
      <c r="J199" s="118"/>
      <c r="K199" s="484" t="s">
        <v>154</v>
      </c>
      <c r="L199" s="485"/>
      <c r="M199" s="485"/>
      <c r="N199" s="485"/>
      <c r="O199" s="469">
        <f>SUM(O196-O197+O198)</f>
        <v>0</v>
      </c>
      <c r="P199" s="469"/>
      <c r="Q199" s="122"/>
      <c r="R199" s="114"/>
      <c r="S199" s="114"/>
      <c r="T199" s="123" t="s">
        <v>210</v>
      </c>
      <c r="U199" s="480">
        <v>0</v>
      </c>
      <c r="V199" s="480"/>
      <c r="W199" s="122"/>
      <c r="X199" s="114"/>
      <c r="Y199" s="123" t="s">
        <v>210</v>
      </c>
      <c r="Z199" s="480">
        <v>0</v>
      </c>
      <c r="AA199" s="480"/>
      <c r="AB199" s="122"/>
      <c r="AC199" s="114"/>
      <c r="AD199" s="114"/>
      <c r="AE199" s="114"/>
      <c r="AF199" s="114"/>
      <c r="AG199" s="114"/>
      <c r="AH199" s="114"/>
      <c r="AI199" s="114"/>
      <c r="AJ199" s="114"/>
      <c r="AK199" s="114"/>
    </row>
    <row r="200" spans="1:37" s="124" customFormat="1" ht="12.75" customHeight="1" x14ac:dyDescent="0.2">
      <c r="A200" s="114"/>
      <c r="B200" s="423"/>
      <c r="C200" s="320">
        <v>0</v>
      </c>
      <c r="D200" s="425"/>
      <c r="E200" s="323">
        <v>0</v>
      </c>
      <c r="F200" s="116"/>
      <c r="G200" s="118"/>
      <c r="H200" s="466"/>
      <c r="I200" s="466"/>
      <c r="J200" s="118"/>
      <c r="K200" s="467"/>
      <c r="L200" s="468"/>
      <c r="M200" s="468"/>
      <c r="N200" s="468"/>
      <c r="O200" s="469"/>
      <c r="P200" s="469"/>
      <c r="Q200" s="122"/>
      <c r="R200" s="114"/>
      <c r="S200" s="114"/>
      <c r="T200" s="123" t="s">
        <v>221</v>
      </c>
      <c r="U200" s="487">
        <f>U196+U197+U198-U199</f>
        <v>0</v>
      </c>
      <c r="V200" s="487"/>
      <c r="W200" s="122"/>
      <c r="X200" s="114"/>
      <c r="Y200" s="123" t="s">
        <v>221</v>
      </c>
      <c r="Z200" s="487">
        <f>Z196+Z197+Z198-Z199</f>
        <v>0</v>
      </c>
      <c r="AA200" s="487"/>
      <c r="AB200" s="122"/>
      <c r="AC200" s="114"/>
      <c r="AD200" s="114"/>
      <c r="AE200" s="114"/>
      <c r="AF200" s="114"/>
      <c r="AG200" s="114"/>
      <c r="AH200" s="114"/>
      <c r="AI200" s="114"/>
      <c r="AJ200" s="114"/>
      <c r="AK200" s="114"/>
    </row>
    <row r="201" spans="1:37" s="124" customFormat="1" ht="12.75" customHeight="1" x14ac:dyDescent="0.2">
      <c r="A201" s="114"/>
      <c r="B201" s="423"/>
      <c r="C201" s="320">
        <v>0</v>
      </c>
      <c r="D201" s="425"/>
      <c r="E201" s="323">
        <v>0</v>
      </c>
      <c r="F201" s="116"/>
      <c r="G201" s="118"/>
      <c r="H201" s="129"/>
      <c r="I201" s="129"/>
      <c r="J201" s="118"/>
      <c r="K201" s="467"/>
      <c r="L201" s="468"/>
      <c r="M201" s="468"/>
      <c r="N201" s="468"/>
      <c r="O201" s="469"/>
      <c r="P201" s="469"/>
      <c r="Q201" s="122"/>
      <c r="R201" s="114"/>
      <c r="S201" s="114"/>
      <c r="T201" s="130"/>
      <c r="U201" s="115"/>
      <c r="V201" s="115"/>
      <c r="W201" s="122"/>
      <c r="X201" s="114"/>
      <c r="Y201" s="130"/>
      <c r="Z201" s="115"/>
      <c r="AA201" s="115"/>
      <c r="AB201" s="122"/>
      <c r="AC201" s="114"/>
      <c r="AD201" s="114"/>
      <c r="AE201" s="114"/>
      <c r="AF201" s="114"/>
      <c r="AG201" s="114"/>
      <c r="AH201" s="114"/>
      <c r="AI201" s="114"/>
      <c r="AJ201" s="114"/>
      <c r="AK201" s="114"/>
    </row>
    <row r="202" spans="1:37" s="124" customFormat="1" ht="12.75" customHeight="1" x14ac:dyDescent="0.2">
      <c r="A202" s="114"/>
      <c r="B202" s="423"/>
      <c r="C202" s="320">
        <v>0</v>
      </c>
      <c r="D202" s="425"/>
      <c r="E202" s="323">
        <v>0</v>
      </c>
      <c r="F202" s="116"/>
      <c r="G202" s="118"/>
      <c r="H202" s="129"/>
      <c r="I202" s="129"/>
      <c r="J202" s="118"/>
      <c r="K202" s="484" t="s">
        <v>155</v>
      </c>
      <c r="L202" s="485"/>
      <c r="M202" s="485"/>
      <c r="N202" s="485"/>
      <c r="O202" s="483"/>
      <c r="P202" s="483"/>
      <c r="Q202" s="122"/>
      <c r="R202" s="114"/>
      <c r="S202" s="114"/>
      <c r="T202" s="130"/>
      <c r="U202" s="115"/>
      <c r="V202" s="115"/>
      <c r="W202" s="122"/>
      <c r="X202" s="114"/>
      <c r="Y202" s="130"/>
      <c r="Z202" s="115"/>
      <c r="AA202" s="115"/>
      <c r="AB202" s="122"/>
      <c r="AC202" s="114"/>
      <c r="AD202" s="114"/>
      <c r="AE202" s="114"/>
      <c r="AF202" s="114"/>
      <c r="AG202" s="114"/>
      <c r="AH202" s="114"/>
      <c r="AI202" s="114"/>
      <c r="AJ202" s="114"/>
      <c r="AK202" s="114"/>
    </row>
    <row r="203" spans="1:37" s="124" customFormat="1" ht="12.75" customHeight="1" x14ac:dyDescent="0.2">
      <c r="A203" s="114"/>
      <c r="B203" s="423"/>
      <c r="C203" s="320">
        <v>0</v>
      </c>
      <c r="D203" s="425"/>
      <c r="E203" s="323">
        <v>0</v>
      </c>
      <c r="F203" s="116"/>
      <c r="G203" s="118"/>
      <c r="H203" s="466"/>
      <c r="I203" s="466"/>
      <c r="J203" s="118"/>
      <c r="K203" s="467" t="s">
        <v>131</v>
      </c>
      <c r="L203" s="468"/>
      <c r="M203" s="468"/>
      <c r="N203" s="468"/>
      <c r="O203" s="483"/>
      <c r="P203" s="483"/>
      <c r="Q203" s="122"/>
      <c r="R203" s="114"/>
      <c r="S203" s="114"/>
      <c r="T203" s="123" t="s">
        <v>243</v>
      </c>
      <c r="U203" s="492">
        <f>APRIL!U203</f>
        <v>0</v>
      </c>
      <c r="V203" s="492"/>
      <c r="W203" s="493"/>
      <c r="X203" s="114"/>
      <c r="Y203" s="123" t="s">
        <v>239</v>
      </c>
      <c r="Z203" s="492">
        <f>APRIL!Z203</f>
        <v>0</v>
      </c>
      <c r="AA203" s="492"/>
      <c r="AB203" s="493"/>
      <c r="AC203" s="114"/>
      <c r="AD203" s="114"/>
      <c r="AE203" s="114"/>
      <c r="AF203" s="114"/>
      <c r="AG203" s="114"/>
      <c r="AH203" s="114"/>
      <c r="AI203" s="114"/>
      <c r="AJ203" s="114"/>
      <c r="AK203" s="114"/>
    </row>
    <row r="204" spans="1:37" s="124" customFormat="1" ht="12.75" customHeight="1" x14ac:dyDescent="0.2">
      <c r="A204" s="114"/>
      <c r="B204" s="423"/>
      <c r="C204" s="320">
        <v>0</v>
      </c>
      <c r="D204" s="425"/>
      <c r="E204" s="323">
        <v>0</v>
      </c>
      <c r="F204" s="116"/>
      <c r="G204" s="118"/>
      <c r="H204" s="466"/>
      <c r="I204" s="466"/>
      <c r="J204" s="118"/>
      <c r="K204" s="467" t="s">
        <v>468</v>
      </c>
      <c r="L204" s="468"/>
      <c r="M204" s="468"/>
      <c r="N204" s="468"/>
      <c r="O204" s="469">
        <f>G234</f>
        <v>0</v>
      </c>
      <c r="P204" s="469"/>
      <c r="Q204" s="122"/>
      <c r="R204" s="143" t="s">
        <v>233</v>
      </c>
      <c r="S204" s="114"/>
      <c r="T204" s="123" t="s">
        <v>206</v>
      </c>
      <c r="U204" s="492">
        <f>APRIL!U204</f>
        <v>0</v>
      </c>
      <c r="V204" s="492"/>
      <c r="W204" s="493"/>
      <c r="X204" s="114"/>
      <c r="Y204" s="123" t="s">
        <v>206</v>
      </c>
      <c r="Z204" s="492">
        <f>APRIL!Z204</f>
        <v>0</v>
      </c>
      <c r="AA204" s="492"/>
      <c r="AB204" s="493"/>
      <c r="AC204" s="114"/>
      <c r="AD204" s="114"/>
      <c r="AE204" s="114"/>
      <c r="AF204" s="114"/>
      <c r="AG204" s="114"/>
      <c r="AH204" s="114"/>
      <c r="AI204" s="114"/>
      <c r="AJ204" s="114"/>
      <c r="AK204" s="114"/>
    </row>
    <row r="205" spans="1:37" s="124" customFormat="1" ht="12.75" customHeight="1" x14ac:dyDescent="0.2">
      <c r="A205" s="114"/>
      <c r="B205" s="423"/>
      <c r="C205" s="320">
        <v>0</v>
      </c>
      <c r="D205" s="425"/>
      <c r="E205" s="323">
        <v>0</v>
      </c>
      <c r="F205" s="116"/>
      <c r="G205" s="118"/>
      <c r="H205" s="466"/>
      <c r="I205" s="466"/>
      <c r="J205" s="118"/>
      <c r="K205" s="467" t="s">
        <v>134</v>
      </c>
      <c r="L205" s="468"/>
      <c r="M205" s="468"/>
      <c r="N205" s="468"/>
      <c r="O205" s="483"/>
      <c r="P205" s="483"/>
      <c r="Q205" s="122" t="s">
        <v>190</v>
      </c>
      <c r="R205" s="358">
        <f>SUM(E2-O206)</f>
        <v>0</v>
      </c>
      <c r="S205" s="114"/>
      <c r="T205" s="123" t="s">
        <v>253</v>
      </c>
      <c r="U205" s="492">
        <f>APRIL!U205</f>
        <v>0</v>
      </c>
      <c r="V205" s="492"/>
      <c r="W205" s="493"/>
      <c r="X205" s="114"/>
      <c r="Y205" s="123" t="s">
        <v>253</v>
      </c>
      <c r="Z205" s="492">
        <f>APRIL!Z205</f>
        <v>0</v>
      </c>
      <c r="AA205" s="492"/>
      <c r="AB205" s="493"/>
      <c r="AC205" s="114"/>
      <c r="AD205" s="114"/>
      <c r="AE205" s="114"/>
      <c r="AF205" s="114"/>
      <c r="AG205" s="114"/>
      <c r="AH205" s="114"/>
      <c r="AI205" s="114"/>
      <c r="AJ205" s="114"/>
      <c r="AK205" s="114"/>
    </row>
    <row r="206" spans="1:37" s="124" customFormat="1" ht="12.75" customHeight="1" x14ac:dyDescent="0.2">
      <c r="A206" s="114"/>
      <c r="B206" s="423"/>
      <c r="C206" s="320">
        <v>0</v>
      </c>
      <c r="D206" s="425"/>
      <c r="E206" s="323">
        <v>0</v>
      </c>
      <c r="F206" s="116"/>
      <c r="G206" s="118"/>
      <c r="H206" s="466"/>
      <c r="I206" s="466"/>
      <c r="J206" s="118"/>
      <c r="K206" s="484" t="s">
        <v>369</v>
      </c>
      <c r="L206" s="485"/>
      <c r="M206" s="485"/>
      <c r="N206" s="485"/>
      <c r="O206" s="469">
        <f>SUM(O202-O204+O205+O203)</f>
        <v>0</v>
      </c>
      <c r="P206" s="469"/>
      <c r="Q206" s="122"/>
      <c r="R206" s="114"/>
      <c r="S206" s="114"/>
      <c r="T206" s="123" t="s">
        <v>207</v>
      </c>
      <c r="U206" s="487">
        <f>APRIL!U210</f>
        <v>0</v>
      </c>
      <c r="V206" s="487"/>
      <c r="W206" s="122"/>
      <c r="X206" s="114"/>
      <c r="Y206" s="123" t="s">
        <v>207</v>
      </c>
      <c r="Z206" s="487">
        <f>APRIL!Z210</f>
        <v>0</v>
      </c>
      <c r="AA206" s="487"/>
      <c r="AB206" s="122"/>
      <c r="AC206" s="114"/>
      <c r="AD206" s="114"/>
      <c r="AE206" s="114"/>
      <c r="AF206" s="114"/>
      <c r="AG206" s="114"/>
      <c r="AH206" s="114"/>
      <c r="AI206" s="114"/>
      <c r="AJ206" s="114"/>
      <c r="AK206" s="114"/>
    </row>
    <row r="207" spans="1:37" s="124" customFormat="1" ht="12.75" customHeight="1" thickBot="1" x14ac:dyDescent="0.25">
      <c r="A207" s="114"/>
      <c r="B207" s="423"/>
      <c r="C207" s="320">
        <v>0</v>
      </c>
      <c r="D207" s="425"/>
      <c r="E207" s="323">
        <v>0</v>
      </c>
      <c r="F207" s="116"/>
      <c r="G207" s="118"/>
      <c r="H207" s="118"/>
      <c r="I207" s="118"/>
      <c r="J207" s="118"/>
      <c r="K207" s="455"/>
      <c r="L207" s="456"/>
      <c r="M207" s="456"/>
      <c r="N207" s="456"/>
      <c r="O207" s="479"/>
      <c r="P207" s="479"/>
      <c r="Q207" s="131"/>
      <c r="R207" s="114"/>
      <c r="S207" s="114"/>
      <c r="T207" s="123" t="s">
        <v>208</v>
      </c>
      <c r="U207" s="480">
        <v>0</v>
      </c>
      <c r="V207" s="480"/>
      <c r="W207" s="122"/>
      <c r="X207" s="114"/>
      <c r="Y207" s="123" t="s">
        <v>208</v>
      </c>
      <c r="Z207" s="480">
        <v>0</v>
      </c>
      <c r="AA207" s="480"/>
      <c r="AB207" s="122"/>
      <c r="AC207" s="114"/>
      <c r="AD207" s="114"/>
      <c r="AE207" s="114"/>
      <c r="AF207" s="114"/>
      <c r="AG207" s="114"/>
      <c r="AH207" s="114"/>
      <c r="AI207" s="114"/>
      <c r="AJ207" s="114"/>
      <c r="AK207" s="114"/>
    </row>
    <row r="208" spans="1:37" s="124" customFormat="1" ht="12.75" customHeight="1" x14ac:dyDescent="0.2">
      <c r="A208" s="114"/>
      <c r="B208" s="423"/>
      <c r="C208" s="320">
        <v>0</v>
      </c>
      <c r="D208" s="425"/>
      <c r="E208" s="323">
        <v>0</v>
      </c>
      <c r="F208" s="116"/>
      <c r="G208" s="118"/>
      <c r="H208" s="133"/>
      <c r="I208" s="133"/>
      <c r="J208" s="133"/>
      <c r="K208" s="114"/>
      <c r="L208" s="114"/>
      <c r="M208" s="114"/>
      <c r="N208" s="114"/>
      <c r="O208" s="114"/>
      <c r="P208" s="114"/>
      <c r="Q208" s="114"/>
      <c r="R208" s="114"/>
      <c r="S208" s="114"/>
      <c r="T208" s="123" t="s">
        <v>209</v>
      </c>
      <c r="U208" s="480">
        <v>0</v>
      </c>
      <c r="V208" s="480"/>
      <c r="W208" s="122"/>
      <c r="X208" s="114"/>
      <c r="Y208" s="123" t="s">
        <v>209</v>
      </c>
      <c r="Z208" s="480">
        <v>0</v>
      </c>
      <c r="AA208" s="480"/>
      <c r="AB208" s="122"/>
      <c r="AC208" s="114"/>
      <c r="AD208" s="114"/>
      <c r="AE208" s="114"/>
      <c r="AF208" s="114"/>
      <c r="AG208" s="114"/>
      <c r="AH208" s="114"/>
      <c r="AI208" s="114"/>
      <c r="AJ208" s="114"/>
      <c r="AK208" s="114"/>
    </row>
    <row r="209" spans="1:37" s="124" customFormat="1" ht="12.75" customHeight="1" x14ac:dyDescent="0.2">
      <c r="A209" s="114"/>
      <c r="B209" s="423"/>
      <c r="C209" s="320">
        <v>0</v>
      </c>
      <c r="D209" s="425"/>
      <c r="E209" s="323">
        <v>0</v>
      </c>
      <c r="F209" s="132"/>
      <c r="G209" s="133"/>
      <c r="H209" s="133"/>
      <c r="I209" s="133"/>
      <c r="J209" s="133"/>
      <c r="K209" s="114"/>
      <c r="L209" s="114"/>
      <c r="M209" s="114"/>
      <c r="N209" s="114"/>
      <c r="O209" s="114"/>
      <c r="P209" s="114"/>
      <c r="Q209" s="114"/>
      <c r="R209" s="114"/>
      <c r="S209" s="114"/>
      <c r="T209" s="123" t="s">
        <v>210</v>
      </c>
      <c r="U209" s="480">
        <v>0</v>
      </c>
      <c r="V209" s="480"/>
      <c r="W209" s="122"/>
      <c r="X209" s="114"/>
      <c r="Y209" s="123" t="s">
        <v>210</v>
      </c>
      <c r="Z209" s="480">
        <v>0</v>
      </c>
      <c r="AA209" s="480"/>
      <c r="AB209" s="122"/>
      <c r="AC209" s="114"/>
      <c r="AD209" s="114"/>
      <c r="AE209" s="114"/>
      <c r="AF209" s="114"/>
      <c r="AG209" s="114"/>
      <c r="AH209" s="114"/>
      <c r="AI209" s="114"/>
      <c r="AJ209" s="114"/>
      <c r="AK209" s="114"/>
    </row>
    <row r="210" spans="1:37" s="124" customFormat="1" ht="12.75" customHeight="1" x14ac:dyDescent="0.2">
      <c r="A210" s="114"/>
      <c r="B210" s="423"/>
      <c r="C210" s="320">
        <v>0</v>
      </c>
      <c r="D210" s="425"/>
      <c r="E210" s="323">
        <v>0</v>
      </c>
      <c r="F210" s="132"/>
      <c r="G210" s="133"/>
      <c r="H210" s="133"/>
      <c r="I210" s="133"/>
      <c r="J210" s="133"/>
      <c r="K210" s="114"/>
      <c r="L210" s="114"/>
      <c r="M210" s="114"/>
      <c r="N210" s="114"/>
      <c r="O210" s="114"/>
      <c r="P210" s="114"/>
      <c r="Q210" s="114"/>
      <c r="R210" s="114"/>
      <c r="S210" s="114"/>
      <c r="T210" s="123" t="str">
        <f>T200</f>
        <v>AS OF 5/31</v>
      </c>
      <c r="U210" s="487">
        <f>U206+U207+U208-U209</f>
        <v>0</v>
      </c>
      <c r="V210" s="487"/>
      <c r="W210" s="122"/>
      <c r="X210" s="114"/>
      <c r="Y210" s="123" t="str">
        <f>Y200</f>
        <v>AS OF 5/31</v>
      </c>
      <c r="Z210" s="487">
        <f>Z206+Z207+Z208-Z209</f>
        <v>0</v>
      </c>
      <c r="AA210" s="487"/>
      <c r="AB210" s="122"/>
      <c r="AC210" s="114"/>
      <c r="AD210" s="114"/>
      <c r="AE210" s="114"/>
      <c r="AF210" s="114"/>
      <c r="AG210" s="114"/>
      <c r="AH210" s="114"/>
      <c r="AI210" s="114"/>
      <c r="AJ210" s="114"/>
      <c r="AK210" s="114"/>
    </row>
    <row r="211" spans="1:37" s="124" customFormat="1" ht="12.75" customHeight="1" x14ac:dyDescent="0.2">
      <c r="A211" s="114"/>
      <c r="B211" s="423"/>
      <c r="C211" s="320">
        <v>0</v>
      </c>
      <c r="D211" s="425"/>
      <c r="E211" s="323">
        <v>0</v>
      </c>
      <c r="F211" s="132"/>
      <c r="G211" s="133"/>
      <c r="H211" s="133"/>
      <c r="I211" s="133"/>
      <c r="J211" s="133"/>
      <c r="K211" s="114"/>
      <c r="L211" s="114"/>
      <c r="M211" s="114"/>
      <c r="N211" s="114"/>
      <c r="O211" s="114"/>
      <c r="P211" s="114"/>
      <c r="Q211" s="114"/>
      <c r="R211" s="114"/>
      <c r="S211" s="114"/>
      <c r="T211" s="130"/>
      <c r="U211" s="115"/>
      <c r="V211" s="115"/>
      <c r="W211" s="122"/>
      <c r="X211" s="114"/>
      <c r="Y211" s="130"/>
      <c r="Z211" s="115"/>
      <c r="AA211" s="115"/>
      <c r="AB211" s="122"/>
      <c r="AC211" s="114"/>
      <c r="AD211" s="114"/>
      <c r="AE211" s="114"/>
      <c r="AF211" s="114"/>
      <c r="AG211" s="114"/>
      <c r="AH211" s="114"/>
      <c r="AI211" s="114"/>
      <c r="AJ211" s="114"/>
      <c r="AK211" s="114"/>
    </row>
    <row r="212" spans="1:37" s="124" customFormat="1" ht="12.75" customHeight="1" x14ac:dyDescent="0.2">
      <c r="A212" s="114"/>
      <c r="B212" s="423"/>
      <c r="C212" s="320">
        <v>0</v>
      </c>
      <c r="D212" s="425"/>
      <c r="E212" s="323">
        <v>0</v>
      </c>
      <c r="F212" s="132"/>
      <c r="G212" s="133"/>
      <c r="H212" s="133"/>
      <c r="I212" s="133"/>
      <c r="J212" s="133"/>
      <c r="K212" s="114"/>
      <c r="L212" s="114"/>
      <c r="M212" s="114"/>
      <c r="N212" s="114"/>
      <c r="O212" s="114"/>
      <c r="P212" s="114"/>
      <c r="Q212" s="114"/>
      <c r="R212" s="114"/>
      <c r="S212" s="114"/>
      <c r="T212" s="130"/>
      <c r="U212" s="115"/>
      <c r="V212" s="115"/>
      <c r="W212" s="122"/>
      <c r="X212" s="114"/>
      <c r="Y212" s="130"/>
      <c r="Z212" s="115"/>
      <c r="AA212" s="115"/>
      <c r="AB212" s="122"/>
      <c r="AC212" s="114"/>
      <c r="AD212" s="114"/>
      <c r="AE212" s="114"/>
      <c r="AF212" s="114"/>
      <c r="AG212" s="114"/>
      <c r="AH212" s="114"/>
      <c r="AI212" s="114"/>
      <c r="AJ212" s="114"/>
      <c r="AK212" s="114"/>
    </row>
    <row r="213" spans="1:37" s="124" customFormat="1" ht="12.75" customHeight="1" x14ac:dyDescent="0.2">
      <c r="A213" s="114"/>
      <c r="B213" s="423"/>
      <c r="C213" s="320">
        <v>0</v>
      </c>
      <c r="D213" s="425"/>
      <c r="E213" s="323">
        <v>0</v>
      </c>
      <c r="F213" s="132"/>
      <c r="G213" s="133"/>
      <c r="H213" s="133"/>
      <c r="I213" s="133"/>
      <c r="J213" s="133"/>
      <c r="K213" s="114"/>
      <c r="L213" s="114"/>
      <c r="M213" s="114"/>
      <c r="N213" s="114"/>
      <c r="O213" s="114"/>
      <c r="P213" s="114"/>
      <c r="Q213" s="114"/>
      <c r="R213" s="114"/>
      <c r="S213" s="114"/>
      <c r="T213" s="123" t="s">
        <v>244</v>
      </c>
      <c r="U213" s="492">
        <f>APRIL!U213</f>
        <v>0</v>
      </c>
      <c r="V213" s="492"/>
      <c r="W213" s="493"/>
      <c r="X213" s="114"/>
      <c r="Y213" s="123" t="s">
        <v>240</v>
      </c>
      <c r="Z213" s="492">
        <f>APRIL!Z213</f>
        <v>0</v>
      </c>
      <c r="AA213" s="492"/>
      <c r="AB213" s="493"/>
      <c r="AC213" s="114"/>
      <c r="AD213" s="114"/>
      <c r="AE213" s="114"/>
      <c r="AF213" s="114"/>
      <c r="AG213" s="114"/>
      <c r="AH213" s="114"/>
      <c r="AI213" s="114"/>
      <c r="AJ213" s="114"/>
      <c r="AK213" s="114"/>
    </row>
    <row r="214" spans="1:37" s="124" customFormat="1" ht="12.75" customHeight="1" x14ac:dyDescent="0.2">
      <c r="A214" s="114"/>
      <c r="B214" s="423"/>
      <c r="C214" s="320">
        <v>0</v>
      </c>
      <c r="D214" s="425"/>
      <c r="E214" s="323">
        <v>0</v>
      </c>
      <c r="F214" s="132"/>
      <c r="G214" s="133"/>
      <c r="H214" s="133"/>
      <c r="I214" s="133"/>
      <c r="J214" s="133"/>
      <c r="K214" s="114"/>
      <c r="L214" s="114"/>
      <c r="M214" s="114"/>
      <c r="N214" s="114"/>
      <c r="O214" s="114"/>
      <c r="P214" s="114"/>
      <c r="Q214" s="114"/>
      <c r="R214" s="114"/>
      <c r="S214" s="114"/>
      <c r="T214" s="123" t="s">
        <v>206</v>
      </c>
      <c r="U214" s="492">
        <f>APRIL!U214</f>
        <v>0</v>
      </c>
      <c r="V214" s="492"/>
      <c r="W214" s="493"/>
      <c r="X214" s="114"/>
      <c r="Y214" s="123" t="s">
        <v>206</v>
      </c>
      <c r="Z214" s="492">
        <f>APRIL!Z214</f>
        <v>0</v>
      </c>
      <c r="AA214" s="492"/>
      <c r="AB214" s="493"/>
      <c r="AC214" s="114"/>
      <c r="AD214" s="114"/>
      <c r="AE214" s="114"/>
      <c r="AF214" s="114"/>
      <c r="AG214" s="114"/>
      <c r="AH214" s="114"/>
      <c r="AI214" s="114"/>
      <c r="AJ214" s="114"/>
      <c r="AK214" s="114"/>
    </row>
    <row r="215" spans="1:37" s="124" customFormat="1" ht="12.75" customHeight="1" x14ac:dyDescent="0.2">
      <c r="A215" s="114"/>
      <c r="B215" s="423"/>
      <c r="C215" s="320">
        <v>0</v>
      </c>
      <c r="D215" s="425"/>
      <c r="E215" s="323">
        <v>0</v>
      </c>
      <c r="F215" s="132"/>
      <c r="G215" s="133"/>
      <c r="H215" s="133"/>
      <c r="I215" s="133"/>
      <c r="J215" s="133"/>
      <c r="K215" s="114"/>
      <c r="L215" s="114"/>
      <c r="M215" s="114"/>
      <c r="N215" s="114"/>
      <c r="O215" s="114"/>
      <c r="P215" s="114"/>
      <c r="Q215" s="114"/>
      <c r="R215" s="114"/>
      <c r="S215" s="114"/>
      <c r="T215" s="123" t="s">
        <v>253</v>
      </c>
      <c r="U215" s="492">
        <f>APRIL!U215</f>
        <v>0</v>
      </c>
      <c r="V215" s="492"/>
      <c r="W215" s="493"/>
      <c r="X215" s="114"/>
      <c r="Y215" s="123" t="s">
        <v>253</v>
      </c>
      <c r="Z215" s="492">
        <f>APRIL!Z215</f>
        <v>0</v>
      </c>
      <c r="AA215" s="492"/>
      <c r="AB215" s="493"/>
      <c r="AC215" s="114"/>
      <c r="AD215" s="114"/>
      <c r="AE215" s="114"/>
      <c r="AF215" s="114"/>
      <c r="AG215" s="114"/>
      <c r="AH215" s="114"/>
      <c r="AI215" s="114"/>
      <c r="AJ215" s="114"/>
      <c r="AK215" s="114"/>
    </row>
    <row r="216" spans="1:37" s="124" customFormat="1" ht="12.75" customHeight="1" x14ac:dyDescent="0.2">
      <c r="A216" s="114"/>
      <c r="B216" s="423"/>
      <c r="C216" s="320">
        <v>0</v>
      </c>
      <c r="D216" s="425"/>
      <c r="E216" s="323">
        <v>0</v>
      </c>
      <c r="F216" s="132"/>
      <c r="G216" s="133"/>
      <c r="H216" s="133"/>
      <c r="I216" s="133"/>
      <c r="J216" s="133"/>
      <c r="K216" s="114"/>
      <c r="L216" s="114"/>
      <c r="M216" s="114"/>
      <c r="N216" s="114"/>
      <c r="O216" s="114"/>
      <c r="P216" s="114"/>
      <c r="Q216" s="114"/>
      <c r="R216" s="114"/>
      <c r="S216" s="114"/>
      <c r="T216" s="123" t="s">
        <v>207</v>
      </c>
      <c r="U216" s="487">
        <f>APRIL!U220</f>
        <v>0</v>
      </c>
      <c r="V216" s="487"/>
      <c r="W216" s="122"/>
      <c r="X216" s="114"/>
      <c r="Y216" s="123" t="s">
        <v>207</v>
      </c>
      <c r="Z216" s="487">
        <f>APRIL!Z220</f>
        <v>0</v>
      </c>
      <c r="AA216" s="487"/>
      <c r="AB216" s="122"/>
      <c r="AC216" s="114"/>
      <c r="AD216" s="114"/>
      <c r="AE216" s="114"/>
      <c r="AF216" s="114"/>
      <c r="AG216" s="114"/>
      <c r="AH216" s="114"/>
      <c r="AI216" s="114"/>
      <c r="AJ216" s="114"/>
      <c r="AK216" s="114"/>
    </row>
    <row r="217" spans="1:37" s="124" customFormat="1" ht="12.75" customHeight="1" x14ac:dyDescent="0.2">
      <c r="A217" s="114"/>
      <c r="B217" s="423"/>
      <c r="C217" s="320">
        <v>0</v>
      </c>
      <c r="D217" s="425"/>
      <c r="E217" s="323">
        <v>0</v>
      </c>
      <c r="F217" s="132"/>
      <c r="G217" s="133"/>
      <c r="H217" s="133"/>
      <c r="I217" s="133"/>
      <c r="J217" s="133"/>
      <c r="K217" s="114"/>
      <c r="L217" s="114"/>
      <c r="M217" s="114"/>
      <c r="N217" s="114"/>
      <c r="O217" s="114"/>
      <c r="P217" s="114"/>
      <c r="Q217" s="114"/>
      <c r="R217" s="114"/>
      <c r="S217" s="114"/>
      <c r="T217" s="123" t="s">
        <v>208</v>
      </c>
      <c r="U217" s="480">
        <v>0</v>
      </c>
      <c r="V217" s="480"/>
      <c r="W217" s="122"/>
      <c r="X217" s="114"/>
      <c r="Y217" s="123" t="s">
        <v>208</v>
      </c>
      <c r="Z217" s="480">
        <v>0</v>
      </c>
      <c r="AA217" s="480"/>
      <c r="AB217" s="122"/>
      <c r="AC217" s="114"/>
      <c r="AD217" s="114"/>
      <c r="AE217" s="114"/>
      <c r="AF217" s="114"/>
      <c r="AG217" s="114"/>
      <c r="AH217" s="114"/>
      <c r="AI217" s="114"/>
      <c r="AJ217" s="114"/>
      <c r="AK217" s="114"/>
    </row>
    <row r="218" spans="1:37" s="124" customFormat="1" ht="12.75" customHeight="1" x14ac:dyDescent="0.2">
      <c r="A218" s="114"/>
      <c r="B218" s="423"/>
      <c r="C218" s="320">
        <v>0</v>
      </c>
      <c r="D218" s="425"/>
      <c r="E218" s="323">
        <v>0</v>
      </c>
      <c r="F218" s="132"/>
      <c r="G218" s="133"/>
      <c r="H218" s="133"/>
      <c r="I218" s="133"/>
      <c r="J218" s="133"/>
      <c r="K218" s="114"/>
      <c r="L218" s="114"/>
      <c r="M218" s="114"/>
      <c r="N218" s="114"/>
      <c r="O218" s="114"/>
      <c r="P218" s="114"/>
      <c r="Q218" s="114"/>
      <c r="R218" s="114"/>
      <c r="S218" s="114"/>
      <c r="T218" s="123" t="s">
        <v>209</v>
      </c>
      <c r="U218" s="480">
        <v>0</v>
      </c>
      <c r="V218" s="480"/>
      <c r="W218" s="122"/>
      <c r="X218" s="114"/>
      <c r="Y218" s="123" t="s">
        <v>209</v>
      </c>
      <c r="Z218" s="480">
        <v>0</v>
      </c>
      <c r="AA218" s="480"/>
      <c r="AB218" s="122"/>
      <c r="AC218" s="114"/>
      <c r="AD218" s="114"/>
      <c r="AE218" s="114"/>
      <c r="AF218" s="114"/>
      <c r="AG218" s="114"/>
      <c r="AH218" s="114"/>
      <c r="AI218" s="114"/>
      <c r="AJ218" s="114"/>
      <c r="AK218" s="114"/>
    </row>
    <row r="219" spans="1:37" s="124" customFormat="1" ht="12.75" customHeight="1" x14ac:dyDescent="0.2">
      <c r="A219" s="114"/>
      <c r="B219" s="423"/>
      <c r="C219" s="320">
        <v>0</v>
      </c>
      <c r="D219" s="425"/>
      <c r="E219" s="323">
        <v>0</v>
      </c>
      <c r="F219" s="132"/>
      <c r="G219" s="133"/>
      <c r="H219" s="133"/>
      <c r="I219" s="133"/>
      <c r="J219" s="133"/>
      <c r="K219" s="114"/>
      <c r="L219" s="114"/>
      <c r="M219" s="114"/>
      <c r="N219" s="114"/>
      <c r="O219" s="114"/>
      <c r="P219" s="114"/>
      <c r="Q219" s="114"/>
      <c r="R219" s="114"/>
      <c r="S219" s="114"/>
      <c r="T219" s="123" t="s">
        <v>210</v>
      </c>
      <c r="U219" s="480">
        <v>0</v>
      </c>
      <c r="V219" s="480"/>
      <c r="W219" s="122"/>
      <c r="X219" s="114"/>
      <c r="Y219" s="123" t="s">
        <v>210</v>
      </c>
      <c r="Z219" s="480">
        <v>0</v>
      </c>
      <c r="AA219" s="480"/>
      <c r="AB219" s="122"/>
      <c r="AC219" s="114"/>
      <c r="AD219" s="114"/>
      <c r="AE219" s="114"/>
      <c r="AF219" s="114"/>
      <c r="AG219" s="114"/>
      <c r="AH219" s="114"/>
      <c r="AI219" s="114"/>
      <c r="AJ219" s="114"/>
      <c r="AK219" s="114"/>
    </row>
    <row r="220" spans="1:37" s="124" customFormat="1" ht="12.75" customHeight="1" x14ac:dyDescent="0.2">
      <c r="A220" s="114"/>
      <c r="B220" s="423"/>
      <c r="C220" s="320">
        <v>0</v>
      </c>
      <c r="D220" s="425"/>
      <c r="E220" s="323">
        <v>0</v>
      </c>
      <c r="F220" s="132"/>
      <c r="G220" s="133"/>
      <c r="H220" s="133"/>
      <c r="I220" s="133"/>
      <c r="J220" s="133"/>
      <c r="K220" s="114"/>
      <c r="L220" s="114"/>
      <c r="M220" s="114"/>
      <c r="N220" s="114"/>
      <c r="O220" s="114"/>
      <c r="P220" s="114"/>
      <c r="Q220" s="114"/>
      <c r="R220" s="114"/>
      <c r="S220" s="114"/>
      <c r="T220" s="123" t="str">
        <f>T210</f>
        <v>AS OF 5/31</v>
      </c>
      <c r="U220" s="487">
        <f>U216+U217+U218-U219</f>
        <v>0</v>
      </c>
      <c r="V220" s="487"/>
      <c r="W220" s="122"/>
      <c r="X220" s="114"/>
      <c r="Y220" s="123" t="str">
        <f>Y210</f>
        <v>AS OF 5/31</v>
      </c>
      <c r="Z220" s="487">
        <f>Z216+Z217+Z218-Z219</f>
        <v>0</v>
      </c>
      <c r="AA220" s="487"/>
      <c r="AB220" s="122"/>
      <c r="AC220" s="114"/>
      <c r="AD220" s="114"/>
      <c r="AE220" s="114"/>
      <c r="AF220" s="114"/>
      <c r="AG220" s="114"/>
      <c r="AH220" s="114"/>
      <c r="AI220" s="114"/>
      <c r="AJ220" s="114"/>
      <c r="AK220" s="114"/>
    </row>
    <row r="221" spans="1:37" s="124" customFormat="1" ht="12.75" customHeight="1" x14ac:dyDescent="0.2">
      <c r="A221" s="114"/>
      <c r="B221" s="423"/>
      <c r="C221" s="320">
        <v>0</v>
      </c>
      <c r="D221" s="425"/>
      <c r="E221" s="323">
        <v>0</v>
      </c>
      <c r="F221" s="132"/>
      <c r="G221" s="133"/>
      <c r="H221" s="133"/>
      <c r="I221" s="133"/>
      <c r="J221" s="133"/>
      <c r="K221" s="114"/>
      <c r="L221" s="114"/>
      <c r="M221" s="114"/>
      <c r="N221" s="114"/>
      <c r="O221" s="114"/>
      <c r="P221" s="114"/>
      <c r="Q221" s="114"/>
      <c r="R221" s="114"/>
      <c r="S221" s="114"/>
      <c r="T221" s="130"/>
      <c r="U221" s="115"/>
      <c r="V221" s="115"/>
      <c r="W221" s="122"/>
      <c r="X221" s="114"/>
      <c r="Y221" s="130"/>
      <c r="Z221" s="115"/>
      <c r="AA221" s="115"/>
      <c r="AB221" s="122"/>
      <c r="AC221" s="114"/>
      <c r="AD221" s="114"/>
      <c r="AE221" s="114"/>
      <c r="AF221" s="114"/>
      <c r="AG221" s="114"/>
      <c r="AH221" s="114"/>
      <c r="AI221" s="114"/>
      <c r="AJ221" s="114"/>
      <c r="AK221" s="114"/>
    </row>
    <row r="222" spans="1:37" s="124" customFormat="1" ht="12.75" customHeight="1" x14ac:dyDescent="0.2">
      <c r="A222" s="114"/>
      <c r="B222" s="423"/>
      <c r="C222" s="320">
        <v>0</v>
      </c>
      <c r="D222" s="425"/>
      <c r="E222" s="323">
        <v>0</v>
      </c>
      <c r="F222" s="132"/>
      <c r="G222" s="133"/>
      <c r="H222" s="133"/>
      <c r="I222" s="133"/>
      <c r="J222" s="133"/>
      <c r="K222" s="114"/>
      <c r="L222" s="114"/>
      <c r="M222" s="114"/>
      <c r="N222" s="114"/>
      <c r="O222" s="114"/>
      <c r="P222" s="114"/>
      <c r="Q222" s="114"/>
      <c r="R222" s="114"/>
      <c r="S222" s="114"/>
      <c r="T222" s="130"/>
      <c r="U222" s="115"/>
      <c r="V222" s="115"/>
      <c r="W222" s="122"/>
      <c r="X222" s="114"/>
      <c r="Y222" s="130"/>
      <c r="Z222" s="115"/>
      <c r="AA222" s="115"/>
      <c r="AB222" s="122"/>
      <c r="AC222" s="114"/>
      <c r="AD222" s="114"/>
      <c r="AE222" s="114"/>
      <c r="AF222" s="114"/>
      <c r="AG222" s="114"/>
      <c r="AH222" s="114"/>
      <c r="AI222" s="114"/>
      <c r="AJ222" s="114"/>
      <c r="AK222" s="114"/>
    </row>
    <row r="223" spans="1:37" s="124" customFormat="1" ht="12.75" customHeight="1" x14ac:dyDescent="0.2">
      <c r="A223" s="114"/>
      <c r="B223" s="423"/>
      <c r="C223" s="320">
        <v>0</v>
      </c>
      <c r="D223" s="425"/>
      <c r="E223" s="323">
        <v>0</v>
      </c>
      <c r="F223" s="132"/>
      <c r="G223" s="133"/>
      <c r="H223" s="133"/>
      <c r="I223" s="133"/>
      <c r="J223" s="133"/>
      <c r="K223" s="114"/>
      <c r="L223" s="114"/>
      <c r="M223" s="114"/>
      <c r="N223" s="114"/>
      <c r="O223" s="114"/>
      <c r="P223" s="114"/>
      <c r="Q223" s="114"/>
      <c r="R223" s="114"/>
      <c r="S223" s="114"/>
      <c r="T223" s="123" t="s">
        <v>245</v>
      </c>
      <c r="U223" s="492">
        <f>APRIL!U223</f>
        <v>0</v>
      </c>
      <c r="V223" s="492"/>
      <c r="W223" s="493"/>
      <c r="X223" s="114"/>
      <c r="Y223" s="123" t="s">
        <v>241</v>
      </c>
      <c r="Z223" s="492">
        <f>APRIL!Z223</f>
        <v>0</v>
      </c>
      <c r="AA223" s="492"/>
      <c r="AB223" s="493"/>
      <c r="AC223" s="114"/>
      <c r="AD223" s="114"/>
      <c r="AE223" s="114"/>
      <c r="AF223" s="114"/>
      <c r="AG223" s="114"/>
      <c r="AH223" s="114"/>
      <c r="AI223" s="114"/>
      <c r="AJ223" s="114"/>
      <c r="AK223" s="114"/>
    </row>
    <row r="224" spans="1:37" s="124" customFormat="1" ht="12.75" customHeight="1" x14ac:dyDescent="0.2">
      <c r="A224" s="114"/>
      <c r="B224" s="423"/>
      <c r="C224" s="320">
        <v>0</v>
      </c>
      <c r="D224" s="425"/>
      <c r="E224" s="323">
        <v>0</v>
      </c>
      <c r="F224" s="132"/>
      <c r="G224" s="133"/>
      <c r="H224" s="133"/>
      <c r="I224" s="133"/>
      <c r="J224" s="133"/>
      <c r="K224" s="114"/>
      <c r="L224" s="114"/>
      <c r="M224" s="114"/>
      <c r="N224" s="114"/>
      <c r="O224" s="114"/>
      <c r="P224" s="114"/>
      <c r="Q224" s="114"/>
      <c r="R224" s="114"/>
      <c r="S224" s="114"/>
      <c r="T224" s="123" t="s">
        <v>206</v>
      </c>
      <c r="U224" s="492">
        <f>APRIL!U224</f>
        <v>0</v>
      </c>
      <c r="V224" s="492"/>
      <c r="W224" s="493"/>
      <c r="X224" s="114"/>
      <c r="Y224" s="123" t="s">
        <v>206</v>
      </c>
      <c r="Z224" s="492">
        <f>APRIL!Z224</f>
        <v>0</v>
      </c>
      <c r="AA224" s="492"/>
      <c r="AB224" s="493"/>
      <c r="AC224" s="114"/>
      <c r="AD224" s="114"/>
      <c r="AE224" s="114"/>
      <c r="AF224" s="114"/>
      <c r="AG224" s="114"/>
      <c r="AH224" s="114"/>
      <c r="AI224" s="114"/>
      <c r="AJ224" s="114"/>
      <c r="AK224" s="114"/>
    </row>
    <row r="225" spans="1:37" s="124" customFormat="1" ht="12.75" customHeight="1" x14ac:dyDescent="0.2">
      <c r="A225" s="114"/>
      <c r="B225" s="423"/>
      <c r="C225" s="320">
        <v>0</v>
      </c>
      <c r="D225" s="425"/>
      <c r="E225" s="323">
        <v>0</v>
      </c>
      <c r="F225" s="132"/>
      <c r="G225" s="133"/>
      <c r="H225" s="133"/>
      <c r="I225" s="133"/>
      <c r="J225" s="133"/>
      <c r="K225" s="114"/>
      <c r="L225" s="114"/>
      <c r="M225" s="114"/>
      <c r="N225" s="114"/>
      <c r="O225" s="114"/>
      <c r="P225" s="114"/>
      <c r="Q225" s="114"/>
      <c r="R225" s="114"/>
      <c r="S225" s="114"/>
      <c r="T225" s="123" t="s">
        <v>253</v>
      </c>
      <c r="U225" s="492">
        <f>APRIL!U225</f>
        <v>0</v>
      </c>
      <c r="V225" s="492"/>
      <c r="W225" s="493"/>
      <c r="X225" s="114"/>
      <c r="Y225" s="123" t="s">
        <v>253</v>
      </c>
      <c r="Z225" s="492">
        <f>APRIL!Z225</f>
        <v>0</v>
      </c>
      <c r="AA225" s="492"/>
      <c r="AB225" s="493"/>
      <c r="AC225" s="114"/>
      <c r="AD225" s="114"/>
      <c r="AE225" s="114"/>
      <c r="AF225" s="114"/>
      <c r="AG225" s="114"/>
      <c r="AH225" s="114"/>
      <c r="AI225" s="114"/>
      <c r="AJ225" s="114"/>
      <c r="AK225" s="114"/>
    </row>
    <row r="226" spans="1:37" s="124" customFormat="1" ht="12.75" customHeight="1" x14ac:dyDescent="0.2">
      <c r="A226" s="114"/>
      <c r="B226" s="423"/>
      <c r="C226" s="320">
        <v>0</v>
      </c>
      <c r="D226" s="425"/>
      <c r="E226" s="323">
        <v>0</v>
      </c>
      <c r="F226" s="132"/>
      <c r="G226" s="133"/>
      <c r="H226" s="133"/>
      <c r="I226" s="133"/>
      <c r="J226" s="133"/>
      <c r="K226" s="114"/>
      <c r="L226" s="114"/>
      <c r="M226" s="114"/>
      <c r="N226" s="114"/>
      <c r="O226" s="114"/>
      <c r="P226" s="114"/>
      <c r="Q226" s="114"/>
      <c r="R226" s="114"/>
      <c r="S226" s="114"/>
      <c r="T226" s="123" t="s">
        <v>207</v>
      </c>
      <c r="U226" s="487">
        <f>APRIL!U230</f>
        <v>0</v>
      </c>
      <c r="V226" s="487"/>
      <c r="W226" s="122"/>
      <c r="X226" s="114"/>
      <c r="Y226" s="123" t="s">
        <v>207</v>
      </c>
      <c r="Z226" s="487">
        <f>APRIL!Z230</f>
        <v>0</v>
      </c>
      <c r="AA226" s="487"/>
      <c r="AB226" s="122"/>
      <c r="AC226" s="114"/>
      <c r="AD226" s="114"/>
      <c r="AE226" s="114"/>
      <c r="AF226" s="114"/>
      <c r="AG226" s="114"/>
      <c r="AH226" s="114"/>
      <c r="AI226" s="114"/>
      <c r="AJ226" s="114"/>
      <c r="AK226" s="114"/>
    </row>
    <row r="227" spans="1:37" s="124" customFormat="1" ht="12.75" customHeight="1" x14ac:dyDescent="0.2">
      <c r="A227" s="114"/>
      <c r="B227" s="423"/>
      <c r="C227" s="320">
        <v>0</v>
      </c>
      <c r="D227" s="425"/>
      <c r="E227" s="323">
        <v>0</v>
      </c>
      <c r="F227" s="132"/>
      <c r="G227" s="133"/>
      <c r="H227" s="133"/>
      <c r="I227" s="133"/>
      <c r="J227" s="133"/>
      <c r="K227" s="114"/>
      <c r="L227" s="114"/>
      <c r="M227" s="114"/>
      <c r="N227" s="114"/>
      <c r="O227" s="114"/>
      <c r="P227" s="114"/>
      <c r="Q227" s="114"/>
      <c r="R227" s="114"/>
      <c r="S227" s="114"/>
      <c r="T227" s="123" t="s">
        <v>208</v>
      </c>
      <c r="U227" s="480">
        <v>0</v>
      </c>
      <c r="V227" s="480"/>
      <c r="W227" s="122"/>
      <c r="X227" s="114"/>
      <c r="Y227" s="123" t="s">
        <v>208</v>
      </c>
      <c r="Z227" s="480">
        <v>0</v>
      </c>
      <c r="AA227" s="480"/>
      <c r="AB227" s="122"/>
      <c r="AC227" s="114"/>
      <c r="AD227" s="114"/>
      <c r="AE227" s="114"/>
      <c r="AF227" s="114"/>
      <c r="AG227" s="114"/>
      <c r="AH227" s="114"/>
      <c r="AI227" s="114"/>
      <c r="AJ227" s="114"/>
      <c r="AK227" s="114"/>
    </row>
    <row r="228" spans="1:37" s="124" customFormat="1" ht="12.75" customHeight="1" x14ac:dyDescent="0.2">
      <c r="A228" s="114"/>
      <c r="B228" s="423"/>
      <c r="C228" s="320">
        <v>0</v>
      </c>
      <c r="D228" s="425"/>
      <c r="E228" s="323">
        <v>0</v>
      </c>
      <c r="F228" s="132"/>
      <c r="G228" s="133"/>
      <c r="H228" s="133"/>
      <c r="I228" s="133"/>
      <c r="J228" s="133"/>
      <c r="K228" s="114"/>
      <c r="L228" s="114"/>
      <c r="M228" s="114"/>
      <c r="N228" s="114"/>
      <c r="O228" s="114"/>
      <c r="P228" s="114"/>
      <c r="Q228" s="114"/>
      <c r="R228" s="114"/>
      <c r="S228" s="114"/>
      <c r="T228" s="123" t="s">
        <v>209</v>
      </c>
      <c r="U228" s="480">
        <v>0</v>
      </c>
      <c r="V228" s="480"/>
      <c r="W228" s="122"/>
      <c r="X228" s="114"/>
      <c r="Y228" s="123" t="s">
        <v>209</v>
      </c>
      <c r="Z228" s="480">
        <v>0</v>
      </c>
      <c r="AA228" s="480"/>
      <c r="AB228" s="122"/>
      <c r="AC228" s="114"/>
      <c r="AD228" s="114"/>
      <c r="AE228" s="114"/>
      <c r="AF228" s="114"/>
      <c r="AG228" s="114"/>
      <c r="AH228" s="114"/>
      <c r="AI228" s="114"/>
      <c r="AJ228" s="114"/>
      <c r="AK228" s="114"/>
    </row>
    <row r="229" spans="1:37" s="124" customFormat="1" ht="12.75" customHeight="1" x14ac:dyDescent="0.2">
      <c r="A229" s="114"/>
      <c r="B229" s="423"/>
      <c r="C229" s="320">
        <v>0</v>
      </c>
      <c r="D229" s="425"/>
      <c r="E229" s="323">
        <v>0</v>
      </c>
      <c r="G229" s="137"/>
      <c r="I229" s="133"/>
      <c r="J229" s="133"/>
      <c r="K229" s="114"/>
      <c r="L229" s="114"/>
      <c r="M229" s="114"/>
      <c r="N229" s="114"/>
      <c r="O229" s="114"/>
      <c r="P229" s="114"/>
      <c r="Q229" s="114"/>
      <c r="R229" s="114"/>
      <c r="S229" s="114"/>
      <c r="T229" s="123" t="s">
        <v>210</v>
      </c>
      <c r="U229" s="480">
        <v>0</v>
      </c>
      <c r="V229" s="480"/>
      <c r="W229" s="122"/>
      <c r="X229" s="114"/>
      <c r="Y229" s="123" t="s">
        <v>210</v>
      </c>
      <c r="Z229" s="480">
        <v>0</v>
      </c>
      <c r="AA229" s="480"/>
      <c r="AB229" s="122"/>
      <c r="AC229" s="114"/>
      <c r="AD229" s="114"/>
      <c r="AE229" s="114"/>
      <c r="AF229" s="114"/>
      <c r="AG229" s="114"/>
      <c r="AH229" s="114"/>
      <c r="AI229" s="114"/>
      <c r="AJ229" s="114"/>
      <c r="AK229" s="114"/>
    </row>
    <row r="230" spans="1:37" s="124" customFormat="1" ht="12.75" customHeight="1" x14ac:dyDescent="0.2">
      <c r="A230" s="114"/>
      <c r="B230" s="423"/>
      <c r="C230" s="320">
        <v>0</v>
      </c>
      <c r="D230" s="425"/>
      <c r="E230" s="323">
        <v>0</v>
      </c>
      <c r="I230" s="133"/>
      <c r="J230" s="133"/>
      <c r="K230" s="114"/>
      <c r="L230" s="114"/>
      <c r="M230" s="114"/>
      <c r="N230" s="114"/>
      <c r="O230" s="114"/>
      <c r="P230" s="114"/>
      <c r="Q230" s="114"/>
      <c r="R230" s="114"/>
      <c r="S230" s="114"/>
      <c r="T230" s="123" t="str">
        <f>T220</f>
        <v>AS OF 5/31</v>
      </c>
      <c r="U230" s="487">
        <f>U226+U227+U228-U229</f>
        <v>0</v>
      </c>
      <c r="V230" s="487"/>
      <c r="W230" s="122"/>
      <c r="X230" s="114"/>
      <c r="Y230" s="123" t="str">
        <f>Y220</f>
        <v>AS OF 5/31</v>
      </c>
      <c r="Z230" s="487">
        <f>Z226+Z227+Z228-Z229</f>
        <v>0</v>
      </c>
      <c r="AA230" s="487"/>
      <c r="AB230" s="122"/>
      <c r="AC230" s="114"/>
      <c r="AD230" s="114"/>
      <c r="AE230" s="114"/>
      <c r="AF230" s="114"/>
      <c r="AG230" s="114"/>
      <c r="AH230" s="114"/>
      <c r="AI230" s="114"/>
      <c r="AJ230" s="114"/>
      <c r="AK230" s="114"/>
    </row>
    <row r="231" spans="1:37" s="124" customFormat="1" ht="12.75" customHeight="1" thickBot="1" x14ac:dyDescent="0.25">
      <c r="A231" s="114"/>
      <c r="B231" s="423"/>
      <c r="C231" s="320">
        <v>0</v>
      </c>
      <c r="D231" s="425"/>
      <c r="E231" s="323">
        <v>0</v>
      </c>
      <c r="F231" s="64"/>
      <c r="G231" s="64"/>
      <c r="H231" s="64"/>
      <c r="I231" s="133"/>
      <c r="J231" s="133"/>
      <c r="K231" s="114"/>
      <c r="L231" s="114"/>
      <c r="M231" s="114"/>
      <c r="N231" s="114"/>
      <c r="O231" s="114"/>
      <c r="P231" s="114"/>
      <c r="Q231" s="114"/>
      <c r="R231" s="114"/>
      <c r="S231" s="114"/>
      <c r="T231" s="135"/>
      <c r="U231" s="127"/>
      <c r="V231" s="127"/>
      <c r="W231" s="131"/>
      <c r="X231" s="114"/>
      <c r="Y231" s="135"/>
      <c r="Z231" s="127"/>
      <c r="AA231" s="127"/>
      <c r="AB231" s="131"/>
      <c r="AC231" s="114"/>
      <c r="AD231" s="114"/>
      <c r="AE231" s="114"/>
      <c r="AF231" s="114"/>
      <c r="AG231" s="114"/>
      <c r="AH231" s="114"/>
      <c r="AI231" s="114"/>
      <c r="AJ231" s="114"/>
      <c r="AK231" s="114"/>
    </row>
    <row r="232" spans="1:37" s="124" customFormat="1" ht="12.75" customHeight="1" x14ac:dyDescent="0.2">
      <c r="A232" s="114"/>
      <c r="B232" s="423"/>
      <c r="C232" s="320">
        <v>0</v>
      </c>
      <c r="D232" s="425"/>
      <c r="E232" s="323">
        <v>0</v>
      </c>
      <c r="F232" s="64"/>
      <c r="G232" s="64"/>
      <c r="H232" s="64"/>
      <c r="I232" s="133"/>
      <c r="J232" s="133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</row>
    <row r="233" spans="1:37" s="124" customFormat="1" ht="12.75" customHeight="1" x14ac:dyDescent="0.2">
      <c r="A233" s="114"/>
      <c r="B233" s="423"/>
      <c r="C233" s="320">
        <v>0</v>
      </c>
      <c r="D233" s="425"/>
      <c r="E233" s="323">
        <v>0</v>
      </c>
      <c r="F233" s="64"/>
      <c r="G233" s="64"/>
      <c r="H233" s="64"/>
      <c r="I233" s="133"/>
      <c r="J233" s="133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</row>
    <row r="234" spans="1:37" s="124" customFormat="1" ht="12.75" customHeight="1" x14ac:dyDescent="0.2">
      <c r="A234" s="114"/>
      <c r="B234" s="423"/>
      <c r="C234" s="320">
        <v>0</v>
      </c>
      <c r="D234" s="425"/>
      <c r="E234" s="323">
        <v>0</v>
      </c>
      <c r="F234" s="64"/>
      <c r="G234" s="353">
        <f>+C237+E237</f>
        <v>0</v>
      </c>
      <c r="H234" s="352" t="s">
        <v>469</v>
      </c>
      <c r="I234" s="133"/>
      <c r="J234" s="133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</row>
    <row r="235" spans="1:37" s="124" customFormat="1" ht="12.75" customHeight="1" x14ac:dyDescent="0.2">
      <c r="A235" s="114"/>
      <c r="B235" s="423"/>
      <c r="C235" s="320">
        <v>0</v>
      </c>
      <c r="D235" s="425"/>
      <c r="E235" s="323">
        <v>0</v>
      </c>
      <c r="F235" s="64"/>
      <c r="G235" s="64"/>
      <c r="H235" s="64"/>
      <c r="I235" s="133"/>
      <c r="J235" s="133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</row>
    <row r="236" spans="1:37" s="124" customFormat="1" ht="12.75" customHeight="1" x14ac:dyDescent="0.2">
      <c r="A236" s="114"/>
      <c r="B236" s="424"/>
      <c r="C236" s="321">
        <v>0</v>
      </c>
      <c r="D236" s="426"/>
      <c r="E236" s="324">
        <v>0</v>
      </c>
      <c r="F236" s="64"/>
      <c r="G236" s="64"/>
      <c r="H236" s="64"/>
      <c r="I236" s="133"/>
      <c r="J236" s="133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</row>
    <row r="237" spans="1:37" s="124" customFormat="1" ht="12.75" customHeight="1" x14ac:dyDescent="0.2">
      <c r="B237" s="121" t="s">
        <v>135</v>
      </c>
      <c r="C237" s="322">
        <f>SUM(C195:C236)</f>
        <v>0</v>
      </c>
      <c r="D237" s="136" t="s">
        <v>135</v>
      </c>
      <c r="E237" s="325">
        <f>SUM(E195:E236)</f>
        <v>0</v>
      </c>
      <c r="F237" s="64"/>
      <c r="G237" s="64"/>
      <c r="H237" s="64"/>
    </row>
    <row r="238" spans="1:37" ht="12.75" customHeight="1" x14ac:dyDescent="0.2">
      <c r="A238" s="124"/>
      <c r="B238" s="124"/>
      <c r="C238" s="124"/>
      <c r="D238" s="124"/>
      <c r="E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</row>
    <row r="239" spans="1:37" ht="12.75" customHeight="1" x14ac:dyDescent="0.2">
      <c r="B239" s="124"/>
      <c r="C239" s="124"/>
      <c r="D239" s="124"/>
      <c r="E239" s="124"/>
    </row>
    <row r="242" spans="9:10" ht="12.75" customHeight="1" x14ac:dyDescent="0.2">
      <c r="I242" s="352"/>
      <c r="J242" s="352"/>
    </row>
  </sheetData>
  <sheetProtection algorithmName="SHA-512" hashValue="MEwYb9TM8qxsgOXSClH9QiKfFC7no1TFleRoDwmINUlcAH9XQ5yHIgN+fXp8A5PFAi494eViiWHuxboaI05HHw==" saltValue="JGL0VWj4X98AqVgVBYejBA==" spinCount="100000" sheet="1" objects="1" scenarios="1" formatColumns="0" formatRows="0"/>
  <mergeCells count="125"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Z225:AB225"/>
    <mergeCell ref="Z214:AB214"/>
    <mergeCell ref="Z215:AB215"/>
    <mergeCell ref="K205:N205"/>
    <mergeCell ref="H204:I204"/>
    <mergeCell ref="K203:N203"/>
    <mergeCell ref="O203:P203"/>
    <mergeCell ref="Z229:AA229"/>
    <mergeCell ref="U226:V226"/>
    <mergeCell ref="Z226:AA226"/>
    <mergeCell ref="U227:V227"/>
    <mergeCell ref="Z227:AA22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O197:P197"/>
    <mergeCell ref="Z196:AA196"/>
    <mergeCell ref="H197:I197"/>
    <mergeCell ref="K196:N196"/>
    <mergeCell ref="O196:P196"/>
    <mergeCell ref="U197:V197"/>
    <mergeCell ref="Z197:AA197"/>
    <mergeCell ref="K204:N20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Y192:AB192"/>
    <mergeCell ref="O193:P193"/>
    <mergeCell ref="U193:W193"/>
    <mergeCell ref="Z193:AB193"/>
    <mergeCell ref="T192:W192"/>
    <mergeCell ref="O202:P202"/>
    <mergeCell ref="U203:W203"/>
    <mergeCell ref="Z203:AB203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Z194:AB194"/>
    <mergeCell ref="Z195:AB195"/>
    <mergeCell ref="O194:P194"/>
    <mergeCell ref="H199:I199"/>
    <mergeCell ref="K198:N198"/>
    <mergeCell ref="O198:P198"/>
    <mergeCell ref="K197:N197"/>
    <mergeCell ref="B2:D2"/>
    <mergeCell ref="E2:F2"/>
    <mergeCell ref="K192:N192"/>
    <mergeCell ref="K194:N194"/>
    <mergeCell ref="H198:I198"/>
    <mergeCell ref="H196:I196"/>
    <mergeCell ref="B193:E193"/>
    <mergeCell ref="K193:N193"/>
    <mergeCell ref="H194:I194"/>
    <mergeCell ref="G10:I10"/>
    <mergeCell ref="G55:I55"/>
    <mergeCell ref="G100:I100"/>
    <mergeCell ref="G145:I145"/>
    <mergeCell ref="U153:Y153"/>
    <mergeCell ref="U63:Y63"/>
    <mergeCell ref="J105:K105"/>
    <mergeCell ref="U108:Y108"/>
    <mergeCell ref="J150:K150"/>
    <mergeCell ref="U4:Y4"/>
    <mergeCell ref="J15:K15"/>
    <mergeCell ref="U18:Y18"/>
    <mergeCell ref="J60:K60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49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224" customFormat="1" ht="15.6" customHeight="1" x14ac:dyDescent="0.25">
      <c r="A2" s="495" t="str">
        <f>JANUARY!$G$10</f>
        <v>UNITED STEELWORKERS - LOCAL UNION</v>
      </c>
      <c r="B2" s="495"/>
      <c r="C2" s="495"/>
      <c r="D2" s="495"/>
      <c r="E2" s="495"/>
      <c r="F2" s="495"/>
      <c r="G2" s="495"/>
      <c r="H2" s="495"/>
      <c r="I2" s="495"/>
      <c r="J2" s="495"/>
      <c r="K2" s="223"/>
    </row>
    <row r="3" spans="1:11" s="224" customFormat="1" ht="15.6" customHeight="1" x14ac:dyDescent="0.25">
      <c r="A3" s="495" t="s">
        <v>343</v>
      </c>
      <c r="B3" s="495"/>
      <c r="C3" s="495"/>
      <c r="D3" s="495"/>
      <c r="E3" s="495"/>
      <c r="F3" s="495"/>
      <c r="G3" s="495"/>
      <c r="H3" s="495"/>
      <c r="I3" s="495"/>
      <c r="J3" s="495"/>
      <c r="K3" s="223"/>
    </row>
    <row r="4" spans="1:11" s="225" customFormat="1" ht="15.6" customHeight="1" x14ac:dyDescent="0.25">
      <c r="B4" s="230"/>
      <c r="C4" s="230"/>
      <c r="D4" s="230"/>
      <c r="E4" s="230"/>
      <c r="F4" s="227" t="s">
        <v>272</v>
      </c>
      <c r="G4" s="231">
        <f>JANUARY!E11</f>
        <v>0</v>
      </c>
      <c r="H4" s="230"/>
      <c r="I4" s="230"/>
      <c r="J4" s="230"/>
      <c r="K4" s="229"/>
    </row>
    <row r="5" spans="1:11" ht="15.6" customHeight="1" x14ac:dyDescent="0.2">
      <c r="A5" s="64" t="s">
        <v>236</v>
      </c>
      <c r="B5" s="64"/>
      <c r="C5" s="64"/>
      <c r="D5" s="64"/>
      <c r="E5" s="64"/>
      <c r="F5" s="64"/>
      <c r="G5" s="351" t="s">
        <v>389</v>
      </c>
      <c r="H5" s="188" t="s">
        <v>303</v>
      </c>
      <c r="I5" s="188"/>
      <c r="J5" s="64"/>
      <c r="K5" s="64"/>
    </row>
    <row r="6" spans="1:11" ht="15.6" customHeight="1" thickBo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6" customHeight="1" x14ac:dyDescent="0.2">
      <c r="A7" s="64" t="s">
        <v>274</v>
      </c>
      <c r="B7" s="64"/>
      <c r="C7" s="64"/>
      <c r="D7" s="64"/>
      <c r="E7" s="64"/>
      <c r="F7" s="64"/>
      <c r="G7" s="64"/>
      <c r="H7" s="64"/>
      <c r="I7" s="64" t="s">
        <v>275</v>
      </c>
      <c r="J7" s="189">
        <f>AprRpt!J39</f>
        <v>0</v>
      </c>
      <c r="K7" s="64"/>
    </row>
    <row r="8" spans="1:11" ht="15.6" customHeight="1" x14ac:dyDescent="0.2">
      <c r="A8" s="190" t="s">
        <v>276</v>
      </c>
      <c r="B8" s="190"/>
      <c r="C8" s="190"/>
      <c r="D8" s="190"/>
      <c r="E8" s="190"/>
      <c r="F8" s="64"/>
      <c r="G8" s="64"/>
      <c r="H8" s="64"/>
      <c r="I8" s="64"/>
      <c r="J8" s="191"/>
      <c r="K8" s="64"/>
    </row>
    <row r="9" spans="1:11" ht="15.6" customHeight="1" x14ac:dyDescent="0.2">
      <c r="A9" s="64" t="s">
        <v>297</v>
      </c>
      <c r="B9" s="64"/>
      <c r="C9" s="64"/>
      <c r="D9" s="64"/>
      <c r="E9" s="64"/>
      <c r="F9" s="64"/>
      <c r="G9" s="64"/>
      <c r="H9" s="64"/>
      <c r="I9" s="414">
        <f>SUM(MAY!$B$7)</f>
        <v>0</v>
      </c>
      <c r="J9" s="191"/>
      <c r="K9" s="64"/>
    </row>
    <row r="10" spans="1:11" ht="15.6" customHeight="1" x14ac:dyDescent="0.2">
      <c r="A10" s="64" t="s">
        <v>356</v>
      </c>
      <c r="B10" s="64"/>
      <c r="C10" s="64"/>
      <c r="D10" s="64"/>
      <c r="E10" s="64"/>
      <c r="F10" s="64"/>
      <c r="G10" s="64"/>
      <c r="H10" s="64"/>
      <c r="I10" s="192">
        <f>SUM(MAY!$C$7)</f>
        <v>0</v>
      </c>
      <c r="J10" s="191"/>
      <c r="K10" s="64"/>
    </row>
    <row r="11" spans="1:11" ht="15.6" customHeight="1" x14ac:dyDescent="0.2">
      <c r="A11" s="64" t="s">
        <v>298</v>
      </c>
      <c r="B11" s="64"/>
      <c r="C11" s="64"/>
      <c r="D11" s="64"/>
      <c r="E11" s="64"/>
      <c r="F11" s="64"/>
      <c r="G11" s="64"/>
      <c r="H11" s="64"/>
      <c r="I11" s="192">
        <f>SUM(MAY!$D$7)</f>
        <v>0</v>
      </c>
      <c r="J11" s="191"/>
      <c r="K11" s="64"/>
    </row>
    <row r="12" spans="1:11" ht="15.6" customHeight="1" x14ac:dyDescent="0.2">
      <c r="A12" s="64" t="s">
        <v>279</v>
      </c>
      <c r="B12" s="64"/>
      <c r="C12" s="64"/>
      <c r="D12" s="64"/>
      <c r="E12" s="64"/>
      <c r="F12" s="64"/>
      <c r="G12" s="64"/>
      <c r="H12" s="64"/>
      <c r="I12" s="192">
        <f>SUM(MAY!$E$7)</f>
        <v>0</v>
      </c>
      <c r="J12" s="191"/>
      <c r="K12" s="64"/>
    </row>
    <row r="13" spans="1:11" ht="15.6" customHeight="1" x14ac:dyDescent="0.2">
      <c r="A13" s="64" t="s">
        <v>280</v>
      </c>
      <c r="B13" s="64"/>
      <c r="C13" s="64"/>
      <c r="D13" s="64"/>
      <c r="E13" s="64"/>
      <c r="F13" s="64"/>
      <c r="G13" s="64"/>
      <c r="H13" s="64"/>
      <c r="I13" s="192">
        <f>SUM(MAY!$F$7)</f>
        <v>0</v>
      </c>
      <c r="J13" s="191"/>
      <c r="K13" s="64"/>
    </row>
    <row r="14" spans="1:11" ht="15.6" customHeight="1" x14ac:dyDescent="0.2">
      <c r="A14" s="64" t="s">
        <v>281</v>
      </c>
      <c r="B14" s="64"/>
      <c r="C14" s="64"/>
      <c r="D14" s="64"/>
      <c r="E14" s="64"/>
      <c r="F14" s="64"/>
      <c r="G14" s="64"/>
      <c r="H14" s="64"/>
      <c r="I14" s="192">
        <f>SUM(MAY!$L$7:$O$7)</f>
        <v>0</v>
      </c>
      <c r="J14" s="191"/>
      <c r="K14" s="64"/>
    </row>
    <row r="15" spans="1:11" ht="15.6" customHeight="1" x14ac:dyDescent="0.2">
      <c r="A15" s="64"/>
      <c r="B15" s="64" t="s">
        <v>282</v>
      </c>
      <c r="C15" s="64" t="s">
        <v>404</v>
      </c>
      <c r="D15" s="64"/>
      <c r="E15" s="64"/>
      <c r="F15" s="64"/>
      <c r="G15" s="64"/>
      <c r="H15" s="64"/>
      <c r="I15" s="192">
        <f>SUM(MAY!$Q$7:$R$7)</f>
        <v>0</v>
      </c>
      <c r="J15" s="191"/>
      <c r="K15" s="64"/>
    </row>
    <row r="16" spans="1:11" ht="15.6" customHeight="1" thickBot="1" x14ac:dyDescent="0.25">
      <c r="A16" s="64"/>
      <c r="B16" s="64"/>
      <c r="C16" s="64" t="s">
        <v>405</v>
      </c>
      <c r="D16" s="64"/>
      <c r="E16" s="64"/>
      <c r="F16" s="64"/>
      <c r="G16" s="64"/>
      <c r="H16" s="64"/>
      <c r="I16" s="193">
        <f>SUM(MAY!$P$7)</f>
        <v>0</v>
      </c>
      <c r="J16" s="191"/>
      <c r="K16" s="64"/>
    </row>
    <row r="17" spans="1:11" ht="15.6" customHeight="1" x14ac:dyDescent="0.2">
      <c r="A17" s="64"/>
      <c r="B17" s="190" t="s">
        <v>283</v>
      </c>
      <c r="C17" s="64"/>
      <c r="D17" s="64"/>
      <c r="E17" s="64"/>
      <c r="F17" s="64"/>
      <c r="G17" s="64"/>
      <c r="H17" s="64"/>
      <c r="I17" s="190" t="s">
        <v>275</v>
      </c>
      <c r="J17" s="194">
        <f>SUM(I9:I16)</f>
        <v>0</v>
      </c>
      <c r="K17" s="64"/>
    </row>
    <row r="18" spans="1:11" ht="15.6" customHeight="1" thickBot="1" x14ac:dyDescent="0.25">
      <c r="A18" s="64"/>
      <c r="B18" s="190" t="s">
        <v>284</v>
      </c>
      <c r="C18" s="64"/>
      <c r="D18" s="64"/>
      <c r="E18" s="64"/>
      <c r="F18" s="64"/>
      <c r="G18" s="64"/>
      <c r="H18" s="64"/>
      <c r="I18" s="64"/>
      <c r="J18" s="195">
        <f>SUM(J7:J17)</f>
        <v>0</v>
      </c>
      <c r="K18" s="64"/>
    </row>
    <row r="19" spans="1:11" ht="15.6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196" t="s">
        <v>236</v>
      </c>
      <c r="K19" s="64"/>
    </row>
    <row r="20" spans="1:11" ht="15.6" customHeight="1" x14ac:dyDescent="0.2">
      <c r="A20" s="64" t="s">
        <v>285</v>
      </c>
      <c r="B20" s="64"/>
      <c r="C20" s="64"/>
      <c r="D20" s="64"/>
      <c r="E20" s="64"/>
      <c r="F20" s="64"/>
      <c r="G20" s="64"/>
      <c r="H20" s="64"/>
      <c r="I20" s="64"/>
      <c r="J20" s="191"/>
      <c r="K20" s="64"/>
    </row>
    <row r="21" spans="1:11" ht="15.6" customHeight="1" thickBot="1" x14ac:dyDescent="0.25">
      <c r="A21" s="64" t="s">
        <v>286</v>
      </c>
      <c r="B21" s="64"/>
      <c r="C21" s="64"/>
      <c r="D21" s="64"/>
      <c r="E21" s="64"/>
      <c r="F21" s="64"/>
      <c r="G21" s="64"/>
      <c r="H21" s="64"/>
      <c r="I21" s="64"/>
      <c r="J21" s="191"/>
      <c r="K21" s="64"/>
    </row>
    <row r="22" spans="1:11" ht="15.6" customHeight="1" x14ac:dyDescent="0.2">
      <c r="A22" s="64" t="s">
        <v>406</v>
      </c>
      <c r="B22" s="64"/>
      <c r="C22" s="64"/>
      <c r="D22" s="64"/>
      <c r="E22" s="64"/>
      <c r="F22" s="64"/>
      <c r="G22" s="64"/>
      <c r="H22" s="393">
        <f>SUM(MAY!$U$7)</f>
        <v>0</v>
      </c>
      <c r="I22" s="64"/>
      <c r="J22" s="191"/>
      <c r="K22" s="64"/>
    </row>
    <row r="23" spans="1:11" ht="15.6" customHeight="1" x14ac:dyDescent="0.2">
      <c r="A23" s="64" t="s">
        <v>407</v>
      </c>
      <c r="B23" s="64"/>
      <c r="C23" s="64"/>
      <c r="D23" s="64"/>
      <c r="E23" s="64"/>
      <c r="F23" s="64"/>
      <c r="G23" s="64"/>
      <c r="H23" s="197">
        <f>SUM(MAY!$V$7)</f>
        <v>0</v>
      </c>
      <c r="I23" s="64"/>
      <c r="J23" s="191"/>
      <c r="K23" s="64"/>
    </row>
    <row r="24" spans="1:11" ht="15.6" customHeight="1" thickBot="1" x14ac:dyDescent="0.25">
      <c r="A24" s="64" t="s">
        <v>408</v>
      </c>
      <c r="B24" s="64"/>
      <c r="C24" s="64"/>
      <c r="D24" s="64"/>
      <c r="E24" s="64"/>
      <c r="F24" s="64"/>
      <c r="G24" s="64"/>
      <c r="H24" s="197">
        <f>SUM(MAY!$W$7:$X$7)</f>
        <v>0</v>
      </c>
      <c r="I24" s="64"/>
      <c r="J24" s="191"/>
      <c r="K24" s="64"/>
    </row>
    <row r="25" spans="1:11" ht="15.6" customHeight="1" thickBot="1" x14ac:dyDescent="0.25">
      <c r="A25" s="64" t="s">
        <v>409</v>
      </c>
      <c r="B25" s="64"/>
      <c r="C25" s="64"/>
      <c r="D25" s="64"/>
      <c r="E25" s="64"/>
      <c r="F25" s="64"/>
      <c r="G25" s="64"/>
      <c r="H25" s="193">
        <f>SUM(MAY!$Y$7)</f>
        <v>0</v>
      </c>
      <c r="I25" s="198">
        <f>SUM(H22:H25)</f>
        <v>0</v>
      </c>
      <c r="J25" s="191"/>
      <c r="K25" s="64"/>
    </row>
    <row r="26" spans="1:11" ht="15.6" customHeight="1" x14ac:dyDescent="0.2">
      <c r="A26" s="64" t="s">
        <v>410</v>
      </c>
      <c r="B26" s="64"/>
      <c r="C26" s="64"/>
      <c r="D26" s="64"/>
      <c r="E26" s="64"/>
      <c r="F26" s="64"/>
      <c r="G26" s="64"/>
      <c r="H26" s="64"/>
      <c r="I26" s="192">
        <f>SUM(MAY!$Z$7)</f>
        <v>0</v>
      </c>
      <c r="J26" s="191"/>
      <c r="K26" s="64"/>
    </row>
    <row r="27" spans="1:11" ht="15.6" customHeight="1" x14ac:dyDescent="0.2">
      <c r="A27" s="64" t="s">
        <v>287</v>
      </c>
      <c r="B27" s="64"/>
      <c r="C27" s="64"/>
      <c r="D27" s="64"/>
      <c r="E27" s="64"/>
      <c r="F27" s="64"/>
      <c r="G27" s="64"/>
      <c r="H27" s="64"/>
      <c r="I27" s="192">
        <f>SUM(MAY!$AA$7)</f>
        <v>0</v>
      </c>
      <c r="J27" s="191"/>
      <c r="K27" s="64"/>
    </row>
    <row r="28" spans="1:11" ht="15.6" customHeight="1" x14ac:dyDescent="0.2">
      <c r="A28" s="64" t="s">
        <v>411</v>
      </c>
      <c r="B28" s="64"/>
      <c r="C28" s="64"/>
      <c r="D28" s="64"/>
      <c r="E28" s="64"/>
      <c r="F28" s="64"/>
      <c r="G28" s="64"/>
      <c r="H28" s="64"/>
      <c r="I28" s="192">
        <f>SUM(MAY!$AB$7)</f>
        <v>0</v>
      </c>
      <c r="J28" s="191"/>
      <c r="K28" s="64"/>
    </row>
    <row r="29" spans="1:11" ht="15.6" customHeight="1" x14ac:dyDescent="0.2">
      <c r="A29" s="64" t="s">
        <v>412</v>
      </c>
      <c r="B29" s="64"/>
      <c r="C29" s="64"/>
      <c r="D29" s="64"/>
      <c r="E29" s="64"/>
      <c r="F29" s="64"/>
      <c r="G29" s="64"/>
      <c r="H29" s="64"/>
      <c r="I29" s="192">
        <f>SUM(MAY!$AC$7)</f>
        <v>0</v>
      </c>
      <c r="J29" s="191"/>
      <c r="K29" s="64"/>
    </row>
    <row r="30" spans="1:11" ht="15.6" customHeight="1" x14ac:dyDescent="0.2">
      <c r="A30" s="64" t="s">
        <v>413</v>
      </c>
      <c r="B30" s="64"/>
      <c r="C30" s="64"/>
      <c r="D30" s="64"/>
      <c r="E30" s="64"/>
      <c r="F30" s="64"/>
      <c r="G30" s="64"/>
      <c r="H30" s="64"/>
      <c r="I30" s="192">
        <f>SUM(MAY!$AD$7)</f>
        <v>0</v>
      </c>
      <c r="J30" s="191"/>
      <c r="K30" s="64"/>
    </row>
    <row r="31" spans="1:11" ht="15.6" customHeight="1" x14ac:dyDescent="0.2">
      <c r="A31" s="64" t="s">
        <v>414</v>
      </c>
      <c r="B31" s="64"/>
      <c r="C31" s="64"/>
      <c r="D31" s="64"/>
      <c r="E31" s="64"/>
      <c r="F31" s="64"/>
      <c r="G31" s="64"/>
      <c r="H31" s="64"/>
      <c r="I31" s="192">
        <f>SUM(MAY!$AE$7)</f>
        <v>0</v>
      </c>
      <c r="J31" s="191"/>
      <c r="K31" s="64"/>
    </row>
    <row r="32" spans="1:11" ht="15.6" customHeight="1" x14ac:dyDescent="0.2">
      <c r="A32" s="64" t="s">
        <v>415</v>
      </c>
      <c r="B32" s="64"/>
      <c r="C32" s="64"/>
      <c r="D32" s="64"/>
      <c r="E32" s="64"/>
      <c r="F32" s="64"/>
      <c r="G32" s="64"/>
      <c r="H32" s="64"/>
      <c r="I32" s="192">
        <f>SUM(MAY!$AF$7)</f>
        <v>0</v>
      </c>
      <c r="J32" s="191"/>
      <c r="K32" s="64"/>
    </row>
    <row r="33" spans="1:11" ht="15.6" customHeight="1" x14ac:dyDescent="0.2">
      <c r="A33" s="64" t="s">
        <v>416</v>
      </c>
      <c r="B33" s="64"/>
      <c r="C33" s="64"/>
      <c r="D33" s="64"/>
      <c r="E33" s="64"/>
      <c r="F33" s="64"/>
      <c r="G33" s="64"/>
      <c r="H33" s="64"/>
      <c r="I33" s="192">
        <f>SUM(MAY!$AG$7)</f>
        <v>0</v>
      </c>
      <c r="J33" s="191"/>
      <c r="K33" s="64"/>
    </row>
    <row r="34" spans="1:11" ht="15.6" customHeight="1" x14ac:dyDescent="0.2">
      <c r="A34" s="64" t="s">
        <v>417</v>
      </c>
      <c r="B34" s="64"/>
      <c r="C34" s="64"/>
      <c r="D34" s="64"/>
      <c r="E34" s="64"/>
      <c r="F34" s="64"/>
      <c r="G34" s="64"/>
      <c r="H34" s="64"/>
      <c r="I34" s="192">
        <f>SUM(MAY!$AH$7)</f>
        <v>0</v>
      </c>
      <c r="J34" s="191"/>
      <c r="K34" s="64"/>
    </row>
    <row r="35" spans="1:11" ht="15.6" customHeight="1" x14ac:dyDescent="0.2">
      <c r="A35" s="64" t="s">
        <v>417</v>
      </c>
      <c r="B35" s="64"/>
      <c r="C35" s="64"/>
      <c r="D35" s="64"/>
      <c r="E35" s="64"/>
      <c r="F35" s="64"/>
      <c r="G35" s="64"/>
      <c r="H35" s="64"/>
      <c r="I35" s="200">
        <v>0</v>
      </c>
      <c r="J35" s="191"/>
      <c r="K35" s="64"/>
    </row>
    <row r="36" spans="1:11" ht="15.6" customHeight="1" x14ac:dyDescent="0.2">
      <c r="A36" s="64" t="s">
        <v>418</v>
      </c>
      <c r="B36" s="64"/>
      <c r="C36" s="64"/>
      <c r="D36" s="64"/>
      <c r="E36" s="64"/>
      <c r="F36" s="64"/>
      <c r="G36" s="64"/>
      <c r="H36" s="64"/>
      <c r="I36" s="192">
        <f>SUM(MAY!$AJ$7)</f>
        <v>0</v>
      </c>
      <c r="J36" s="191"/>
      <c r="K36" s="64"/>
    </row>
    <row r="37" spans="1:11" ht="15.6" customHeight="1" thickBot="1" x14ac:dyDescent="0.25">
      <c r="A37" s="64" t="s">
        <v>419</v>
      </c>
      <c r="B37" s="64"/>
      <c r="C37" s="64"/>
      <c r="D37" s="64"/>
      <c r="E37" s="64"/>
      <c r="F37" s="64"/>
      <c r="G37" s="64"/>
      <c r="H37" s="64"/>
      <c r="I37" s="193">
        <f>SUM(MAY!$AK$7)</f>
        <v>0</v>
      </c>
      <c r="J37" s="191"/>
      <c r="K37" s="64"/>
    </row>
    <row r="38" spans="1:11" ht="15.6" customHeight="1" thickBot="1" x14ac:dyDescent="0.25">
      <c r="A38" s="66" t="s">
        <v>420</v>
      </c>
      <c r="B38" s="64"/>
      <c r="C38" s="64"/>
      <c r="D38" s="64"/>
      <c r="E38" s="64"/>
      <c r="F38" s="64"/>
      <c r="G38" s="64"/>
      <c r="H38" s="64"/>
      <c r="I38" s="201"/>
      <c r="J38" s="202">
        <f>SUM(I25:I37)</f>
        <v>0</v>
      </c>
      <c r="K38" s="64"/>
    </row>
    <row r="39" spans="1:11" ht="15.6" customHeight="1" thickBot="1" x14ac:dyDescent="0.25">
      <c r="A39" s="190" t="s">
        <v>421</v>
      </c>
      <c r="B39" s="64"/>
      <c r="C39" s="64"/>
      <c r="D39" s="64"/>
      <c r="E39" s="64"/>
      <c r="F39" s="64"/>
      <c r="G39" s="64"/>
      <c r="H39" s="64"/>
      <c r="I39" s="64"/>
      <c r="J39" s="203">
        <f>SUM(J18-J38)</f>
        <v>0</v>
      </c>
      <c r="K39" s="64"/>
    </row>
    <row r="40" spans="1:11" ht="15.6" customHeight="1" thickTop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ht="15.6" customHeight="1" x14ac:dyDescent="0.2">
      <c r="A41" s="64" t="s">
        <v>288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 ht="15.6" customHeight="1" x14ac:dyDescent="0.2">
      <c r="A42" s="64" t="s">
        <v>289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 ht="15.6" customHeight="1" x14ac:dyDescent="0.2">
      <c r="A43" s="64" t="s">
        <v>290</v>
      </c>
      <c r="B43" s="64"/>
      <c r="C43" s="64"/>
      <c r="D43" s="64"/>
      <c r="E43" s="64"/>
      <c r="F43" s="64"/>
      <c r="G43" s="64"/>
      <c r="H43" s="64"/>
      <c r="I43" s="521"/>
      <c r="J43" s="522"/>
      <c r="K43" s="64"/>
    </row>
    <row r="44" spans="1:11" ht="15.6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 ht="15.6" customHeight="1" x14ac:dyDescent="0.2">
      <c r="A45" s="204"/>
      <c r="B45" s="204"/>
      <c r="C45" s="204" t="s">
        <v>236</v>
      </c>
      <c r="D45" s="204"/>
      <c r="E45" s="64"/>
      <c r="F45" s="64"/>
      <c r="G45" s="64"/>
      <c r="H45" s="204"/>
      <c r="I45" s="204"/>
      <c r="J45" s="204"/>
      <c r="K45" s="64"/>
    </row>
    <row r="46" spans="1:11" ht="15.6" customHeight="1" x14ac:dyDescent="0.2">
      <c r="A46" s="64"/>
      <c r="B46" s="64"/>
      <c r="C46" s="64"/>
      <c r="D46" s="205" t="s">
        <v>291</v>
      </c>
      <c r="E46" s="64"/>
      <c r="F46" s="64"/>
      <c r="G46" s="64"/>
      <c r="H46" s="201"/>
      <c r="I46" s="201"/>
      <c r="J46" s="206" t="s">
        <v>292</v>
      </c>
      <c r="K46" s="64"/>
    </row>
    <row r="47" spans="1:11" ht="15.6" customHeight="1" x14ac:dyDescent="0.2">
      <c r="A47" s="65" t="s">
        <v>293</v>
      </c>
      <c r="B47" s="65"/>
      <c r="C47" s="64"/>
      <c r="D47" s="64"/>
      <c r="E47" s="64"/>
      <c r="F47" s="64"/>
      <c r="G47" s="64"/>
      <c r="H47" s="64"/>
      <c r="I47" s="64"/>
      <c r="J47" s="64"/>
      <c r="K47" s="64"/>
    </row>
    <row r="48" spans="1:11" ht="15.6" customHeight="1" x14ac:dyDescent="0.2">
      <c r="A48" s="207" t="s">
        <v>294</v>
      </c>
      <c r="B48" s="207"/>
      <c r="C48" s="207"/>
      <c r="D48" s="207"/>
      <c r="E48" s="207"/>
      <c r="F48" s="207"/>
      <c r="G48" s="207"/>
      <c r="H48" s="207"/>
      <c r="I48" s="207"/>
      <c r="J48" s="64"/>
      <c r="K48" s="64"/>
    </row>
    <row r="49" spans="1:11" ht="15.6" customHeight="1" x14ac:dyDescent="0.2">
      <c r="A49" s="207" t="s">
        <v>295</v>
      </c>
      <c r="B49" s="207"/>
      <c r="C49" s="207"/>
      <c r="D49" s="207"/>
      <c r="E49" s="207"/>
      <c r="F49" s="207"/>
      <c r="G49" s="207"/>
      <c r="H49" s="207"/>
      <c r="I49" s="207"/>
      <c r="J49" s="64"/>
      <c r="K49" s="64"/>
    </row>
  </sheetData>
  <sheetProtection algorithmName="SHA-512" hashValue="N3mqgKUUTxmNHvjvk+b0nkkMqxdEXFykcjpgex/9gxtATlOqO9qdxQqsWgKaU/nYuKUkShWSF2nqFspYElKdfg==" saltValue="Vd6w2Jq0SqM+7ej5Ld+KWw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N478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3.42578125" style="64" bestFit="1" customWidth="1"/>
    <col min="2" max="7" width="9.140625" style="64" customWidth="1"/>
    <col min="8" max="8" width="30.140625" style="64" customWidth="1"/>
    <col min="9" max="34" width="9.140625" style="64" customWidth="1"/>
    <col min="35" max="35" width="36.5703125" style="64" customWidth="1"/>
    <col min="36" max="37" width="9.140625" style="64" customWidth="1"/>
    <col min="38" max="38" width="2.5703125" style="64" customWidth="1"/>
    <col min="39" max="16384" width="9.140625" style="64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48" t="s">
        <v>127</v>
      </c>
      <c r="C2" s="449"/>
      <c r="D2" s="449"/>
      <c r="E2" s="450">
        <f>J190</f>
        <v>0</v>
      </c>
      <c r="F2" s="451"/>
      <c r="G2" s="24"/>
      <c r="H2" s="23"/>
      <c r="I2" s="23"/>
      <c r="J2" s="23"/>
      <c r="K2" s="327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4" customFormat="1" ht="12.75" customHeight="1" thickTop="1" x14ac:dyDescent="0.2">
      <c r="A4" s="10"/>
      <c r="B4" s="74" t="s">
        <v>4</v>
      </c>
      <c r="C4" s="75"/>
      <c r="D4" s="74" t="s">
        <v>201</v>
      </c>
      <c r="E4" s="166" t="s">
        <v>6</v>
      </c>
      <c r="F4" s="76" t="s">
        <v>7</v>
      </c>
      <c r="G4" s="161"/>
      <c r="H4" s="76"/>
      <c r="I4" s="89"/>
      <c r="J4" s="74"/>
      <c r="K4" s="76"/>
      <c r="L4" s="74" t="s">
        <v>458</v>
      </c>
      <c r="M4" s="74"/>
      <c r="N4" s="74" t="s">
        <v>257</v>
      </c>
      <c r="O4" s="166" t="s">
        <v>459</v>
      </c>
      <c r="P4" s="167"/>
      <c r="Q4" s="409" t="s">
        <v>8</v>
      </c>
      <c r="R4" s="76" t="s">
        <v>8</v>
      </c>
      <c r="S4" s="91"/>
      <c r="T4" s="92"/>
      <c r="U4" s="440" t="s">
        <v>9</v>
      </c>
      <c r="V4" s="441"/>
      <c r="W4" s="441"/>
      <c r="X4" s="441"/>
      <c r="Y4" s="442"/>
      <c r="Z4" s="74" t="s">
        <v>10</v>
      </c>
      <c r="AA4" s="74" t="s">
        <v>11</v>
      </c>
      <c r="AB4" s="74" t="s">
        <v>204</v>
      </c>
      <c r="AC4" s="74" t="s">
        <v>12</v>
      </c>
      <c r="AD4" s="74" t="s">
        <v>13</v>
      </c>
      <c r="AE4" s="74" t="s">
        <v>14</v>
      </c>
      <c r="AF4" s="74"/>
      <c r="AG4" s="74"/>
      <c r="AH4" s="80"/>
      <c r="AI4" s="90"/>
      <c r="AJ4" s="74" t="s">
        <v>15</v>
      </c>
      <c r="AK4" s="76" t="s">
        <v>7</v>
      </c>
      <c r="AL4" s="91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</row>
    <row r="5" spans="1:248" s="94" customFormat="1" ht="12.75" customHeight="1" x14ac:dyDescent="0.2">
      <c r="A5" s="10"/>
      <c r="B5" s="74" t="s">
        <v>8</v>
      </c>
      <c r="C5" s="74" t="s">
        <v>16</v>
      </c>
      <c r="D5" s="74" t="s">
        <v>202</v>
      </c>
      <c r="E5" s="169" t="s">
        <v>8</v>
      </c>
      <c r="F5" s="76" t="s">
        <v>18</v>
      </c>
      <c r="G5" s="161" t="s">
        <v>19</v>
      </c>
      <c r="H5" s="76" t="s">
        <v>20</v>
      </c>
      <c r="I5" s="89" t="s">
        <v>460</v>
      </c>
      <c r="J5" s="74" t="s">
        <v>21</v>
      </c>
      <c r="K5" s="76" t="s">
        <v>22</v>
      </c>
      <c r="L5" s="74" t="s">
        <v>461</v>
      </c>
      <c r="M5" s="74" t="s">
        <v>462</v>
      </c>
      <c r="N5" s="74" t="s">
        <v>258</v>
      </c>
      <c r="O5" s="169" t="s">
        <v>259</v>
      </c>
      <c r="P5" s="169" t="s">
        <v>23</v>
      </c>
      <c r="Q5" s="74" t="s">
        <v>24</v>
      </c>
      <c r="R5" s="76" t="s">
        <v>24</v>
      </c>
      <c r="S5" s="80" t="s">
        <v>135</v>
      </c>
      <c r="T5" s="76" t="s">
        <v>135</v>
      </c>
      <c r="U5" s="74" t="s">
        <v>25</v>
      </c>
      <c r="V5" s="74" t="s">
        <v>26</v>
      </c>
      <c r="W5" s="74" t="s">
        <v>27</v>
      </c>
      <c r="X5" s="74" t="s">
        <v>28</v>
      </c>
      <c r="Y5" s="74" t="s">
        <v>136</v>
      </c>
      <c r="Z5" s="74" t="s">
        <v>251</v>
      </c>
      <c r="AA5" s="74" t="s">
        <v>137</v>
      </c>
      <c r="AB5" s="74" t="s">
        <v>203</v>
      </c>
      <c r="AC5" s="74" t="s">
        <v>30</v>
      </c>
      <c r="AD5" s="74" t="s">
        <v>140</v>
      </c>
      <c r="AE5" s="74" t="s">
        <v>31</v>
      </c>
      <c r="AF5" s="74" t="s">
        <v>32</v>
      </c>
      <c r="AG5" s="74" t="s">
        <v>205</v>
      </c>
      <c r="AH5" s="80" t="s">
        <v>16</v>
      </c>
      <c r="AI5" s="77" t="s">
        <v>34</v>
      </c>
      <c r="AJ5" s="74" t="s">
        <v>35</v>
      </c>
      <c r="AK5" s="76" t="s">
        <v>18</v>
      </c>
      <c r="AL5" s="91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</row>
    <row r="6" spans="1:248" s="94" customFormat="1" ht="12.75" customHeight="1" thickBot="1" x14ac:dyDescent="0.25">
      <c r="A6" s="12"/>
      <c r="B6" s="82" t="s">
        <v>36</v>
      </c>
      <c r="C6" s="82" t="s">
        <v>37</v>
      </c>
      <c r="D6" s="82" t="s">
        <v>38</v>
      </c>
      <c r="E6" s="170" t="s">
        <v>39</v>
      </c>
      <c r="F6" s="83" t="s">
        <v>40</v>
      </c>
      <c r="G6" s="162"/>
      <c r="H6" s="83"/>
      <c r="I6" s="95" t="s">
        <v>41</v>
      </c>
      <c r="J6" s="82"/>
      <c r="K6" s="83"/>
      <c r="L6" s="82" t="s">
        <v>463</v>
      </c>
      <c r="M6" s="82"/>
      <c r="N6" s="82" t="s">
        <v>235</v>
      </c>
      <c r="O6" s="170" t="s">
        <v>235</v>
      </c>
      <c r="P6" s="171"/>
      <c r="Q6" s="264" t="s">
        <v>464</v>
      </c>
      <c r="R6" s="85" t="s">
        <v>271</v>
      </c>
      <c r="S6" s="84" t="s">
        <v>109</v>
      </c>
      <c r="T6" s="83" t="s">
        <v>186</v>
      </c>
      <c r="U6" s="82" t="s">
        <v>42</v>
      </c>
      <c r="V6" s="82" t="s">
        <v>43</v>
      </c>
      <c r="W6" s="82"/>
      <c r="X6" s="82" t="s">
        <v>44</v>
      </c>
      <c r="Y6" s="82" t="s">
        <v>30</v>
      </c>
      <c r="Z6" s="82" t="s">
        <v>30</v>
      </c>
      <c r="AA6" s="82" t="s">
        <v>138</v>
      </c>
      <c r="AB6" s="82" t="s">
        <v>15</v>
      </c>
      <c r="AC6" s="82" t="s">
        <v>139</v>
      </c>
      <c r="AD6" s="82" t="s">
        <v>141</v>
      </c>
      <c r="AE6" s="82" t="s">
        <v>47</v>
      </c>
      <c r="AF6" s="82" t="s">
        <v>48</v>
      </c>
      <c r="AG6" s="82" t="s">
        <v>15</v>
      </c>
      <c r="AH6" s="84" t="s">
        <v>30</v>
      </c>
      <c r="AI6" s="96"/>
      <c r="AJ6" s="82" t="s">
        <v>49</v>
      </c>
      <c r="AK6" s="83" t="s">
        <v>187</v>
      </c>
      <c r="AL6" s="97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</row>
    <row r="7" spans="1:248" s="112" customFormat="1" ht="12.75" customHeight="1" thickTop="1" x14ac:dyDescent="0.2">
      <c r="A7" s="61"/>
      <c r="B7" s="273">
        <f>B188</f>
        <v>0</v>
      </c>
      <c r="C7" s="273">
        <f>C188</f>
        <v>0</v>
      </c>
      <c r="D7" s="273">
        <f>D188</f>
        <v>0</v>
      </c>
      <c r="E7" s="274">
        <f>E188</f>
        <v>0</v>
      </c>
      <c r="F7" s="275">
        <f>F188</f>
        <v>0</v>
      </c>
      <c r="G7" s="355" t="str">
        <f>$C$11</f>
        <v>JUNE</v>
      </c>
      <c r="H7" s="356"/>
      <c r="I7" s="357"/>
      <c r="J7" s="273">
        <f>J188-J21</f>
        <v>0</v>
      </c>
      <c r="K7" s="276">
        <f t="shared" ref="K7:R7" si="0">K188</f>
        <v>0</v>
      </c>
      <c r="L7" s="273">
        <f t="shared" si="0"/>
        <v>0</v>
      </c>
      <c r="M7" s="273">
        <f t="shared" si="0"/>
        <v>0</v>
      </c>
      <c r="N7" s="273">
        <f t="shared" si="0"/>
        <v>0</v>
      </c>
      <c r="O7" s="276">
        <f t="shared" si="0"/>
        <v>0</v>
      </c>
      <c r="P7" s="277">
        <f t="shared" si="0"/>
        <v>0</v>
      </c>
      <c r="Q7" s="273">
        <f t="shared" si="0"/>
        <v>0</v>
      </c>
      <c r="R7" s="276">
        <f t="shared" si="0"/>
        <v>0</v>
      </c>
      <c r="S7" s="278">
        <f>SUM(L7:R7)</f>
        <v>0</v>
      </c>
      <c r="T7" s="275">
        <f>SUM(U7:AK7)</f>
        <v>0</v>
      </c>
      <c r="U7" s="273">
        <f t="shared" ref="U7:AH7" si="1">U188</f>
        <v>0</v>
      </c>
      <c r="V7" s="273">
        <f t="shared" si="1"/>
        <v>0</v>
      </c>
      <c r="W7" s="273">
        <f t="shared" si="1"/>
        <v>0</v>
      </c>
      <c r="X7" s="273">
        <f t="shared" si="1"/>
        <v>0</v>
      </c>
      <c r="Y7" s="273">
        <f t="shared" si="1"/>
        <v>0</v>
      </c>
      <c r="Z7" s="273">
        <f t="shared" si="1"/>
        <v>0</v>
      </c>
      <c r="AA7" s="273">
        <f t="shared" si="1"/>
        <v>0</v>
      </c>
      <c r="AB7" s="273">
        <f t="shared" si="1"/>
        <v>0</v>
      </c>
      <c r="AC7" s="273">
        <f t="shared" si="1"/>
        <v>0</v>
      </c>
      <c r="AD7" s="273">
        <f t="shared" si="1"/>
        <v>0</v>
      </c>
      <c r="AE7" s="273">
        <f t="shared" si="1"/>
        <v>0</v>
      </c>
      <c r="AF7" s="273">
        <f t="shared" si="1"/>
        <v>0</v>
      </c>
      <c r="AG7" s="273">
        <f t="shared" si="1"/>
        <v>0</v>
      </c>
      <c r="AH7" s="276">
        <f t="shared" si="1"/>
        <v>0</v>
      </c>
      <c r="AI7" s="355"/>
      <c r="AJ7" s="273">
        <f>AJ188</f>
        <v>0</v>
      </c>
      <c r="AK7" s="276">
        <f>AK188</f>
        <v>0</v>
      </c>
      <c r="AL7" s="62"/>
    </row>
    <row r="8" spans="1:248" s="113" customFormat="1" ht="12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279">
        <f>SUM(K7:R7)-T7</f>
        <v>0</v>
      </c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248" ht="12.75" customHeight="1" x14ac:dyDescent="0.2">
      <c r="A9" s="23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494" t="str">
        <f>JANUARY!$G$10</f>
        <v>UNITED STEELWORKERS - LOCAL UNION</v>
      </c>
      <c r="H10" s="494"/>
      <c r="I10" s="494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401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3" t="s">
        <v>51</v>
      </c>
      <c r="C11" s="79" t="s">
        <v>156</v>
      </c>
      <c r="D11" s="143" t="s">
        <v>237</v>
      </c>
      <c r="E11" s="44">
        <f>JANUARY!$E$11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3"/>
      <c r="AJ11" s="177" t="str">
        <f>$C$11</f>
        <v>JUNE</v>
      </c>
      <c r="AK11" s="44">
        <f>$E$11</f>
        <v>0</v>
      </c>
    </row>
    <row r="12" spans="1:248" ht="12.75" customHeight="1" x14ac:dyDescent="0.2">
      <c r="A12" s="23"/>
      <c r="B12" s="143" t="s">
        <v>52</v>
      </c>
      <c r="C12" s="176" t="s">
        <v>143</v>
      </c>
      <c r="D12" s="114"/>
      <c r="E12" s="114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3" t="str">
        <f>B12</f>
        <v>Page No.</v>
      </c>
      <c r="AJ12" s="272" t="str">
        <f>C12</f>
        <v>1</v>
      </c>
      <c r="AK12" s="173"/>
      <c r="AL12" s="115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4"/>
      <c r="AK13" s="63"/>
      <c r="AL13" s="3"/>
    </row>
    <row r="14" spans="1:248" s="313" customFormat="1" ht="12.75" customHeight="1" x14ac:dyDescent="0.2">
      <c r="A14" s="310"/>
      <c r="B14" s="310"/>
      <c r="C14" s="310"/>
      <c r="D14" s="310"/>
      <c r="E14" s="310"/>
      <c r="F14" s="310"/>
      <c r="G14" s="311"/>
      <c r="H14" s="310"/>
      <c r="I14" s="311"/>
      <c r="J14" s="310"/>
      <c r="K14" s="310"/>
      <c r="L14" s="311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  <c r="AF14" s="310"/>
      <c r="AG14" s="310"/>
      <c r="AH14" s="310"/>
      <c r="AI14" s="310"/>
      <c r="AJ14" s="312"/>
      <c r="AK14" s="310"/>
      <c r="AL14" s="310"/>
    </row>
    <row r="15" spans="1:248" s="397" customFormat="1" ht="12.75" customHeight="1" x14ac:dyDescent="0.2">
      <c r="A15" s="1"/>
      <c r="B15" s="3"/>
      <c r="C15" s="3" t="s">
        <v>55</v>
      </c>
      <c r="D15" s="3"/>
      <c r="E15" s="3"/>
      <c r="F15" s="13"/>
      <c r="G15" s="22"/>
      <c r="H15" s="2" t="s">
        <v>56</v>
      </c>
      <c r="I15" s="98"/>
      <c r="J15" s="443" t="s">
        <v>465</v>
      </c>
      <c r="K15" s="44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397" customFormat="1" ht="12.75" customHeight="1" x14ac:dyDescent="0.2">
      <c r="A16" s="1"/>
      <c r="B16" s="3"/>
      <c r="C16" s="3"/>
      <c r="D16" s="3"/>
      <c r="E16" s="3"/>
      <c r="F16" s="13"/>
      <c r="G16" s="22"/>
      <c r="H16" s="13"/>
      <c r="I16" s="9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397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31">
        <v>5</v>
      </c>
      <c r="G17" s="40">
        <v>6</v>
      </c>
      <c r="H17" s="29">
        <v>7</v>
      </c>
      <c r="I17" s="100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248" s="4" customFormat="1" ht="12.75" customHeight="1" thickTop="1" x14ac:dyDescent="0.2">
      <c r="A18" s="1"/>
      <c r="B18" s="87" t="s">
        <v>4</v>
      </c>
      <c r="C18" s="101"/>
      <c r="D18" s="87" t="s">
        <v>201</v>
      </c>
      <c r="E18" s="180" t="s">
        <v>6</v>
      </c>
      <c r="F18" s="86" t="s">
        <v>7</v>
      </c>
      <c r="G18" s="163"/>
      <c r="H18" s="86"/>
      <c r="I18" s="103"/>
      <c r="J18" s="87"/>
      <c r="K18" s="86"/>
      <c r="L18" s="87" t="s">
        <v>458</v>
      </c>
      <c r="M18" s="87"/>
      <c r="N18" s="87" t="s">
        <v>257</v>
      </c>
      <c r="O18" s="180" t="s">
        <v>459</v>
      </c>
      <c r="P18" s="265"/>
      <c r="Q18" s="410" t="s">
        <v>8</v>
      </c>
      <c r="R18" s="86" t="s">
        <v>8</v>
      </c>
      <c r="S18" s="106"/>
      <c r="T18" s="73"/>
      <c r="U18" s="445" t="s">
        <v>9</v>
      </c>
      <c r="V18" s="446"/>
      <c r="W18" s="446"/>
      <c r="X18" s="446"/>
      <c r="Y18" s="447"/>
      <c r="Z18" s="87" t="s">
        <v>10</v>
      </c>
      <c r="AA18" s="87" t="s">
        <v>11</v>
      </c>
      <c r="AB18" s="87" t="s">
        <v>204</v>
      </c>
      <c r="AC18" s="87" t="s">
        <v>12</v>
      </c>
      <c r="AD18" s="87" t="s">
        <v>13</v>
      </c>
      <c r="AE18" s="87" t="s">
        <v>14</v>
      </c>
      <c r="AF18" s="87"/>
      <c r="AG18" s="87"/>
      <c r="AH18" s="104"/>
      <c r="AI18" s="105"/>
      <c r="AJ18" s="87" t="s">
        <v>15</v>
      </c>
      <c r="AK18" s="86" t="s">
        <v>7</v>
      </c>
      <c r="AL18" s="106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11"/>
      <c r="BB18" s="411"/>
      <c r="BC18" s="411"/>
      <c r="BD18" s="411"/>
      <c r="BE18" s="411"/>
      <c r="BF18" s="411"/>
      <c r="BG18" s="411"/>
      <c r="BH18" s="411"/>
      <c r="BI18" s="411"/>
      <c r="BJ18" s="411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411"/>
      <c r="CL18" s="411"/>
      <c r="CM18" s="411"/>
      <c r="CN18" s="411"/>
      <c r="CO18" s="411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11"/>
      <c r="DT18" s="411"/>
      <c r="DU18" s="411"/>
      <c r="DV18" s="411"/>
      <c r="DW18" s="411"/>
      <c r="DX18" s="411"/>
      <c r="DY18" s="411"/>
      <c r="DZ18" s="411"/>
      <c r="EA18" s="411"/>
      <c r="EB18" s="411"/>
      <c r="EC18" s="411"/>
      <c r="ED18" s="411"/>
      <c r="EE18" s="411"/>
      <c r="EF18" s="411"/>
      <c r="EG18" s="411"/>
      <c r="EH18" s="411"/>
      <c r="EI18" s="411"/>
      <c r="EJ18" s="411"/>
      <c r="EK18" s="411"/>
      <c r="EL18" s="411"/>
      <c r="EM18" s="411"/>
      <c r="EN18" s="411"/>
      <c r="EO18" s="411"/>
      <c r="EP18" s="411"/>
      <c r="EQ18" s="411"/>
      <c r="ER18" s="411"/>
      <c r="ES18" s="411"/>
      <c r="ET18" s="411"/>
      <c r="EU18" s="411"/>
      <c r="EV18" s="411"/>
      <c r="EW18" s="411"/>
      <c r="EX18" s="411"/>
      <c r="EY18" s="411"/>
      <c r="EZ18" s="411"/>
      <c r="FA18" s="411"/>
      <c r="FB18" s="411"/>
      <c r="FC18" s="411"/>
      <c r="FD18" s="411"/>
      <c r="FE18" s="411"/>
      <c r="FF18" s="411"/>
      <c r="FG18" s="411"/>
      <c r="FH18" s="411"/>
      <c r="FI18" s="411"/>
      <c r="FJ18" s="411"/>
      <c r="FK18" s="411"/>
      <c r="FL18" s="411"/>
      <c r="FM18" s="411"/>
      <c r="FN18" s="411"/>
      <c r="FO18" s="411"/>
      <c r="FP18" s="411"/>
      <c r="FQ18" s="411"/>
      <c r="FR18" s="411"/>
      <c r="FS18" s="411"/>
      <c r="FT18" s="411"/>
      <c r="FU18" s="411"/>
      <c r="FV18" s="411"/>
      <c r="FW18" s="411"/>
      <c r="FX18" s="411"/>
      <c r="FY18" s="411"/>
      <c r="FZ18" s="411"/>
      <c r="GA18" s="411"/>
      <c r="GB18" s="411"/>
      <c r="GC18" s="411"/>
      <c r="GD18" s="411"/>
      <c r="GE18" s="411"/>
      <c r="GF18" s="411"/>
      <c r="GG18" s="411"/>
      <c r="GH18" s="411"/>
      <c r="GI18" s="411"/>
      <c r="GJ18" s="411"/>
      <c r="GK18" s="411"/>
      <c r="GL18" s="411"/>
      <c r="GM18" s="411"/>
      <c r="GN18" s="411"/>
      <c r="GO18" s="411"/>
      <c r="GP18" s="411"/>
      <c r="GQ18" s="411"/>
      <c r="GR18" s="411"/>
      <c r="GS18" s="411"/>
      <c r="GT18" s="411"/>
      <c r="GU18" s="411"/>
      <c r="GV18" s="411"/>
      <c r="GW18" s="411"/>
      <c r="GX18" s="411"/>
      <c r="GY18" s="411"/>
      <c r="GZ18" s="411"/>
      <c r="HA18" s="411"/>
      <c r="HB18" s="411"/>
      <c r="HC18" s="411"/>
      <c r="HD18" s="411"/>
      <c r="HE18" s="411"/>
      <c r="HF18" s="411"/>
      <c r="HG18" s="411"/>
      <c r="HH18" s="411"/>
      <c r="HI18" s="411"/>
      <c r="HJ18" s="411"/>
      <c r="HK18" s="411"/>
      <c r="HL18" s="411"/>
      <c r="HM18" s="411"/>
      <c r="HN18" s="411"/>
      <c r="HO18" s="411"/>
      <c r="HP18" s="411"/>
      <c r="HQ18" s="411"/>
      <c r="HR18" s="411"/>
      <c r="HS18" s="411"/>
      <c r="HT18" s="411"/>
      <c r="HU18" s="411"/>
      <c r="HV18" s="411"/>
      <c r="HW18" s="411"/>
      <c r="HX18" s="411"/>
      <c r="HY18" s="411"/>
      <c r="HZ18" s="411"/>
      <c r="IA18" s="411"/>
      <c r="IB18" s="411"/>
      <c r="IC18" s="411"/>
      <c r="ID18" s="411"/>
      <c r="IE18" s="411"/>
      <c r="IF18" s="411"/>
      <c r="IG18" s="411"/>
      <c r="IH18" s="411"/>
      <c r="II18" s="411"/>
      <c r="IJ18" s="411"/>
      <c r="IK18" s="411"/>
      <c r="IL18" s="411"/>
      <c r="IM18" s="411"/>
      <c r="IN18" s="411"/>
    </row>
    <row r="19" spans="1:248" s="4" customFormat="1" ht="12.75" customHeight="1" x14ac:dyDescent="0.2">
      <c r="A19" s="1"/>
      <c r="B19" s="87" t="s">
        <v>8</v>
      </c>
      <c r="C19" s="87" t="s">
        <v>16</v>
      </c>
      <c r="D19" s="87" t="s">
        <v>202</v>
      </c>
      <c r="E19" s="181" t="s">
        <v>8</v>
      </c>
      <c r="F19" s="86" t="s">
        <v>18</v>
      </c>
      <c r="G19" s="163" t="s">
        <v>19</v>
      </c>
      <c r="H19" s="86" t="s">
        <v>20</v>
      </c>
      <c r="I19" s="103" t="s">
        <v>460</v>
      </c>
      <c r="J19" s="87" t="s">
        <v>21</v>
      </c>
      <c r="K19" s="86" t="s">
        <v>22</v>
      </c>
      <c r="L19" s="87" t="s">
        <v>461</v>
      </c>
      <c r="M19" s="87" t="s">
        <v>462</v>
      </c>
      <c r="N19" s="87" t="s">
        <v>258</v>
      </c>
      <c r="O19" s="181" t="s">
        <v>259</v>
      </c>
      <c r="P19" s="181" t="s">
        <v>23</v>
      </c>
      <c r="Q19" s="87" t="s">
        <v>24</v>
      </c>
      <c r="R19" s="86" t="s">
        <v>24</v>
      </c>
      <c r="S19" s="104" t="s">
        <v>135</v>
      </c>
      <c r="T19" s="86" t="s">
        <v>135</v>
      </c>
      <c r="U19" s="87" t="s">
        <v>25</v>
      </c>
      <c r="V19" s="87" t="s">
        <v>26</v>
      </c>
      <c r="W19" s="87" t="s">
        <v>27</v>
      </c>
      <c r="X19" s="87" t="s">
        <v>28</v>
      </c>
      <c r="Y19" s="87" t="s">
        <v>136</v>
      </c>
      <c r="Z19" s="87" t="s">
        <v>251</v>
      </c>
      <c r="AA19" s="87" t="s">
        <v>137</v>
      </c>
      <c r="AB19" s="87" t="s">
        <v>203</v>
      </c>
      <c r="AC19" s="87" t="s">
        <v>30</v>
      </c>
      <c r="AD19" s="87" t="s">
        <v>140</v>
      </c>
      <c r="AE19" s="87" t="s">
        <v>31</v>
      </c>
      <c r="AF19" s="87" t="s">
        <v>32</v>
      </c>
      <c r="AG19" s="87" t="s">
        <v>205</v>
      </c>
      <c r="AH19" s="104" t="s">
        <v>16</v>
      </c>
      <c r="AI19" s="102" t="s">
        <v>34</v>
      </c>
      <c r="AJ19" s="87" t="s">
        <v>35</v>
      </c>
      <c r="AK19" s="86" t="s">
        <v>18</v>
      </c>
      <c r="AL19" s="106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1"/>
      <c r="BB19" s="411"/>
      <c r="BC19" s="411"/>
      <c r="BD19" s="411"/>
      <c r="BE19" s="411"/>
      <c r="BF19" s="411"/>
      <c r="BG19" s="411"/>
      <c r="BH19" s="411"/>
      <c r="BI19" s="411"/>
      <c r="BJ19" s="411"/>
      <c r="BK19" s="411"/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1"/>
      <c r="CF19" s="411"/>
      <c r="CG19" s="411"/>
      <c r="CH19" s="411"/>
      <c r="CI19" s="411"/>
      <c r="CJ19" s="411"/>
      <c r="CK19" s="411"/>
      <c r="CL19" s="411"/>
      <c r="CM19" s="411"/>
      <c r="CN19" s="411"/>
      <c r="CO19" s="411"/>
      <c r="CP19" s="411"/>
      <c r="CQ19" s="411"/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11"/>
      <c r="DD19" s="411"/>
      <c r="DE19" s="411"/>
      <c r="DF19" s="411"/>
      <c r="DG19" s="411"/>
      <c r="DH19" s="411"/>
      <c r="DI19" s="411"/>
      <c r="DJ19" s="411"/>
      <c r="DK19" s="411"/>
      <c r="DL19" s="411"/>
      <c r="DM19" s="411"/>
      <c r="DN19" s="411"/>
      <c r="DO19" s="411"/>
      <c r="DP19" s="411"/>
      <c r="DQ19" s="411"/>
      <c r="DR19" s="411"/>
      <c r="DS19" s="411"/>
      <c r="DT19" s="411"/>
      <c r="DU19" s="411"/>
      <c r="DV19" s="411"/>
      <c r="DW19" s="411"/>
      <c r="DX19" s="411"/>
      <c r="DY19" s="411"/>
      <c r="DZ19" s="411"/>
      <c r="EA19" s="411"/>
      <c r="EB19" s="411"/>
      <c r="EC19" s="411"/>
      <c r="ED19" s="411"/>
      <c r="EE19" s="411"/>
      <c r="EF19" s="411"/>
      <c r="EG19" s="411"/>
      <c r="EH19" s="411"/>
      <c r="EI19" s="411"/>
      <c r="EJ19" s="411"/>
      <c r="EK19" s="411"/>
      <c r="EL19" s="411"/>
      <c r="EM19" s="411"/>
      <c r="EN19" s="411"/>
      <c r="EO19" s="411"/>
      <c r="EP19" s="411"/>
      <c r="EQ19" s="411"/>
      <c r="ER19" s="411"/>
      <c r="ES19" s="411"/>
      <c r="ET19" s="411"/>
      <c r="EU19" s="411"/>
      <c r="EV19" s="411"/>
      <c r="EW19" s="411"/>
      <c r="EX19" s="411"/>
      <c r="EY19" s="411"/>
      <c r="EZ19" s="411"/>
      <c r="FA19" s="411"/>
      <c r="FB19" s="411"/>
      <c r="FC19" s="411"/>
      <c r="FD19" s="411"/>
      <c r="FE19" s="411"/>
      <c r="FF19" s="411"/>
      <c r="FG19" s="411"/>
      <c r="FH19" s="411"/>
      <c r="FI19" s="411"/>
      <c r="FJ19" s="411"/>
      <c r="FK19" s="411"/>
      <c r="FL19" s="411"/>
      <c r="FM19" s="411"/>
      <c r="FN19" s="411"/>
      <c r="FO19" s="411"/>
      <c r="FP19" s="411"/>
      <c r="FQ19" s="411"/>
      <c r="FR19" s="411"/>
      <c r="FS19" s="411"/>
      <c r="FT19" s="411"/>
      <c r="FU19" s="411"/>
      <c r="FV19" s="411"/>
      <c r="FW19" s="411"/>
      <c r="FX19" s="411"/>
      <c r="FY19" s="411"/>
      <c r="FZ19" s="411"/>
      <c r="GA19" s="411"/>
      <c r="GB19" s="411"/>
      <c r="GC19" s="411"/>
      <c r="GD19" s="411"/>
      <c r="GE19" s="411"/>
      <c r="GF19" s="411"/>
      <c r="GG19" s="411"/>
      <c r="GH19" s="411"/>
      <c r="GI19" s="411"/>
      <c r="GJ19" s="411"/>
      <c r="GK19" s="411"/>
      <c r="GL19" s="411"/>
      <c r="GM19" s="411"/>
      <c r="GN19" s="411"/>
      <c r="GO19" s="411"/>
      <c r="GP19" s="411"/>
      <c r="GQ19" s="411"/>
      <c r="GR19" s="411"/>
      <c r="GS19" s="411"/>
      <c r="GT19" s="411"/>
      <c r="GU19" s="411"/>
      <c r="GV19" s="411"/>
      <c r="GW19" s="411"/>
      <c r="GX19" s="411"/>
      <c r="GY19" s="411"/>
      <c r="GZ19" s="411"/>
      <c r="HA19" s="411"/>
      <c r="HB19" s="411"/>
      <c r="HC19" s="411"/>
      <c r="HD19" s="411"/>
      <c r="HE19" s="411"/>
      <c r="HF19" s="411"/>
      <c r="HG19" s="411"/>
      <c r="HH19" s="411"/>
      <c r="HI19" s="411"/>
      <c r="HJ19" s="411"/>
      <c r="HK19" s="411"/>
      <c r="HL19" s="411"/>
      <c r="HM19" s="411"/>
      <c r="HN19" s="411"/>
      <c r="HO19" s="411"/>
      <c r="HP19" s="411"/>
      <c r="HQ19" s="411"/>
      <c r="HR19" s="411"/>
      <c r="HS19" s="411"/>
      <c r="HT19" s="411"/>
      <c r="HU19" s="411"/>
      <c r="HV19" s="411"/>
      <c r="HW19" s="411"/>
      <c r="HX19" s="411"/>
      <c r="HY19" s="411"/>
      <c r="HZ19" s="411"/>
      <c r="IA19" s="411"/>
      <c r="IB19" s="411"/>
      <c r="IC19" s="411"/>
      <c r="ID19" s="411"/>
      <c r="IE19" s="411"/>
      <c r="IF19" s="411"/>
      <c r="IG19" s="411"/>
      <c r="IH19" s="411"/>
      <c r="II19" s="411"/>
      <c r="IJ19" s="411"/>
      <c r="IK19" s="411"/>
      <c r="IL19" s="411"/>
      <c r="IM19" s="411"/>
      <c r="IN19" s="411"/>
    </row>
    <row r="20" spans="1:248" s="4" customFormat="1" ht="12.75" customHeight="1" thickBot="1" x14ac:dyDescent="0.25">
      <c r="A20" s="6"/>
      <c r="B20" s="88" t="s">
        <v>36</v>
      </c>
      <c r="C20" s="88" t="s">
        <v>37</v>
      </c>
      <c r="D20" s="88" t="s">
        <v>38</v>
      </c>
      <c r="E20" s="182" t="s">
        <v>39</v>
      </c>
      <c r="F20" s="107" t="s">
        <v>40</v>
      </c>
      <c r="G20" s="164"/>
      <c r="H20" s="107"/>
      <c r="I20" s="108" t="s">
        <v>41</v>
      </c>
      <c r="J20" s="88"/>
      <c r="K20" s="107"/>
      <c r="L20" s="88" t="s">
        <v>463</v>
      </c>
      <c r="M20" s="88"/>
      <c r="N20" s="88" t="s">
        <v>235</v>
      </c>
      <c r="O20" s="182" t="s">
        <v>235</v>
      </c>
      <c r="P20" s="266"/>
      <c r="Q20" s="267" t="s">
        <v>464</v>
      </c>
      <c r="R20" s="268" t="s">
        <v>271</v>
      </c>
      <c r="S20" s="109" t="s">
        <v>109</v>
      </c>
      <c r="T20" s="107" t="s">
        <v>186</v>
      </c>
      <c r="U20" s="88" t="s">
        <v>42</v>
      </c>
      <c r="V20" s="88" t="s">
        <v>43</v>
      </c>
      <c r="W20" s="88"/>
      <c r="X20" s="88" t="s">
        <v>44</v>
      </c>
      <c r="Y20" s="88" t="s">
        <v>30</v>
      </c>
      <c r="Z20" s="88" t="s">
        <v>30</v>
      </c>
      <c r="AA20" s="88" t="s">
        <v>138</v>
      </c>
      <c r="AB20" s="88" t="s">
        <v>15</v>
      </c>
      <c r="AC20" s="88" t="s">
        <v>139</v>
      </c>
      <c r="AD20" s="88" t="s">
        <v>141</v>
      </c>
      <c r="AE20" s="88" t="s">
        <v>47</v>
      </c>
      <c r="AF20" s="88" t="s">
        <v>48</v>
      </c>
      <c r="AG20" s="88" t="s">
        <v>15</v>
      </c>
      <c r="AH20" s="109" t="s">
        <v>30</v>
      </c>
      <c r="AI20" s="110"/>
      <c r="AJ20" s="88" t="s">
        <v>49</v>
      </c>
      <c r="AK20" s="107" t="s">
        <v>187</v>
      </c>
      <c r="AL20" s="1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1"/>
      <c r="BW20" s="411"/>
      <c r="BX20" s="411"/>
      <c r="BY20" s="411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1"/>
      <c r="CL20" s="411"/>
      <c r="CM20" s="411"/>
      <c r="CN20" s="411"/>
      <c r="CO20" s="411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1"/>
      <c r="DV20" s="411"/>
      <c r="DW20" s="411"/>
      <c r="DX20" s="411"/>
      <c r="DY20" s="411"/>
      <c r="DZ20" s="411"/>
      <c r="EA20" s="411"/>
      <c r="EB20" s="411"/>
      <c r="EC20" s="411"/>
      <c r="ED20" s="411"/>
      <c r="EE20" s="411"/>
      <c r="EF20" s="411"/>
      <c r="EG20" s="411"/>
      <c r="EH20" s="411"/>
      <c r="EI20" s="411"/>
      <c r="EJ20" s="411"/>
      <c r="EK20" s="411"/>
      <c r="EL20" s="411"/>
      <c r="EM20" s="411"/>
      <c r="EN20" s="411"/>
      <c r="EO20" s="411"/>
      <c r="EP20" s="411"/>
      <c r="EQ20" s="411"/>
      <c r="ER20" s="411"/>
      <c r="ES20" s="411"/>
      <c r="ET20" s="411"/>
      <c r="EU20" s="411"/>
      <c r="EV20" s="411"/>
      <c r="EW20" s="411"/>
      <c r="EX20" s="411"/>
      <c r="EY20" s="411"/>
      <c r="EZ20" s="411"/>
      <c r="FA20" s="411"/>
      <c r="FB20" s="411"/>
      <c r="FC20" s="411"/>
      <c r="FD20" s="411"/>
      <c r="FE20" s="411"/>
      <c r="FF20" s="411"/>
      <c r="FG20" s="411"/>
      <c r="FH20" s="411"/>
      <c r="FI20" s="411"/>
      <c r="FJ20" s="411"/>
      <c r="FK20" s="411"/>
      <c r="FL20" s="411"/>
      <c r="FM20" s="411"/>
      <c r="FN20" s="411"/>
      <c r="FO20" s="411"/>
      <c r="FP20" s="411"/>
      <c r="FQ20" s="411"/>
      <c r="FR20" s="411"/>
      <c r="FS20" s="411"/>
      <c r="FT20" s="411"/>
      <c r="FU20" s="411"/>
      <c r="FV20" s="411"/>
      <c r="FW20" s="411"/>
      <c r="FX20" s="411"/>
      <c r="FY20" s="411"/>
      <c r="FZ20" s="411"/>
      <c r="GA20" s="411"/>
      <c r="GB20" s="411"/>
      <c r="GC20" s="411"/>
      <c r="GD20" s="411"/>
      <c r="GE20" s="411"/>
      <c r="GF20" s="411"/>
      <c r="GG20" s="411"/>
      <c r="GH20" s="411"/>
      <c r="GI20" s="411"/>
      <c r="GJ20" s="411"/>
      <c r="GK20" s="411"/>
      <c r="GL20" s="411"/>
      <c r="GM20" s="411"/>
      <c r="GN20" s="411"/>
      <c r="GO20" s="411"/>
      <c r="GP20" s="411"/>
      <c r="GQ20" s="411"/>
      <c r="GR20" s="411"/>
      <c r="GS20" s="411"/>
      <c r="GT20" s="411"/>
      <c r="GU20" s="411"/>
      <c r="GV20" s="411"/>
      <c r="GW20" s="411"/>
      <c r="GX20" s="411"/>
      <c r="GY20" s="411"/>
      <c r="GZ20" s="411"/>
      <c r="HA20" s="411"/>
      <c r="HB20" s="411"/>
      <c r="HC20" s="411"/>
      <c r="HD20" s="411"/>
      <c r="HE20" s="411"/>
      <c r="HF20" s="411"/>
      <c r="HG20" s="411"/>
      <c r="HH20" s="411"/>
      <c r="HI20" s="411"/>
      <c r="HJ20" s="411"/>
      <c r="HK20" s="411"/>
      <c r="HL20" s="411"/>
      <c r="HM20" s="411"/>
      <c r="HN20" s="411"/>
      <c r="HO20" s="411"/>
      <c r="HP20" s="411"/>
      <c r="HQ20" s="411"/>
      <c r="HR20" s="411"/>
      <c r="HS20" s="411"/>
      <c r="HT20" s="411"/>
      <c r="HU20" s="411"/>
      <c r="HV20" s="411"/>
      <c r="HW20" s="411"/>
      <c r="HX20" s="411"/>
      <c r="HY20" s="411"/>
      <c r="HZ20" s="411"/>
      <c r="IA20" s="411"/>
      <c r="IB20" s="411"/>
      <c r="IC20" s="411"/>
      <c r="ID20" s="411"/>
      <c r="IE20" s="411"/>
      <c r="IF20" s="411"/>
      <c r="IG20" s="411"/>
      <c r="IH20" s="411"/>
      <c r="II20" s="411"/>
      <c r="IJ20" s="411"/>
      <c r="IK20" s="411"/>
      <c r="IL20" s="411"/>
      <c r="IM20" s="411"/>
      <c r="IN20" s="411"/>
    </row>
    <row r="21" spans="1:248" s="23" customFormat="1" ht="12.75" customHeight="1" thickTop="1" x14ac:dyDescent="0.2">
      <c r="A21" s="8"/>
      <c r="B21" s="280"/>
      <c r="C21" s="280"/>
      <c r="D21" s="280"/>
      <c r="E21" s="296"/>
      <c r="F21" s="281"/>
      <c r="G21" s="14" t="str">
        <f>$C$11</f>
        <v>JUNE</v>
      </c>
      <c r="H21" s="15" t="s">
        <v>58</v>
      </c>
      <c r="I21" s="16"/>
      <c r="J21" s="307">
        <f>MAY!E2</f>
        <v>0</v>
      </c>
      <c r="K21" s="281"/>
      <c r="L21" s="280"/>
      <c r="M21" s="280"/>
      <c r="N21" s="280"/>
      <c r="O21" s="296"/>
      <c r="P21" s="296"/>
      <c r="Q21" s="280"/>
      <c r="R21" s="281"/>
      <c r="S21" s="9"/>
      <c r="T21" s="8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90"/>
      <c r="AI21" s="305"/>
      <c r="AJ21" s="280"/>
      <c r="AK21" s="281"/>
      <c r="AL21" s="9"/>
    </row>
    <row r="22" spans="1:248" s="23" customFormat="1" ht="12.75" customHeight="1" x14ac:dyDescent="0.2">
      <c r="A22" s="8">
        <v>1</v>
      </c>
      <c r="B22" s="282"/>
      <c r="C22" s="282"/>
      <c r="D22" s="282"/>
      <c r="E22" s="282"/>
      <c r="F22" s="283"/>
      <c r="G22" s="415"/>
      <c r="H22" s="302"/>
      <c r="I22" s="416"/>
      <c r="J22" s="280">
        <f t="shared" ref="J22:J52" si="2">SUM(B22:F22)</f>
        <v>0</v>
      </c>
      <c r="K22" s="281">
        <f>SUM(U22:AK22)-SUM(L22:R22)</f>
        <v>0</v>
      </c>
      <c r="L22" s="282"/>
      <c r="M22" s="282"/>
      <c r="N22" s="282"/>
      <c r="O22" s="291"/>
      <c r="P22" s="297"/>
      <c r="Q22" s="282"/>
      <c r="R22" s="283"/>
      <c r="S22" s="17" t="s">
        <v>59</v>
      </c>
      <c r="T22" s="8">
        <v>1</v>
      </c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91"/>
      <c r="AI22" s="302"/>
      <c r="AJ22" s="282"/>
      <c r="AK22" s="283"/>
      <c r="AL22" s="17" t="s">
        <v>59</v>
      </c>
    </row>
    <row r="23" spans="1:248" s="23" customFormat="1" ht="12.75" customHeight="1" x14ac:dyDescent="0.2">
      <c r="A23" s="8">
        <v>2</v>
      </c>
      <c r="B23" s="282"/>
      <c r="C23" s="282"/>
      <c r="D23" s="282"/>
      <c r="E23" s="282"/>
      <c r="F23" s="283"/>
      <c r="G23" s="415"/>
      <c r="H23" s="302"/>
      <c r="I23" s="416"/>
      <c r="J23" s="280">
        <f t="shared" si="2"/>
        <v>0</v>
      </c>
      <c r="K23" s="281">
        <f t="shared" ref="K23:K52" si="3">SUM(U23:AK23)-SUM(L23:R23)</f>
        <v>0</v>
      </c>
      <c r="L23" s="282"/>
      <c r="M23" s="282"/>
      <c r="N23" s="282"/>
      <c r="O23" s="291"/>
      <c r="P23" s="297"/>
      <c r="Q23" s="282"/>
      <c r="R23" s="283"/>
      <c r="S23" s="17" t="s">
        <v>60</v>
      </c>
      <c r="T23" s="8">
        <v>2</v>
      </c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91"/>
      <c r="AI23" s="302"/>
      <c r="AJ23" s="282"/>
      <c r="AK23" s="283"/>
      <c r="AL23" s="17" t="s">
        <v>60</v>
      </c>
    </row>
    <row r="24" spans="1:248" s="23" customFormat="1" ht="12.75" customHeight="1" x14ac:dyDescent="0.2">
      <c r="A24" s="8">
        <v>3</v>
      </c>
      <c r="B24" s="282"/>
      <c r="C24" s="282"/>
      <c r="D24" s="282"/>
      <c r="E24" s="282"/>
      <c r="F24" s="283"/>
      <c r="G24" s="415"/>
      <c r="H24" s="302"/>
      <c r="I24" s="416"/>
      <c r="J24" s="280">
        <f t="shared" si="2"/>
        <v>0</v>
      </c>
      <c r="K24" s="281">
        <f t="shared" si="3"/>
        <v>0</v>
      </c>
      <c r="L24" s="282"/>
      <c r="M24" s="282"/>
      <c r="N24" s="282"/>
      <c r="O24" s="291"/>
      <c r="P24" s="297"/>
      <c r="Q24" s="282"/>
      <c r="R24" s="283"/>
      <c r="S24" s="17" t="s">
        <v>61</v>
      </c>
      <c r="T24" s="8">
        <v>3</v>
      </c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91"/>
      <c r="AI24" s="302"/>
      <c r="AJ24" s="282"/>
      <c r="AK24" s="283"/>
      <c r="AL24" s="17" t="s">
        <v>61</v>
      </c>
    </row>
    <row r="25" spans="1:248" s="23" customFormat="1" ht="12.75" customHeight="1" x14ac:dyDescent="0.2">
      <c r="A25" s="8">
        <v>4</v>
      </c>
      <c r="B25" s="282"/>
      <c r="C25" s="282"/>
      <c r="D25" s="282"/>
      <c r="E25" s="282"/>
      <c r="F25" s="283"/>
      <c r="G25" s="415"/>
      <c r="H25" s="302"/>
      <c r="I25" s="416"/>
      <c r="J25" s="280">
        <f t="shared" si="2"/>
        <v>0</v>
      </c>
      <c r="K25" s="281">
        <f t="shared" si="3"/>
        <v>0</v>
      </c>
      <c r="L25" s="282"/>
      <c r="M25" s="282"/>
      <c r="N25" s="282"/>
      <c r="O25" s="291"/>
      <c r="P25" s="297"/>
      <c r="Q25" s="282"/>
      <c r="R25" s="283"/>
      <c r="S25" s="17" t="s">
        <v>62</v>
      </c>
      <c r="T25" s="8">
        <v>4</v>
      </c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91"/>
      <c r="AI25" s="302"/>
      <c r="AJ25" s="282"/>
      <c r="AK25" s="283"/>
      <c r="AL25" s="17" t="s">
        <v>62</v>
      </c>
    </row>
    <row r="26" spans="1:248" s="23" customFormat="1" ht="12.75" customHeight="1" x14ac:dyDescent="0.2">
      <c r="A26" s="8">
        <v>5</v>
      </c>
      <c r="B26" s="282"/>
      <c r="C26" s="282"/>
      <c r="D26" s="282"/>
      <c r="E26" s="282"/>
      <c r="F26" s="283"/>
      <c r="G26" s="417"/>
      <c r="H26" s="302"/>
      <c r="I26" s="416"/>
      <c r="J26" s="280">
        <f t="shared" si="2"/>
        <v>0</v>
      </c>
      <c r="K26" s="281">
        <f t="shared" si="3"/>
        <v>0</v>
      </c>
      <c r="L26" s="282"/>
      <c r="M26" s="282"/>
      <c r="N26" s="282"/>
      <c r="O26" s="291"/>
      <c r="P26" s="297"/>
      <c r="Q26" s="282"/>
      <c r="R26" s="283"/>
      <c r="S26" s="17" t="s">
        <v>63</v>
      </c>
      <c r="T26" s="8">
        <v>5</v>
      </c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91"/>
      <c r="AI26" s="302"/>
      <c r="AJ26" s="282"/>
      <c r="AK26" s="283"/>
      <c r="AL26" s="17" t="s">
        <v>63</v>
      </c>
    </row>
    <row r="27" spans="1:248" s="23" customFormat="1" ht="12.75" customHeight="1" x14ac:dyDescent="0.2">
      <c r="A27" s="18">
        <v>6</v>
      </c>
      <c r="B27" s="284"/>
      <c r="C27" s="284"/>
      <c r="D27" s="284"/>
      <c r="E27" s="284"/>
      <c r="F27" s="285"/>
      <c r="G27" s="415"/>
      <c r="H27" s="303"/>
      <c r="I27" s="418"/>
      <c r="J27" s="280">
        <f t="shared" si="2"/>
        <v>0</v>
      </c>
      <c r="K27" s="281">
        <f t="shared" si="3"/>
        <v>0</v>
      </c>
      <c r="L27" s="284"/>
      <c r="M27" s="284"/>
      <c r="N27" s="284"/>
      <c r="O27" s="292"/>
      <c r="P27" s="298"/>
      <c r="Q27" s="284"/>
      <c r="R27" s="285"/>
      <c r="S27" s="19" t="s">
        <v>64</v>
      </c>
      <c r="T27" s="18">
        <v>6</v>
      </c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92"/>
      <c r="AI27" s="303"/>
      <c r="AJ27" s="284"/>
      <c r="AK27" s="285"/>
      <c r="AL27" s="19" t="s">
        <v>64</v>
      </c>
    </row>
    <row r="28" spans="1:248" s="23" customFormat="1" ht="12.75" customHeight="1" x14ac:dyDescent="0.2">
      <c r="A28" s="8">
        <v>7</v>
      </c>
      <c r="B28" s="282"/>
      <c r="C28" s="282"/>
      <c r="D28" s="282"/>
      <c r="E28" s="282"/>
      <c r="F28" s="283"/>
      <c r="G28" s="415"/>
      <c r="H28" s="302"/>
      <c r="I28" s="416"/>
      <c r="J28" s="280">
        <f t="shared" si="2"/>
        <v>0</v>
      </c>
      <c r="K28" s="281">
        <f t="shared" si="3"/>
        <v>0</v>
      </c>
      <c r="L28" s="282"/>
      <c r="M28" s="282"/>
      <c r="N28" s="282"/>
      <c r="O28" s="291"/>
      <c r="P28" s="297"/>
      <c r="Q28" s="282"/>
      <c r="R28" s="283"/>
      <c r="S28" s="17" t="s">
        <v>65</v>
      </c>
      <c r="T28" s="8">
        <v>7</v>
      </c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91"/>
      <c r="AI28" s="302"/>
      <c r="AJ28" s="282"/>
      <c r="AK28" s="283"/>
      <c r="AL28" s="17" t="s">
        <v>65</v>
      </c>
    </row>
    <row r="29" spans="1:248" s="23" customFormat="1" ht="12.75" customHeight="1" x14ac:dyDescent="0.2">
      <c r="A29" s="8">
        <v>8</v>
      </c>
      <c r="B29" s="282"/>
      <c r="C29" s="282"/>
      <c r="D29" s="282"/>
      <c r="E29" s="282"/>
      <c r="F29" s="283"/>
      <c r="G29" s="415"/>
      <c r="H29" s="302"/>
      <c r="I29" s="416"/>
      <c r="J29" s="280">
        <f t="shared" si="2"/>
        <v>0</v>
      </c>
      <c r="K29" s="281">
        <f t="shared" si="3"/>
        <v>0</v>
      </c>
      <c r="L29" s="282"/>
      <c r="M29" s="282"/>
      <c r="N29" s="282"/>
      <c r="O29" s="291"/>
      <c r="P29" s="297"/>
      <c r="Q29" s="282"/>
      <c r="R29" s="283"/>
      <c r="S29" s="17" t="s">
        <v>66</v>
      </c>
      <c r="T29" s="8">
        <v>8</v>
      </c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91"/>
      <c r="AI29" s="302"/>
      <c r="AJ29" s="282"/>
      <c r="AK29" s="283"/>
      <c r="AL29" s="17" t="s">
        <v>66</v>
      </c>
    </row>
    <row r="30" spans="1:248" s="23" customFormat="1" ht="12.75" customHeight="1" x14ac:dyDescent="0.2">
      <c r="A30" s="8">
        <v>9</v>
      </c>
      <c r="B30" s="282"/>
      <c r="C30" s="282"/>
      <c r="D30" s="282"/>
      <c r="E30" s="282"/>
      <c r="F30" s="283"/>
      <c r="G30" s="415"/>
      <c r="H30" s="302"/>
      <c r="I30" s="416"/>
      <c r="J30" s="280">
        <f t="shared" si="2"/>
        <v>0</v>
      </c>
      <c r="K30" s="281">
        <f t="shared" si="3"/>
        <v>0</v>
      </c>
      <c r="L30" s="282"/>
      <c r="M30" s="282"/>
      <c r="N30" s="282"/>
      <c r="O30" s="291"/>
      <c r="P30" s="297"/>
      <c r="Q30" s="282"/>
      <c r="R30" s="283"/>
      <c r="S30" s="17" t="s">
        <v>67</v>
      </c>
      <c r="T30" s="8">
        <v>9</v>
      </c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91"/>
      <c r="AI30" s="302"/>
      <c r="AJ30" s="282"/>
      <c r="AK30" s="283"/>
      <c r="AL30" s="17" t="s">
        <v>67</v>
      </c>
    </row>
    <row r="31" spans="1:248" s="23" customFormat="1" ht="12.75" customHeight="1" x14ac:dyDescent="0.2">
      <c r="A31" s="8">
        <v>10</v>
      </c>
      <c r="B31" s="282"/>
      <c r="C31" s="282"/>
      <c r="D31" s="282"/>
      <c r="E31" s="282"/>
      <c r="F31" s="283"/>
      <c r="G31" s="415"/>
      <c r="H31" s="302"/>
      <c r="I31" s="416"/>
      <c r="J31" s="280">
        <f t="shared" si="2"/>
        <v>0</v>
      </c>
      <c r="K31" s="281">
        <f t="shared" si="3"/>
        <v>0</v>
      </c>
      <c r="L31" s="282"/>
      <c r="M31" s="282"/>
      <c r="N31" s="282"/>
      <c r="O31" s="291"/>
      <c r="P31" s="297"/>
      <c r="Q31" s="282"/>
      <c r="R31" s="283"/>
      <c r="S31" s="17" t="s">
        <v>68</v>
      </c>
      <c r="T31" s="8">
        <v>10</v>
      </c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91"/>
      <c r="AI31" s="302"/>
      <c r="AJ31" s="282"/>
      <c r="AK31" s="283"/>
      <c r="AL31" s="17" t="s">
        <v>68</v>
      </c>
    </row>
    <row r="32" spans="1:248" s="23" customFormat="1" ht="12.75" customHeight="1" x14ac:dyDescent="0.2">
      <c r="A32" s="8">
        <v>11</v>
      </c>
      <c r="B32" s="282"/>
      <c r="C32" s="282"/>
      <c r="D32" s="282"/>
      <c r="E32" s="282"/>
      <c r="F32" s="283"/>
      <c r="G32" s="415"/>
      <c r="H32" s="302"/>
      <c r="I32" s="416"/>
      <c r="J32" s="280">
        <f t="shared" si="2"/>
        <v>0</v>
      </c>
      <c r="K32" s="281">
        <f t="shared" si="3"/>
        <v>0</v>
      </c>
      <c r="L32" s="282"/>
      <c r="M32" s="282"/>
      <c r="N32" s="282"/>
      <c r="O32" s="291"/>
      <c r="P32" s="297"/>
      <c r="Q32" s="282"/>
      <c r="R32" s="283"/>
      <c r="S32" s="17" t="s">
        <v>69</v>
      </c>
      <c r="T32" s="8">
        <v>11</v>
      </c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91"/>
      <c r="AI32" s="302"/>
      <c r="AJ32" s="282"/>
      <c r="AK32" s="283"/>
      <c r="AL32" s="17" t="s">
        <v>69</v>
      </c>
    </row>
    <row r="33" spans="1:38" s="23" customFormat="1" ht="12.75" customHeight="1" x14ac:dyDescent="0.2">
      <c r="A33" s="8">
        <v>12</v>
      </c>
      <c r="B33" s="282"/>
      <c r="C33" s="282"/>
      <c r="D33" s="282"/>
      <c r="E33" s="282"/>
      <c r="F33" s="283"/>
      <c r="G33" s="415"/>
      <c r="H33" s="302"/>
      <c r="I33" s="416"/>
      <c r="J33" s="280">
        <f t="shared" si="2"/>
        <v>0</v>
      </c>
      <c r="K33" s="281">
        <f t="shared" si="3"/>
        <v>0</v>
      </c>
      <c r="L33" s="282"/>
      <c r="M33" s="282"/>
      <c r="N33" s="282"/>
      <c r="O33" s="291"/>
      <c r="P33" s="297"/>
      <c r="Q33" s="282"/>
      <c r="R33" s="283"/>
      <c r="S33" s="17" t="s">
        <v>70</v>
      </c>
      <c r="T33" s="8">
        <v>12</v>
      </c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91"/>
      <c r="AI33" s="302"/>
      <c r="AJ33" s="282"/>
      <c r="AK33" s="283"/>
      <c r="AL33" s="17" t="s">
        <v>70</v>
      </c>
    </row>
    <row r="34" spans="1:38" s="23" customFormat="1" ht="12.75" customHeight="1" x14ac:dyDescent="0.2">
      <c r="A34" s="8">
        <v>13</v>
      </c>
      <c r="B34" s="282"/>
      <c r="C34" s="282"/>
      <c r="D34" s="282"/>
      <c r="E34" s="282"/>
      <c r="F34" s="283"/>
      <c r="G34" s="415"/>
      <c r="H34" s="302"/>
      <c r="I34" s="416"/>
      <c r="J34" s="280">
        <f t="shared" si="2"/>
        <v>0</v>
      </c>
      <c r="K34" s="281">
        <f t="shared" si="3"/>
        <v>0</v>
      </c>
      <c r="L34" s="282"/>
      <c r="M34" s="282"/>
      <c r="N34" s="282"/>
      <c r="O34" s="291"/>
      <c r="P34" s="297"/>
      <c r="Q34" s="282"/>
      <c r="R34" s="283"/>
      <c r="S34" s="17" t="s">
        <v>71</v>
      </c>
      <c r="T34" s="8">
        <v>13</v>
      </c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91"/>
      <c r="AI34" s="302"/>
      <c r="AJ34" s="282"/>
      <c r="AK34" s="283"/>
      <c r="AL34" s="17" t="s">
        <v>71</v>
      </c>
    </row>
    <row r="35" spans="1:38" s="23" customFormat="1" ht="12.75" customHeight="1" x14ac:dyDescent="0.2">
      <c r="A35" s="8">
        <v>14</v>
      </c>
      <c r="B35" s="282"/>
      <c r="C35" s="282"/>
      <c r="D35" s="282"/>
      <c r="E35" s="282"/>
      <c r="F35" s="283"/>
      <c r="G35" s="415"/>
      <c r="H35" s="302"/>
      <c r="I35" s="416"/>
      <c r="J35" s="280">
        <f t="shared" si="2"/>
        <v>0</v>
      </c>
      <c r="K35" s="281">
        <f t="shared" si="3"/>
        <v>0</v>
      </c>
      <c r="L35" s="282"/>
      <c r="M35" s="282"/>
      <c r="N35" s="282"/>
      <c r="O35" s="291"/>
      <c r="P35" s="297"/>
      <c r="Q35" s="282"/>
      <c r="R35" s="283"/>
      <c r="S35" s="17" t="s">
        <v>72</v>
      </c>
      <c r="T35" s="8">
        <v>14</v>
      </c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91"/>
      <c r="AI35" s="302"/>
      <c r="AJ35" s="282"/>
      <c r="AK35" s="283"/>
      <c r="AL35" s="17" t="s">
        <v>72</v>
      </c>
    </row>
    <row r="36" spans="1:38" s="23" customFormat="1" ht="12.75" customHeight="1" x14ac:dyDescent="0.2">
      <c r="A36" s="8">
        <v>15</v>
      </c>
      <c r="B36" s="282"/>
      <c r="C36" s="282"/>
      <c r="D36" s="282"/>
      <c r="E36" s="282"/>
      <c r="F36" s="283"/>
      <c r="G36" s="415"/>
      <c r="H36" s="302"/>
      <c r="I36" s="416"/>
      <c r="J36" s="280">
        <f t="shared" si="2"/>
        <v>0</v>
      </c>
      <c r="K36" s="281">
        <f t="shared" si="3"/>
        <v>0</v>
      </c>
      <c r="L36" s="282"/>
      <c r="M36" s="282"/>
      <c r="N36" s="282"/>
      <c r="O36" s="291"/>
      <c r="P36" s="297"/>
      <c r="Q36" s="282"/>
      <c r="R36" s="283"/>
      <c r="S36" s="17" t="s">
        <v>73</v>
      </c>
      <c r="T36" s="8">
        <v>15</v>
      </c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91"/>
      <c r="AI36" s="302"/>
      <c r="AJ36" s="282"/>
      <c r="AK36" s="283"/>
      <c r="AL36" s="17" t="s">
        <v>73</v>
      </c>
    </row>
    <row r="37" spans="1:38" s="23" customFormat="1" ht="12.75" customHeight="1" x14ac:dyDescent="0.2">
      <c r="A37" s="8">
        <v>16</v>
      </c>
      <c r="B37" s="282"/>
      <c r="C37" s="282"/>
      <c r="D37" s="282"/>
      <c r="E37" s="282"/>
      <c r="F37" s="283"/>
      <c r="G37" s="415"/>
      <c r="H37" s="302"/>
      <c r="I37" s="416"/>
      <c r="J37" s="280">
        <f t="shared" si="2"/>
        <v>0</v>
      </c>
      <c r="K37" s="281">
        <f t="shared" si="3"/>
        <v>0</v>
      </c>
      <c r="L37" s="282"/>
      <c r="M37" s="282"/>
      <c r="N37" s="282"/>
      <c r="O37" s="291"/>
      <c r="P37" s="297"/>
      <c r="Q37" s="282"/>
      <c r="R37" s="283"/>
      <c r="S37" s="17" t="s">
        <v>74</v>
      </c>
      <c r="T37" s="8">
        <v>16</v>
      </c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91"/>
      <c r="AI37" s="302"/>
      <c r="AJ37" s="282"/>
      <c r="AK37" s="283"/>
      <c r="AL37" s="17" t="s">
        <v>74</v>
      </c>
    </row>
    <row r="38" spans="1:38" s="23" customFormat="1" ht="12.75" customHeight="1" x14ac:dyDescent="0.2">
      <c r="A38" s="8">
        <v>17</v>
      </c>
      <c r="B38" s="282"/>
      <c r="C38" s="282"/>
      <c r="D38" s="282"/>
      <c r="E38" s="282"/>
      <c r="F38" s="283"/>
      <c r="G38" s="415"/>
      <c r="H38" s="302"/>
      <c r="I38" s="416"/>
      <c r="J38" s="280">
        <f t="shared" si="2"/>
        <v>0</v>
      </c>
      <c r="K38" s="281">
        <f t="shared" si="3"/>
        <v>0</v>
      </c>
      <c r="L38" s="282"/>
      <c r="M38" s="282"/>
      <c r="N38" s="282"/>
      <c r="O38" s="291"/>
      <c r="P38" s="297"/>
      <c r="Q38" s="282"/>
      <c r="R38" s="283"/>
      <c r="S38" s="17" t="s">
        <v>75</v>
      </c>
      <c r="T38" s="8">
        <v>17</v>
      </c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91"/>
      <c r="AI38" s="302"/>
      <c r="AJ38" s="282"/>
      <c r="AK38" s="283"/>
      <c r="AL38" s="17" t="s">
        <v>75</v>
      </c>
    </row>
    <row r="39" spans="1:38" s="23" customFormat="1" ht="12.75" customHeight="1" x14ac:dyDescent="0.2">
      <c r="A39" s="8">
        <v>18</v>
      </c>
      <c r="B39" s="282"/>
      <c r="C39" s="282"/>
      <c r="D39" s="282"/>
      <c r="E39" s="282"/>
      <c r="F39" s="283"/>
      <c r="G39" s="415"/>
      <c r="H39" s="302"/>
      <c r="I39" s="416"/>
      <c r="J39" s="280">
        <f t="shared" si="2"/>
        <v>0</v>
      </c>
      <c r="K39" s="281">
        <f t="shared" si="3"/>
        <v>0</v>
      </c>
      <c r="L39" s="282"/>
      <c r="M39" s="282"/>
      <c r="N39" s="282"/>
      <c r="O39" s="291"/>
      <c r="P39" s="297"/>
      <c r="Q39" s="282"/>
      <c r="R39" s="283"/>
      <c r="S39" s="17" t="s">
        <v>76</v>
      </c>
      <c r="T39" s="8">
        <v>18</v>
      </c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91"/>
      <c r="AI39" s="302"/>
      <c r="AJ39" s="282"/>
      <c r="AK39" s="283"/>
      <c r="AL39" s="17" t="s">
        <v>76</v>
      </c>
    </row>
    <row r="40" spans="1:38" s="23" customFormat="1" ht="12.75" customHeight="1" x14ac:dyDescent="0.2">
      <c r="A40" s="8">
        <v>19</v>
      </c>
      <c r="B40" s="282"/>
      <c r="C40" s="282"/>
      <c r="D40" s="282"/>
      <c r="E40" s="282"/>
      <c r="F40" s="283"/>
      <c r="G40" s="415"/>
      <c r="H40" s="302"/>
      <c r="I40" s="416"/>
      <c r="J40" s="280">
        <f t="shared" si="2"/>
        <v>0</v>
      </c>
      <c r="K40" s="281">
        <f t="shared" si="3"/>
        <v>0</v>
      </c>
      <c r="L40" s="282"/>
      <c r="M40" s="282"/>
      <c r="N40" s="282"/>
      <c r="O40" s="291"/>
      <c r="P40" s="297"/>
      <c r="Q40" s="282"/>
      <c r="R40" s="283"/>
      <c r="S40" s="17" t="s">
        <v>77</v>
      </c>
      <c r="T40" s="8">
        <v>19</v>
      </c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91"/>
      <c r="AI40" s="302"/>
      <c r="AJ40" s="282"/>
      <c r="AK40" s="283"/>
      <c r="AL40" s="17" t="s">
        <v>77</v>
      </c>
    </row>
    <row r="41" spans="1:38" s="23" customFormat="1" ht="12.75" customHeight="1" x14ac:dyDescent="0.2">
      <c r="A41" s="8">
        <v>20</v>
      </c>
      <c r="B41" s="282"/>
      <c r="C41" s="282"/>
      <c r="D41" s="282"/>
      <c r="E41" s="282"/>
      <c r="F41" s="283"/>
      <c r="G41" s="415"/>
      <c r="H41" s="302"/>
      <c r="I41" s="416"/>
      <c r="J41" s="280">
        <f t="shared" si="2"/>
        <v>0</v>
      </c>
      <c r="K41" s="281">
        <f t="shared" si="3"/>
        <v>0</v>
      </c>
      <c r="L41" s="282"/>
      <c r="M41" s="282"/>
      <c r="N41" s="282"/>
      <c r="O41" s="291"/>
      <c r="P41" s="297"/>
      <c r="Q41" s="282"/>
      <c r="R41" s="283"/>
      <c r="S41" s="17" t="s">
        <v>78</v>
      </c>
      <c r="T41" s="8">
        <v>20</v>
      </c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91"/>
      <c r="AI41" s="302"/>
      <c r="AJ41" s="282"/>
      <c r="AK41" s="283"/>
      <c r="AL41" s="17" t="s">
        <v>78</v>
      </c>
    </row>
    <row r="42" spans="1:38" s="23" customFormat="1" ht="12.75" customHeight="1" x14ac:dyDescent="0.2">
      <c r="A42" s="8">
        <v>21</v>
      </c>
      <c r="B42" s="282"/>
      <c r="C42" s="282"/>
      <c r="D42" s="282"/>
      <c r="E42" s="282"/>
      <c r="F42" s="283"/>
      <c r="G42" s="415"/>
      <c r="H42" s="302"/>
      <c r="I42" s="416"/>
      <c r="J42" s="280">
        <f t="shared" si="2"/>
        <v>0</v>
      </c>
      <c r="K42" s="281">
        <f t="shared" si="3"/>
        <v>0</v>
      </c>
      <c r="L42" s="282"/>
      <c r="M42" s="282"/>
      <c r="N42" s="282"/>
      <c r="O42" s="291"/>
      <c r="P42" s="297"/>
      <c r="Q42" s="282"/>
      <c r="R42" s="283"/>
      <c r="S42" s="17" t="s">
        <v>79</v>
      </c>
      <c r="T42" s="8">
        <v>21</v>
      </c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91"/>
      <c r="AI42" s="302"/>
      <c r="AJ42" s="282"/>
      <c r="AK42" s="283"/>
      <c r="AL42" s="17" t="s">
        <v>79</v>
      </c>
    </row>
    <row r="43" spans="1:38" s="23" customFormat="1" ht="12.75" customHeight="1" x14ac:dyDescent="0.2">
      <c r="A43" s="8">
        <v>22</v>
      </c>
      <c r="B43" s="282"/>
      <c r="C43" s="282"/>
      <c r="D43" s="282"/>
      <c r="E43" s="282"/>
      <c r="F43" s="283"/>
      <c r="G43" s="415"/>
      <c r="H43" s="302"/>
      <c r="I43" s="416"/>
      <c r="J43" s="280">
        <f t="shared" si="2"/>
        <v>0</v>
      </c>
      <c r="K43" s="281">
        <f t="shared" si="3"/>
        <v>0</v>
      </c>
      <c r="L43" s="282"/>
      <c r="M43" s="282"/>
      <c r="N43" s="282"/>
      <c r="O43" s="291"/>
      <c r="P43" s="297"/>
      <c r="Q43" s="282"/>
      <c r="R43" s="283"/>
      <c r="S43" s="17" t="s">
        <v>80</v>
      </c>
      <c r="T43" s="8">
        <v>22</v>
      </c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91"/>
      <c r="AI43" s="302"/>
      <c r="AJ43" s="282"/>
      <c r="AK43" s="283"/>
      <c r="AL43" s="17" t="s">
        <v>80</v>
      </c>
    </row>
    <row r="44" spans="1:38" s="23" customFormat="1" ht="12.75" customHeight="1" x14ac:dyDescent="0.2">
      <c r="A44" s="8">
        <v>23</v>
      </c>
      <c r="B44" s="282"/>
      <c r="C44" s="282"/>
      <c r="D44" s="282"/>
      <c r="E44" s="282"/>
      <c r="F44" s="283"/>
      <c r="G44" s="415"/>
      <c r="H44" s="302"/>
      <c r="I44" s="416"/>
      <c r="J44" s="280">
        <f t="shared" si="2"/>
        <v>0</v>
      </c>
      <c r="K44" s="281">
        <f t="shared" si="3"/>
        <v>0</v>
      </c>
      <c r="L44" s="282"/>
      <c r="M44" s="282"/>
      <c r="N44" s="282"/>
      <c r="O44" s="291"/>
      <c r="P44" s="297"/>
      <c r="Q44" s="282"/>
      <c r="R44" s="283"/>
      <c r="S44" s="17" t="s">
        <v>81</v>
      </c>
      <c r="T44" s="8">
        <v>23</v>
      </c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91"/>
      <c r="AI44" s="302"/>
      <c r="AJ44" s="282"/>
      <c r="AK44" s="283"/>
      <c r="AL44" s="17" t="s">
        <v>81</v>
      </c>
    </row>
    <row r="45" spans="1:38" s="23" customFormat="1" ht="12.75" customHeight="1" x14ac:dyDescent="0.2">
      <c r="A45" s="8">
        <v>24</v>
      </c>
      <c r="B45" s="282"/>
      <c r="C45" s="282"/>
      <c r="D45" s="282"/>
      <c r="E45" s="282"/>
      <c r="F45" s="283"/>
      <c r="G45" s="415"/>
      <c r="H45" s="302"/>
      <c r="I45" s="416"/>
      <c r="J45" s="280">
        <f t="shared" si="2"/>
        <v>0</v>
      </c>
      <c r="K45" s="281">
        <f t="shared" si="3"/>
        <v>0</v>
      </c>
      <c r="L45" s="282"/>
      <c r="M45" s="282"/>
      <c r="N45" s="282"/>
      <c r="O45" s="291"/>
      <c r="P45" s="297"/>
      <c r="Q45" s="282"/>
      <c r="R45" s="283"/>
      <c r="S45" s="17" t="s">
        <v>82</v>
      </c>
      <c r="T45" s="8">
        <v>24</v>
      </c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91"/>
      <c r="AI45" s="302"/>
      <c r="AJ45" s="282"/>
      <c r="AK45" s="283"/>
      <c r="AL45" s="17" t="s">
        <v>82</v>
      </c>
    </row>
    <row r="46" spans="1:38" s="23" customFormat="1" ht="12.75" customHeight="1" x14ac:dyDescent="0.2">
      <c r="A46" s="8">
        <v>25</v>
      </c>
      <c r="B46" s="282"/>
      <c r="C46" s="282"/>
      <c r="D46" s="282"/>
      <c r="E46" s="282"/>
      <c r="F46" s="283"/>
      <c r="G46" s="415"/>
      <c r="H46" s="302"/>
      <c r="I46" s="416"/>
      <c r="J46" s="280">
        <f t="shared" si="2"/>
        <v>0</v>
      </c>
      <c r="K46" s="281">
        <f t="shared" si="3"/>
        <v>0</v>
      </c>
      <c r="L46" s="282"/>
      <c r="M46" s="282"/>
      <c r="N46" s="282"/>
      <c r="O46" s="291"/>
      <c r="P46" s="297"/>
      <c r="Q46" s="282"/>
      <c r="R46" s="283"/>
      <c r="S46" s="17" t="s">
        <v>83</v>
      </c>
      <c r="T46" s="8">
        <v>25</v>
      </c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91"/>
      <c r="AI46" s="302"/>
      <c r="AJ46" s="282"/>
      <c r="AK46" s="283"/>
      <c r="AL46" s="17" t="s">
        <v>83</v>
      </c>
    </row>
    <row r="47" spans="1:38" s="23" customFormat="1" ht="12.75" customHeight="1" x14ac:dyDescent="0.2">
      <c r="A47" s="8">
        <v>26</v>
      </c>
      <c r="B47" s="282"/>
      <c r="C47" s="282"/>
      <c r="D47" s="282"/>
      <c r="E47" s="282"/>
      <c r="F47" s="283"/>
      <c r="G47" s="415"/>
      <c r="H47" s="302"/>
      <c r="I47" s="416"/>
      <c r="J47" s="280">
        <f t="shared" si="2"/>
        <v>0</v>
      </c>
      <c r="K47" s="281">
        <f t="shared" si="3"/>
        <v>0</v>
      </c>
      <c r="L47" s="282"/>
      <c r="M47" s="282"/>
      <c r="N47" s="282"/>
      <c r="O47" s="291"/>
      <c r="P47" s="297"/>
      <c r="Q47" s="282"/>
      <c r="R47" s="283"/>
      <c r="S47" s="17" t="s">
        <v>84</v>
      </c>
      <c r="T47" s="8">
        <v>26</v>
      </c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91"/>
      <c r="AI47" s="302"/>
      <c r="AJ47" s="282"/>
      <c r="AK47" s="283"/>
      <c r="AL47" s="17" t="s">
        <v>84</v>
      </c>
    </row>
    <row r="48" spans="1:38" s="23" customFormat="1" ht="12.75" customHeight="1" x14ac:dyDescent="0.2">
      <c r="A48" s="8">
        <v>27</v>
      </c>
      <c r="B48" s="282"/>
      <c r="C48" s="282"/>
      <c r="D48" s="282"/>
      <c r="E48" s="282"/>
      <c r="F48" s="283"/>
      <c r="G48" s="415"/>
      <c r="H48" s="302"/>
      <c r="I48" s="416"/>
      <c r="J48" s="280">
        <f t="shared" si="2"/>
        <v>0</v>
      </c>
      <c r="K48" s="281">
        <f t="shared" si="3"/>
        <v>0</v>
      </c>
      <c r="L48" s="282"/>
      <c r="M48" s="282"/>
      <c r="N48" s="282"/>
      <c r="O48" s="291"/>
      <c r="P48" s="297"/>
      <c r="Q48" s="282"/>
      <c r="R48" s="283"/>
      <c r="S48" s="17" t="s">
        <v>85</v>
      </c>
      <c r="T48" s="8">
        <v>27</v>
      </c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91"/>
      <c r="AI48" s="302"/>
      <c r="AJ48" s="282"/>
      <c r="AK48" s="283"/>
      <c r="AL48" s="17" t="s">
        <v>85</v>
      </c>
    </row>
    <row r="49" spans="1:248" s="23" customFormat="1" ht="12.75" customHeight="1" x14ac:dyDescent="0.2">
      <c r="A49" s="8">
        <v>28</v>
      </c>
      <c r="B49" s="282"/>
      <c r="C49" s="282"/>
      <c r="D49" s="282"/>
      <c r="E49" s="282"/>
      <c r="F49" s="283"/>
      <c r="G49" s="415"/>
      <c r="H49" s="302"/>
      <c r="I49" s="416"/>
      <c r="J49" s="280">
        <f t="shared" si="2"/>
        <v>0</v>
      </c>
      <c r="K49" s="281">
        <f t="shared" si="3"/>
        <v>0</v>
      </c>
      <c r="L49" s="282"/>
      <c r="M49" s="282"/>
      <c r="N49" s="282"/>
      <c r="O49" s="291"/>
      <c r="P49" s="297"/>
      <c r="Q49" s="282"/>
      <c r="R49" s="283"/>
      <c r="S49" s="17" t="s">
        <v>86</v>
      </c>
      <c r="T49" s="8">
        <v>28</v>
      </c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91"/>
      <c r="AI49" s="302"/>
      <c r="AJ49" s="282"/>
      <c r="AK49" s="283"/>
      <c r="AL49" s="17" t="s">
        <v>86</v>
      </c>
    </row>
    <row r="50" spans="1:248" s="23" customFormat="1" ht="12.75" customHeight="1" x14ac:dyDescent="0.2">
      <c r="A50" s="8">
        <v>29</v>
      </c>
      <c r="B50" s="282"/>
      <c r="C50" s="282"/>
      <c r="D50" s="282"/>
      <c r="E50" s="282"/>
      <c r="F50" s="283"/>
      <c r="G50" s="415"/>
      <c r="H50" s="302"/>
      <c r="I50" s="416"/>
      <c r="J50" s="280">
        <f t="shared" si="2"/>
        <v>0</v>
      </c>
      <c r="K50" s="281">
        <f t="shared" si="3"/>
        <v>0</v>
      </c>
      <c r="L50" s="282"/>
      <c r="M50" s="282"/>
      <c r="N50" s="282"/>
      <c r="O50" s="291"/>
      <c r="P50" s="297"/>
      <c r="Q50" s="282"/>
      <c r="R50" s="283"/>
      <c r="S50" s="17" t="s">
        <v>87</v>
      </c>
      <c r="T50" s="8">
        <v>29</v>
      </c>
      <c r="U50" s="282"/>
      <c r="V50" s="282"/>
      <c r="W50" s="282"/>
      <c r="X50" s="298"/>
      <c r="Y50" s="282"/>
      <c r="Z50" s="282"/>
      <c r="AA50" s="282"/>
      <c r="AB50" s="282"/>
      <c r="AC50" s="282"/>
      <c r="AD50" s="282"/>
      <c r="AE50" s="282"/>
      <c r="AF50" s="282"/>
      <c r="AG50" s="282"/>
      <c r="AH50" s="291"/>
      <c r="AI50" s="302"/>
      <c r="AJ50" s="282"/>
      <c r="AK50" s="283"/>
      <c r="AL50" s="17" t="s">
        <v>87</v>
      </c>
    </row>
    <row r="51" spans="1:248" s="23" customFormat="1" ht="12.75" customHeight="1" x14ac:dyDescent="0.2">
      <c r="A51" s="8">
        <v>30</v>
      </c>
      <c r="B51" s="282"/>
      <c r="C51" s="282"/>
      <c r="D51" s="282"/>
      <c r="E51" s="282"/>
      <c r="F51" s="283"/>
      <c r="G51" s="419"/>
      <c r="H51" s="302"/>
      <c r="I51" s="416"/>
      <c r="J51" s="280">
        <f t="shared" si="2"/>
        <v>0</v>
      </c>
      <c r="K51" s="281">
        <f t="shared" si="3"/>
        <v>0</v>
      </c>
      <c r="L51" s="282"/>
      <c r="M51" s="282"/>
      <c r="N51" s="282"/>
      <c r="O51" s="291"/>
      <c r="P51" s="297"/>
      <c r="Q51" s="282"/>
      <c r="R51" s="283"/>
      <c r="S51" s="17" t="s">
        <v>88</v>
      </c>
      <c r="T51" s="8">
        <v>30</v>
      </c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91"/>
      <c r="AI51" s="302"/>
      <c r="AJ51" s="282"/>
      <c r="AK51" s="283"/>
      <c r="AL51" s="17" t="s">
        <v>88</v>
      </c>
    </row>
    <row r="52" spans="1:248" s="23" customFormat="1" ht="12.75" customHeight="1" x14ac:dyDescent="0.2">
      <c r="A52" s="20">
        <v>31</v>
      </c>
      <c r="B52" s="286"/>
      <c r="C52" s="286"/>
      <c r="D52" s="286"/>
      <c r="E52" s="286"/>
      <c r="F52" s="287"/>
      <c r="G52" s="420"/>
      <c r="H52" s="304"/>
      <c r="I52" s="421"/>
      <c r="J52" s="422">
        <f t="shared" si="2"/>
        <v>0</v>
      </c>
      <c r="K52" s="299">
        <f t="shared" si="3"/>
        <v>0</v>
      </c>
      <c r="L52" s="286"/>
      <c r="M52" s="286"/>
      <c r="N52" s="286"/>
      <c r="O52" s="293"/>
      <c r="P52" s="300"/>
      <c r="Q52" s="286"/>
      <c r="R52" s="287"/>
      <c r="S52" s="21" t="s">
        <v>89</v>
      </c>
      <c r="T52" s="20">
        <v>31</v>
      </c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93"/>
      <c r="AI52" s="304"/>
      <c r="AJ52" s="286"/>
      <c r="AK52" s="287"/>
      <c r="AL52" s="21" t="s">
        <v>89</v>
      </c>
    </row>
    <row r="53" spans="1:248" s="57" customFormat="1" ht="12.75" customHeight="1" thickBot="1" x14ac:dyDescent="0.25">
      <c r="A53" s="53"/>
      <c r="B53" s="288">
        <f>SUM(B22:B52)</f>
        <v>0</v>
      </c>
      <c r="C53" s="288">
        <f>SUM(C22:C52)</f>
        <v>0</v>
      </c>
      <c r="D53" s="288">
        <f>SUM(D22:D52)</f>
        <v>0</v>
      </c>
      <c r="E53" s="301">
        <f>SUM(E22:E52)</f>
        <v>0</v>
      </c>
      <c r="F53" s="294">
        <f>SUM(F22:F52)</f>
        <v>0</v>
      </c>
      <c r="G53" s="308"/>
      <c r="H53" s="54" t="s">
        <v>90</v>
      </c>
      <c r="I53" s="309">
        <f>COUNTA(I22:I52)</f>
        <v>0</v>
      </c>
      <c r="J53" s="288">
        <f>SUM(J21:J52)</f>
        <v>0</v>
      </c>
      <c r="K53" s="288">
        <f t="shared" ref="K53:R53" si="4">SUM(K22:K52)</f>
        <v>0</v>
      </c>
      <c r="L53" s="288">
        <f t="shared" si="4"/>
        <v>0</v>
      </c>
      <c r="M53" s="288">
        <f t="shared" si="4"/>
        <v>0</v>
      </c>
      <c r="N53" s="288">
        <f t="shared" si="4"/>
        <v>0</v>
      </c>
      <c r="O53" s="301">
        <f t="shared" si="4"/>
        <v>0</v>
      </c>
      <c r="P53" s="301">
        <f t="shared" si="4"/>
        <v>0</v>
      </c>
      <c r="Q53" s="288">
        <f t="shared" si="4"/>
        <v>0</v>
      </c>
      <c r="R53" s="289">
        <f t="shared" si="4"/>
        <v>0</v>
      </c>
      <c r="S53" s="59"/>
      <c r="T53" s="53"/>
      <c r="U53" s="288">
        <f t="shared" ref="U53:AH53" si="5">SUM(U22:U52)</f>
        <v>0</v>
      </c>
      <c r="V53" s="288">
        <f t="shared" si="5"/>
        <v>0</v>
      </c>
      <c r="W53" s="288">
        <f t="shared" si="5"/>
        <v>0</v>
      </c>
      <c r="X53" s="288">
        <f t="shared" si="5"/>
        <v>0</v>
      </c>
      <c r="Y53" s="288">
        <f t="shared" si="5"/>
        <v>0</v>
      </c>
      <c r="Z53" s="288">
        <f t="shared" si="5"/>
        <v>0</v>
      </c>
      <c r="AA53" s="288">
        <f t="shared" si="5"/>
        <v>0</v>
      </c>
      <c r="AB53" s="288">
        <f t="shared" si="5"/>
        <v>0</v>
      </c>
      <c r="AC53" s="288">
        <f t="shared" si="5"/>
        <v>0</v>
      </c>
      <c r="AD53" s="288">
        <f t="shared" si="5"/>
        <v>0</v>
      </c>
      <c r="AE53" s="288">
        <f t="shared" si="5"/>
        <v>0</v>
      </c>
      <c r="AF53" s="288">
        <f t="shared" si="5"/>
        <v>0</v>
      </c>
      <c r="AG53" s="288">
        <f t="shared" si="5"/>
        <v>0</v>
      </c>
      <c r="AH53" s="294">
        <f t="shared" si="5"/>
        <v>0</v>
      </c>
      <c r="AI53" s="306"/>
      <c r="AJ53" s="288">
        <f>SUM(AJ22:AJ52)</f>
        <v>0</v>
      </c>
      <c r="AK53" s="289">
        <f>SUM(AK22:AK52)</f>
        <v>0</v>
      </c>
      <c r="AL53" s="59"/>
    </row>
    <row r="54" spans="1:24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248" ht="12.75" customHeight="1" x14ac:dyDescent="0.2">
      <c r="A55" s="23"/>
      <c r="B55" s="23"/>
      <c r="C55" s="23"/>
      <c r="D55" s="23"/>
      <c r="E55" s="23"/>
      <c r="F55" s="23"/>
      <c r="G55" s="494" t="str">
        <f>G$10</f>
        <v>UNITED STEELWORKERS - LOCAL UNION</v>
      </c>
      <c r="H55" s="494"/>
      <c r="I55" s="494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248" ht="12.75" customHeight="1" x14ac:dyDescent="0.2">
      <c r="A56" s="23"/>
      <c r="B56" s="143" t="str">
        <f>$B$11</f>
        <v>Month</v>
      </c>
      <c r="C56" s="79" t="str">
        <f>$C$11</f>
        <v>JUNE</v>
      </c>
      <c r="D56" s="143" t="str">
        <f>$D$11</f>
        <v>Year</v>
      </c>
      <c r="E56" s="44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3"/>
      <c r="AJ56" s="177" t="str">
        <f>$C$11</f>
        <v>JUNE</v>
      </c>
      <c r="AK56" s="44">
        <f>$E$11</f>
        <v>0</v>
      </c>
    </row>
    <row r="57" spans="1:248" ht="12.75" customHeight="1" x14ac:dyDescent="0.2">
      <c r="A57" s="23"/>
      <c r="B57" s="143" t="str">
        <f>$B$12</f>
        <v>Page No.</v>
      </c>
      <c r="C57" s="176">
        <f>C12+1</f>
        <v>2</v>
      </c>
      <c r="D57" s="114"/>
      <c r="E57" s="114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3" t="str">
        <f>$B$12</f>
        <v>Page No.</v>
      </c>
      <c r="AJ57" s="272">
        <f>AJ12+1</f>
        <v>2</v>
      </c>
      <c r="AK57" s="173"/>
      <c r="AL57" s="115"/>
    </row>
    <row r="58" spans="1:24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248" s="397" customFormat="1" ht="12.75" customHeight="1" x14ac:dyDescent="0.2">
      <c r="A60" s="1"/>
      <c r="B60" s="3"/>
      <c r="C60" s="3" t="s">
        <v>55</v>
      </c>
      <c r="D60" s="3"/>
      <c r="E60" s="3"/>
      <c r="F60" s="13"/>
      <c r="G60" s="22"/>
      <c r="H60" s="2" t="s">
        <v>56</v>
      </c>
      <c r="I60" s="98"/>
      <c r="J60" s="443" t="s">
        <v>465</v>
      </c>
      <c r="K60" s="444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397" customFormat="1" ht="12.75" customHeight="1" x14ac:dyDescent="0.2">
      <c r="A61" s="1"/>
      <c r="B61" s="3"/>
      <c r="C61" s="3"/>
      <c r="D61" s="3"/>
      <c r="E61" s="3"/>
      <c r="F61" s="13"/>
      <c r="G61" s="22"/>
      <c r="H61" s="13"/>
      <c r="I61" s="99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397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31">
        <v>5</v>
      </c>
      <c r="G62" s="40">
        <v>6</v>
      </c>
      <c r="H62" s="29">
        <v>7</v>
      </c>
      <c r="I62" s="100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248" s="4" customFormat="1" ht="12.75" customHeight="1" thickTop="1" x14ac:dyDescent="0.2">
      <c r="A63" s="1"/>
      <c r="B63" s="87" t="s">
        <v>4</v>
      </c>
      <c r="C63" s="101"/>
      <c r="D63" s="87" t="s">
        <v>201</v>
      </c>
      <c r="E63" s="180" t="s">
        <v>6</v>
      </c>
      <c r="F63" s="86" t="s">
        <v>7</v>
      </c>
      <c r="G63" s="163"/>
      <c r="H63" s="86"/>
      <c r="I63" s="103"/>
      <c r="J63" s="87"/>
      <c r="K63" s="86"/>
      <c r="L63" s="87" t="s">
        <v>458</v>
      </c>
      <c r="M63" s="87"/>
      <c r="N63" s="87" t="s">
        <v>257</v>
      </c>
      <c r="O63" s="180" t="s">
        <v>459</v>
      </c>
      <c r="P63" s="265"/>
      <c r="Q63" s="410" t="s">
        <v>8</v>
      </c>
      <c r="R63" s="86" t="s">
        <v>8</v>
      </c>
      <c r="S63" s="106"/>
      <c r="T63" s="73"/>
      <c r="U63" s="445" t="s">
        <v>9</v>
      </c>
      <c r="V63" s="446"/>
      <c r="W63" s="446"/>
      <c r="X63" s="446"/>
      <c r="Y63" s="447"/>
      <c r="Z63" s="87" t="s">
        <v>10</v>
      </c>
      <c r="AA63" s="87" t="s">
        <v>11</v>
      </c>
      <c r="AB63" s="87" t="s">
        <v>204</v>
      </c>
      <c r="AC63" s="87" t="s">
        <v>12</v>
      </c>
      <c r="AD63" s="87" t="s">
        <v>13</v>
      </c>
      <c r="AE63" s="87" t="s">
        <v>14</v>
      </c>
      <c r="AF63" s="87"/>
      <c r="AG63" s="87"/>
      <c r="AH63" s="104"/>
      <c r="AI63" s="105"/>
      <c r="AJ63" s="87" t="s">
        <v>15</v>
      </c>
      <c r="AK63" s="86" t="s">
        <v>7</v>
      </c>
      <c r="AL63" s="106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1"/>
      <c r="AZ63" s="411"/>
      <c r="BA63" s="411"/>
      <c r="BB63" s="411"/>
      <c r="BC63" s="411"/>
      <c r="BD63" s="411"/>
      <c r="BE63" s="411"/>
      <c r="BF63" s="411"/>
      <c r="BG63" s="411"/>
      <c r="BH63" s="411"/>
      <c r="BI63" s="411"/>
      <c r="BJ63" s="411"/>
      <c r="BK63" s="411"/>
      <c r="BL63" s="411"/>
      <c r="BM63" s="411"/>
      <c r="BN63" s="411"/>
      <c r="BO63" s="411"/>
      <c r="BP63" s="411"/>
      <c r="BQ63" s="411"/>
      <c r="BR63" s="411"/>
      <c r="BS63" s="411"/>
      <c r="BT63" s="411"/>
      <c r="BU63" s="411"/>
      <c r="BV63" s="411"/>
      <c r="BW63" s="411"/>
      <c r="BX63" s="411"/>
      <c r="BY63" s="411"/>
      <c r="BZ63" s="411"/>
      <c r="CA63" s="411"/>
      <c r="CB63" s="411"/>
      <c r="CC63" s="411"/>
      <c r="CD63" s="411"/>
      <c r="CE63" s="411"/>
      <c r="CF63" s="411"/>
      <c r="CG63" s="411"/>
      <c r="CH63" s="411"/>
      <c r="CI63" s="411"/>
      <c r="CJ63" s="411"/>
      <c r="CK63" s="411"/>
      <c r="CL63" s="411"/>
      <c r="CM63" s="411"/>
      <c r="CN63" s="411"/>
      <c r="CO63" s="411"/>
      <c r="CP63" s="411"/>
      <c r="CQ63" s="411"/>
      <c r="CR63" s="411"/>
      <c r="CS63" s="411"/>
      <c r="CT63" s="411"/>
      <c r="CU63" s="411"/>
      <c r="CV63" s="411"/>
      <c r="CW63" s="411"/>
      <c r="CX63" s="411"/>
      <c r="CY63" s="411"/>
      <c r="CZ63" s="411"/>
      <c r="DA63" s="411"/>
      <c r="DB63" s="411"/>
      <c r="DC63" s="411"/>
      <c r="DD63" s="411"/>
      <c r="DE63" s="411"/>
      <c r="DF63" s="411"/>
      <c r="DG63" s="411"/>
      <c r="DH63" s="411"/>
      <c r="DI63" s="411"/>
      <c r="DJ63" s="411"/>
      <c r="DK63" s="411"/>
      <c r="DL63" s="411"/>
      <c r="DM63" s="411"/>
      <c r="DN63" s="411"/>
      <c r="DO63" s="411"/>
      <c r="DP63" s="411"/>
      <c r="DQ63" s="411"/>
      <c r="DR63" s="411"/>
      <c r="DS63" s="411"/>
      <c r="DT63" s="411"/>
      <c r="DU63" s="411"/>
      <c r="DV63" s="411"/>
      <c r="DW63" s="411"/>
      <c r="DX63" s="411"/>
      <c r="DY63" s="411"/>
      <c r="DZ63" s="411"/>
      <c r="EA63" s="411"/>
      <c r="EB63" s="411"/>
      <c r="EC63" s="411"/>
      <c r="ED63" s="411"/>
      <c r="EE63" s="411"/>
      <c r="EF63" s="411"/>
      <c r="EG63" s="411"/>
      <c r="EH63" s="411"/>
      <c r="EI63" s="411"/>
      <c r="EJ63" s="411"/>
      <c r="EK63" s="411"/>
      <c r="EL63" s="411"/>
      <c r="EM63" s="411"/>
      <c r="EN63" s="411"/>
      <c r="EO63" s="411"/>
      <c r="EP63" s="411"/>
      <c r="EQ63" s="411"/>
      <c r="ER63" s="411"/>
      <c r="ES63" s="411"/>
      <c r="ET63" s="411"/>
      <c r="EU63" s="411"/>
      <c r="EV63" s="411"/>
      <c r="EW63" s="411"/>
      <c r="EX63" s="411"/>
      <c r="EY63" s="411"/>
      <c r="EZ63" s="411"/>
      <c r="FA63" s="411"/>
      <c r="FB63" s="411"/>
      <c r="FC63" s="411"/>
      <c r="FD63" s="411"/>
      <c r="FE63" s="411"/>
      <c r="FF63" s="411"/>
      <c r="FG63" s="411"/>
      <c r="FH63" s="411"/>
      <c r="FI63" s="411"/>
      <c r="FJ63" s="411"/>
      <c r="FK63" s="411"/>
      <c r="FL63" s="411"/>
      <c r="FM63" s="411"/>
      <c r="FN63" s="411"/>
      <c r="FO63" s="411"/>
      <c r="FP63" s="411"/>
      <c r="FQ63" s="411"/>
      <c r="FR63" s="411"/>
      <c r="FS63" s="411"/>
      <c r="FT63" s="411"/>
      <c r="FU63" s="411"/>
      <c r="FV63" s="411"/>
      <c r="FW63" s="411"/>
      <c r="FX63" s="411"/>
      <c r="FY63" s="411"/>
      <c r="FZ63" s="411"/>
      <c r="GA63" s="411"/>
      <c r="GB63" s="411"/>
      <c r="GC63" s="411"/>
      <c r="GD63" s="411"/>
      <c r="GE63" s="411"/>
      <c r="GF63" s="411"/>
      <c r="GG63" s="411"/>
      <c r="GH63" s="411"/>
      <c r="GI63" s="411"/>
      <c r="GJ63" s="411"/>
      <c r="GK63" s="411"/>
      <c r="GL63" s="411"/>
      <c r="GM63" s="411"/>
      <c r="GN63" s="411"/>
      <c r="GO63" s="411"/>
      <c r="GP63" s="411"/>
      <c r="GQ63" s="411"/>
      <c r="GR63" s="411"/>
      <c r="GS63" s="411"/>
      <c r="GT63" s="411"/>
      <c r="GU63" s="411"/>
      <c r="GV63" s="411"/>
      <c r="GW63" s="411"/>
      <c r="GX63" s="411"/>
      <c r="GY63" s="411"/>
      <c r="GZ63" s="411"/>
      <c r="HA63" s="411"/>
      <c r="HB63" s="411"/>
      <c r="HC63" s="411"/>
      <c r="HD63" s="411"/>
      <c r="HE63" s="411"/>
      <c r="HF63" s="411"/>
      <c r="HG63" s="411"/>
      <c r="HH63" s="411"/>
      <c r="HI63" s="411"/>
      <c r="HJ63" s="411"/>
      <c r="HK63" s="411"/>
      <c r="HL63" s="411"/>
      <c r="HM63" s="411"/>
      <c r="HN63" s="411"/>
      <c r="HO63" s="411"/>
      <c r="HP63" s="411"/>
      <c r="HQ63" s="411"/>
      <c r="HR63" s="411"/>
      <c r="HS63" s="411"/>
      <c r="HT63" s="411"/>
      <c r="HU63" s="411"/>
      <c r="HV63" s="411"/>
      <c r="HW63" s="411"/>
      <c r="HX63" s="411"/>
      <c r="HY63" s="411"/>
      <c r="HZ63" s="411"/>
      <c r="IA63" s="411"/>
      <c r="IB63" s="411"/>
      <c r="IC63" s="411"/>
      <c r="ID63" s="411"/>
      <c r="IE63" s="411"/>
      <c r="IF63" s="411"/>
      <c r="IG63" s="411"/>
      <c r="IH63" s="411"/>
      <c r="II63" s="411"/>
      <c r="IJ63" s="411"/>
      <c r="IK63" s="411"/>
      <c r="IL63" s="411"/>
      <c r="IM63" s="411"/>
      <c r="IN63" s="411"/>
    </row>
    <row r="64" spans="1:248" s="4" customFormat="1" ht="12.75" customHeight="1" x14ac:dyDescent="0.2">
      <c r="A64" s="1"/>
      <c r="B64" s="87" t="s">
        <v>8</v>
      </c>
      <c r="C64" s="87" t="s">
        <v>16</v>
      </c>
      <c r="D64" s="87" t="s">
        <v>202</v>
      </c>
      <c r="E64" s="181" t="s">
        <v>8</v>
      </c>
      <c r="F64" s="86" t="s">
        <v>18</v>
      </c>
      <c r="G64" s="163" t="s">
        <v>19</v>
      </c>
      <c r="H64" s="86" t="s">
        <v>20</v>
      </c>
      <c r="I64" s="103" t="s">
        <v>460</v>
      </c>
      <c r="J64" s="87" t="s">
        <v>21</v>
      </c>
      <c r="K64" s="86" t="s">
        <v>22</v>
      </c>
      <c r="L64" s="87" t="s">
        <v>461</v>
      </c>
      <c r="M64" s="87" t="s">
        <v>462</v>
      </c>
      <c r="N64" s="87" t="s">
        <v>258</v>
      </c>
      <c r="O64" s="181" t="s">
        <v>259</v>
      </c>
      <c r="P64" s="181" t="s">
        <v>23</v>
      </c>
      <c r="Q64" s="87" t="s">
        <v>24</v>
      </c>
      <c r="R64" s="86" t="s">
        <v>24</v>
      </c>
      <c r="S64" s="104" t="s">
        <v>135</v>
      </c>
      <c r="T64" s="86" t="s">
        <v>135</v>
      </c>
      <c r="U64" s="87" t="s">
        <v>25</v>
      </c>
      <c r="V64" s="87" t="s">
        <v>26</v>
      </c>
      <c r="W64" s="87" t="s">
        <v>27</v>
      </c>
      <c r="X64" s="87" t="s">
        <v>28</v>
      </c>
      <c r="Y64" s="87" t="s">
        <v>136</v>
      </c>
      <c r="Z64" s="87" t="s">
        <v>251</v>
      </c>
      <c r="AA64" s="87" t="s">
        <v>137</v>
      </c>
      <c r="AB64" s="87" t="s">
        <v>203</v>
      </c>
      <c r="AC64" s="87" t="s">
        <v>30</v>
      </c>
      <c r="AD64" s="87" t="s">
        <v>140</v>
      </c>
      <c r="AE64" s="87" t="s">
        <v>31</v>
      </c>
      <c r="AF64" s="87" t="s">
        <v>32</v>
      </c>
      <c r="AG64" s="87" t="s">
        <v>205</v>
      </c>
      <c r="AH64" s="104" t="s">
        <v>16</v>
      </c>
      <c r="AI64" s="102" t="s">
        <v>34</v>
      </c>
      <c r="AJ64" s="87" t="s">
        <v>35</v>
      </c>
      <c r="AK64" s="86" t="s">
        <v>18</v>
      </c>
      <c r="AL64" s="106"/>
      <c r="AM64" s="411"/>
      <c r="AN64" s="411"/>
      <c r="AO64" s="411"/>
      <c r="AP64" s="411"/>
      <c r="AQ64" s="411"/>
      <c r="AR64" s="411"/>
      <c r="AS64" s="411"/>
      <c r="AT64" s="411"/>
      <c r="AU64" s="411"/>
      <c r="AV64" s="411"/>
      <c r="AW64" s="411"/>
      <c r="AX64" s="411"/>
      <c r="AY64" s="411"/>
      <c r="AZ64" s="411"/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1"/>
      <c r="BN64" s="411"/>
      <c r="BO64" s="411"/>
      <c r="BP64" s="411"/>
      <c r="BQ64" s="411"/>
      <c r="BR64" s="411"/>
      <c r="BS64" s="411"/>
      <c r="BT64" s="411"/>
      <c r="BU64" s="411"/>
      <c r="BV64" s="411"/>
      <c r="BW64" s="411"/>
      <c r="BX64" s="411"/>
      <c r="BY64" s="411"/>
      <c r="BZ64" s="411"/>
      <c r="CA64" s="411"/>
      <c r="CB64" s="411"/>
      <c r="CC64" s="411"/>
      <c r="CD64" s="411"/>
      <c r="CE64" s="411"/>
      <c r="CF64" s="411"/>
      <c r="CG64" s="411"/>
      <c r="CH64" s="411"/>
      <c r="CI64" s="411"/>
      <c r="CJ64" s="411"/>
      <c r="CK64" s="411"/>
      <c r="CL64" s="411"/>
      <c r="CM64" s="411"/>
      <c r="CN64" s="411"/>
      <c r="CO64" s="411"/>
      <c r="CP64" s="411"/>
      <c r="CQ64" s="411"/>
      <c r="CR64" s="411"/>
      <c r="CS64" s="411"/>
      <c r="CT64" s="411"/>
      <c r="CU64" s="411"/>
      <c r="CV64" s="411"/>
      <c r="CW64" s="411"/>
      <c r="CX64" s="411"/>
      <c r="CY64" s="411"/>
      <c r="CZ64" s="411"/>
      <c r="DA64" s="411"/>
      <c r="DB64" s="411"/>
      <c r="DC64" s="411"/>
      <c r="DD64" s="411"/>
      <c r="DE64" s="411"/>
      <c r="DF64" s="411"/>
      <c r="DG64" s="411"/>
      <c r="DH64" s="411"/>
      <c r="DI64" s="411"/>
      <c r="DJ64" s="411"/>
      <c r="DK64" s="411"/>
      <c r="DL64" s="411"/>
      <c r="DM64" s="411"/>
      <c r="DN64" s="411"/>
      <c r="DO64" s="411"/>
      <c r="DP64" s="411"/>
      <c r="DQ64" s="411"/>
      <c r="DR64" s="411"/>
      <c r="DS64" s="411"/>
      <c r="DT64" s="411"/>
      <c r="DU64" s="411"/>
      <c r="DV64" s="411"/>
      <c r="DW64" s="411"/>
      <c r="DX64" s="411"/>
      <c r="DY64" s="411"/>
      <c r="DZ64" s="411"/>
      <c r="EA64" s="411"/>
      <c r="EB64" s="411"/>
      <c r="EC64" s="411"/>
      <c r="ED64" s="411"/>
      <c r="EE64" s="411"/>
      <c r="EF64" s="411"/>
      <c r="EG64" s="411"/>
      <c r="EH64" s="411"/>
      <c r="EI64" s="411"/>
      <c r="EJ64" s="411"/>
      <c r="EK64" s="411"/>
      <c r="EL64" s="411"/>
      <c r="EM64" s="411"/>
      <c r="EN64" s="411"/>
      <c r="EO64" s="411"/>
      <c r="EP64" s="411"/>
      <c r="EQ64" s="411"/>
      <c r="ER64" s="411"/>
      <c r="ES64" s="411"/>
      <c r="ET64" s="411"/>
      <c r="EU64" s="411"/>
      <c r="EV64" s="411"/>
      <c r="EW64" s="411"/>
      <c r="EX64" s="411"/>
      <c r="EY64" s="411"/>
      <c r="EZ64" s="411"/>
      <c r="FA64" s="411"/>
      <c r="FB64" s="411"/>
      <c r="FC64" s="411"/>
      <c r="FD64" s="411"/>
      <c r="FE64" s="411"/>
      <c r="FF64" s="411"/>
      <c r="FG64" s="411"/>
      <c r="FH64" s="411"/>
      <c r="FI64" s="411"/>
      <c r="FJ64" s="411"/>
      <c r="FK64" s="411"/>
      <c r="FL64" s="411"/>
      <c r="FM64" s="411"/>
      <c r="FN64" s="411"/>
      <c r="FO64" s="411"/>
      <c r="FP64" s="411"/>
      <c r="FQ64" s="411"/>
      <c r="FR64" s="411"/>
      <c r="FS64" s="411"/>
      <c r="FT64" s="411"/>
      <c r="FU64" s="411"/>
      <c r="FV64" s="411"/>
      <c r="FW64" s="411"/>
      <c r="FX64" s="411"/>
      <c r="FY64" s="411"/>
      <c r="FZ64" s="411"/>
      <c r="GA64" s="411"/>
      <c r="GB64" s="411"/>
      <c r="GC64" s="411"/>
      <c r="GD64" s="411"/>
      <c r="GE64" s="411"/>
      <c r="GF64" s="411"/>
      <c r="GG64" s="411"/>
      <c r="GH64" s="411"/>
      <c r="GI64" s="411"/>
      <c r="GJ64" s="411"/>
      <c r="GK64" s="411"/>
      <c r="GL64" s="411"/>
      <c r="GM64" s="411"/>
      <c r="GN64" s="411"/>
      <c r="GO64" s="411"/>
      <c r="GP64" s="411"/>
      <c r="GQ64" s="411"/>
      <c r="GR64" s="411"/>
      <c r="GS64" s="411"/>
      <c r="GT64" s="411"/>
      <c r="GU64" s="411"/>
      <c r="GV64" s="411"/>
      <c r="GW64" s="411"/>
      <c r="GX64" s="411"/>
      <c r="GY64" s="411"/>
      <c r="GZ64" s="411"/>
      <c r="HA64" s="411"/>
      <c r="HB64" s="411"/>
      <c r="HC64" s="411"/>
      <c r="HD64" s="411"/>
      <c r="HE64" s="411"/>
      <c r="HF64" s="411"/>
      <c r="HG64" s="411"/>
      <c r="HH64" s="411"/>
      <c r="HI64" s="411"/>
      <c r="HJ64" s="411"/>
      <c r="HK64" s="411"/>
      <c r="HL64" s="411"/>
      <c r="HM64" s="411"/>
      <c r="HN64" s="411"/>
      <c r="HO64" s="411"/>
      <c r="HP64" s="411"/>
      <c r="HQ64" s="411"/>
      <c r="HR64" s="411"/>
      <c r="HS64" s="411"/>
      <c r="HT64" s="411"/>
      <c r="HU64" s="411"/>
      <c r="HV64" s="411"/>
      <c r="HW64" s="411"/>
      <c r="HX64" s="411"/>
      <c r="HY64" s="411"/>
      <c r="HZ64" s="411"/>
      <c r="IA64" s="411"/>
      <c r="IB64" s="411"/>
      <c r="IC64" s="411"/>
      <c r="ID64" s="411"/>
      <c r="IE64" s="411"/>
      <c r="IF64" s="411"/>
      <c r="IG64" s="411"/>
      <c r="IH64" s="411"/>
      <c r="II64" s="411"/>
      <c r="IJ64" s="411"/>
      <c r="IK64" s="411"/>
      <c r="IL64" s="411"/>
      <c r="IM64" s="411"/>
      <c r="IN64" s="411"/>
    </row>
    <row r="65" spans="1:248" s="4" customFormat="1" ht="12.75" customHeight="1" thickBot="1" x14ac:dyDescent="0.25">
      <c r="A65" s="6"/>
      <c r="B65" s="88" t="s">
        <v>36</v>
      </c>
      <c r="C65" s="88" t="s">
        <v>37</v>
      </c>
      <c r="D65" s="88" t="s">
        <v>38</v>
      </c>
      <c r="E65" s="182" t="s">
        <v>39</v>
      </c>
      <c r="F65" s="107" t="s">
        <v>40</v>
      </c>
      <c r="G65" s="164"/>
      <c r="H65" s="107"/>
      <c r="I65" s="108" t="s">
        <v>41</v>
      </c>
      <c r="J65" s="88"/>
      <c r="K65" s="107"/>
      <c r="L65" s="88" t="s">
        <v>463</v>
      </c>
      <c r="M65" s="88"/>
      <c r="N65" s="88" t="s">
        <v>235</v>
      </c>
      <c r="O65" s="182" t="s">
        <v>235</v>
      </c>
      <c r="P65" s="266"/>
      <c r="Q65" s="267" t="s">
        <v>464</v>
      </c>
      <c r="R65" s="268" t="s">
        <v>271</v>
      </c>
      <c r="S65" s="109" t="s">
        <v>109</v>
      </c>
      <c r="T65" s="107" t="s">
        <v>186</v>
      </c>
      <c r="U65" s="88" t="s">
        <v>42</v>
      </c>
      <c r="V65" s="88" t="s">
        <v>43</v>
      </c>
      <c r="W65" s="88"/>
      <c r="X65" s="88" t="s">
        <v>44</v>
      </c>
      <c r="Y65" s="88" t="s">
        <v>30</v>
      </c>
      <c r="Z65" s="88" t="s">
        <v>30</v>
      </c>
      <c r="AA65" s="88" t="s">
        <v>138</v>
      </c>
      <c r="AB65" s="88" t="s">
        <v>15</v>
      </c>
      <c r="AC65" s="88" t="s">
        <v>139</v>
      </c>
      <c r="AD65" s="88" t="s">
        <v>141</v>
      </c>
      <c r="AE65" s="88" t="s">
        <v>47</v>
      </c>
      <c r="AF65" s="88" t="s">
        <v>48</v>
      </c>
      <c r="AG65" s="88" t="s">
        <v>15</v>
      </c>
      <c r="AH65" s="109" t="s">
        <v>30</v>
      </c>
      <c r="AI65" s="110"/>
      <c r="AJ65" s="88" t="s">
        <v>49</v>
      </c>
      <c r="AK65" s="107" t="s">
        <v>187</v>
      </c>
      <c r="AL65" s="111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411"/>
      <c r="BA65" s="411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1"/>
      <c r="CL65" s="411"/>
      <c r="CM65" s="411"/>
      <c r="CN65" s="411"/>
      <c r="CO65" s="411"/>
      <c r="CP65" s="411"/>
      <c r="CQ65" s="411"/>
      <c r="CR65" s="411"/>
      <c r="CS65" s="411"/>
      <c r="CT65" s="411"/>
      <c r="CU65" s="411"/>
      <c r="CV65" s="411"/>
      <c r="CW65" s="411"/>
      <c r="CX65" s="411"/>
      <c r="CY65" s="411"/>
      <c r="CZ65" s="411"/>
      <c r="DA65" s="411"/>
      <c r="DB65" s="411"/>
      <c r="DC65" s="411"/>
      <c r="DD65" s="411"/>
      <c r="DE65" s="411"/>
      <c r="DF65" s="411"/>
      <c r="DG65" s="411"/>
      <c r="DH65" s="411"/>
      <c r="DI65" s="411"/>
      <c r="DJ65" s="411"/>
      <c r="DK65" s="411"/>
      <c r="DL65" s="411"/>
      <c r="DM65" s="411"/>
      <c r="DN65" s="411"/>
      <c r="DO65" s="411"/>
      <c r="DP65" s="411"/>
      <c r="DQ65" s="411"/>
      <c r="DR65" s="411"/>
      <c r="DS65" s="411"/>
      <c r="DT65" s="411"/>
      <c r="DU65" s="411"/>
      <c r="DV65" s="411"/>
      <c r="DW65" s="411"/>
      <c r="DX65" s="411"/>
      <c r="DY65" s="411"/>
      <c r="DZ65" s="411"/>
      <c r="EA65" s="411"/>
      <c r="EB65" s="411"/>
      <c r="EC65" s="411"/>
      <c r="ED65" s="411"/>
      <c r="EE65" s="411"/>
      <c r="EF65" s="411"/>
      <c r="EG65" s="411"/>
      <c r="EH65" s="411"/>
      <c r="EI65" s="411"/>
      <c r="EJ65" s="411"/>
      <c r="EK65" s="411"/>
      <c r="EL65" s="411"/>
      <c r="EM65" s="411"/>
      <c r="EN65" s="411"/>
      <c r="EO65" s="411"/>
      <c r="EP65" s="411"/>
      <c r="EQ65" s="411"/>
      <c r="ER65" s="411"/>
      <c r="ES65" s="411"/>
      <c r="ET65" s="411"/>
      <c r="EU65" s="411"/>
      <c r="EV65" s="411"/>
      <c r="EW65" s="411"/>
      <c r="EX65" s="411"/>
      <c r="EY65" s="411"/>
      <c r="EZ65" s="411"/>
      <c r="FA65" s="411"/>
      <c r="FB65" s="411"/>
      <c r="FC65" s="411"/>
      <c r="FD65" s="411"/>
      <c r="FE65" s="411"/>
      <c r="FF65" s="411"/>
      <c r="FG65" s="411"/>
      <c r="FH65" s="411"/>
      <c r="FI65" s="411"/>
      <c r="FJ65" s="411"/>
      <c r="FK65" s="411"/>
      <c r="FL65" s="411"/>
      <c r="FM65" s="411"/>
      <c r="FN65" s="411"/>
      <c r="FO65" s="411"/>
      <c r="FP65" s="411"/>
      <c r="FQ65" s="411"/>
      <c r="FR65" s="411"/>
      <c r="FS65" s="411"/>
      <c r="FT65" s="411"/>
      <c r="FU65" s="411"/>
      <c r="FV65" s="411"/>
      <c r="FW65" s="411"/>
      <c r="FX65" s="411"/>
      <c r="FY65" s="411"/>
      <c r="FZ65" s="411"/>
      <c r="GA65" s="411"/>
      <c r="GB65" s="411"/>
      <c r="GC65" s="411"/>
      <c r="GD65" s="411"/>
      <c r="GE65" s="411"/>
      <c r="GF65" s="411"/>
      <c r="GG65" s="411"/>
      <c r="GH65" s="411"/>
      <c r="GI65" s="411"/>
      <c r="GJ65" s="411"/>
      <c r="GK65" s="411"/>
      <c r="GL65" s="411"/>
      <c r="GM65" s="411"/>
      <c r="GN65" s="411"/>
      <c r="GO65" s="411"/>
      <c r="GP65" s="411"/>
      <c r="GQ65" s="411"/>
      <c r="GR65" s="411"/>
      <c r="GS65" s="411"/>
      <c r="GT65" s="411"/>
      <c r="GU65" s="411"/>
      <c r="GV65" s="411"/>
      <c r="GW65" s="411"/>
      <c r="GX65" s="411"/>
      <c r="GY65" s="411"/>
      <c r="GZ65" s="411"/>
      <c r="HA65" s="411"/>
      <c r="HB65" s="411"/>
      <c r="HC65" s="411"/>
      <c r="HD65" s="411"/>
      <c r="HE65" s="411"/>
      <c r="HF65" s="411"/>
      <c r="HG65" s="411"/>
      <c r="HH65" s="411"/>
      <c r="HI65" s="411"/>
      <c r="HJ65" s="411"/>
      <c r="HK65" s="411"/>
      <c r="HL65" s="411"/>
      <c r="HM65" s="411"/>
      <c r="HN65" s="411"/>
      <c r="HO65" s="411"/>
      <c r="HP65" s="411"/>
      <c r="HQ65" s="411"/>
      <c r="HR65" s="411"/>
      <c r="HS65" s="411"/>
      <c r="HT65" s="411"/>
      <c r="HU65" s="411"/>
      <c r="HV65" s="411"/>
      <c r="HW65" s="411"/>
      <c r="HX65" s="411"/>
      <c r="HY65" s="411"/>
      <c r="HZ65" s="411"/>
      <c r="IA65" s="411"/>
      <c r="IB65" s="411"/>
      <c r="IC65" s="411"/>
      <c r="ID65" s="411"/>
      <c r="IE65" s="411"/>
      <c r="IF65" s="411"/>
      <c r="IG65" s="411"/>
      <c r="IH65" s="411"/>
      <c r="II65" s="411"/>
      <c r="IJ65" s="411"/>
      <c r="IK65" s="411"/>
      <c r="IL65" s="411"/>
      <c r="IM65" s="411"/>
      <c r="IN65" s="411"/>
    </row>
    <row r="66" spans="1:248" s="57" customFormat="1" ht="12.75" customHeight="1" thickTop="1" x14ac:dyDescent="0.2">
      <c r="A66" s="48"/>
      <c r="B66" s="280">
        <f>B53</f>
        <v>0</v>
      </c>
      <c r="C66" s="280">
        <f>C53</f>
        <v>0</v>
      </c>
      <c r="D66" s="280">
        <f>D53</f>
        <v>0</v>
      </c>
      <c r="E66" s="314">
        <f>E53</f>
        <v>0</v>
      </c>
      <c r="F66" s="281">
        <f>F53</f>
        <v>0</v>
      </c>
      <c r="G66" s="14" t="str">
        <f>$C$11</f>
        <v>JUNE</v>
      </c>
      <c r="H66" s="50" t="s">
        <v>58</v>
      </c>
      <c r="I66" s="319"/>
      <c r="J66" s="315">
        <f t="shared" ref="J66:R66" si="6">J53</f>
        <v>0</v>
      </c>
      <c r="K66" s="316">
        <f t="shared" si="6"/>
        <v>0</v>
      </c>
      <c r="L66" s="280">
        <f t="shared" si="6"/>
        <v>0</v>
      </c>
      <c r="M66" s="280">
        <f t="shared" si="6"/>
        <v>0</v>
      </c>
      <c r="N66" s="280">
        <f t="shared" si="6"/>
        <v>0</v>
      </c>
      <c r="O66" s="314">
        <f t="shared" si="6"/>
        <v>0</v>
      </c>
      <c r="P66" s="314">
        <f t="shared" si="6"/>
        <v>0</v>
      </c>
      <c r="Q66" s="280">
        <f t="shared" si="6"/>
        <v>0</v>
      </c>
      <c r="R66" s="317">
        <f t="shared" si="6"/>
        <v>0</v>
      </c>
      <c r="S66" s="49"/>
      <c r="T66" s="48"/>
      <c r="U66" s="280">
        <f t="shared" ref="U66:AH66" si="7">U53</f>
        <v>0</v>
      </c>
      <c r="V66" s="280">
        <f t="shared" si="7"/>
        <v>0</v>
      </c>
      <c r="W66" s="280">
        <f t="shared" si="7"/>
        <v>0</v>
      </c>
      <c r="X66" s="280">
        <f t="shared" si="7"/>
        <v>0</v>
      </c>
      <c r="Y66" s="280">
        <f t="shared" si="7"/>
        <v>0</v>
      </c>
      <c r="Z66" s="280">
        <f t="shared" si="7"/>
        <v>0</v>
      </c>
      <c r="AA66" s="280">
        <f t="shared" si="7"/>
        <v>0</v>
      </c>
      <c r="AB66" s="280">
        <f t="shared" si="7"/>
        <v>0</v>
      </c>
      <c r="AC66" s="280">
        <f t="shared" si="7"/>
        <v>0</v>
      </c>
      <c r="AD66" s="280">
        <f t="shared" si="7"/>
        <v>0</v>
      </c>
      <c r="AE66" s="280">
        <f t="shared" si="7"/>
        <v>0</v>
      </c>
      <c r="AF66" s="280">
        <f t="shared" si="7"/>
        <v>0</v>
      </c>
      <c r="AG66" s="280">
        <f t="shared" si="7"/>
        <v>0</v>
      </c>
      <c r="AH66" s="280">
        <f t="shared" si="7"/>
        <v>0</v>
      </c>
      <c r="AI66" s="305"/>
      <c r="AJ66" s="280">
        <f>AJ53</f>
        <v>0</v>
      </c>
      <c r="AK66" s="318">
        <f>AK53</f>
        <v>0</v>
      </c>
      <c r="AL66" s="49"/>
    </row>
    <row r="67" spans="1:248" s="23" customFormat="1" ht="12.75" customHeight="1" x14ac:dyDescent="0.2">
      <c r="A67" s="8">
        <v>1</v>
      </c>
      <c r="B67" s="282"/>
      <c r="C67" s="282"/>
      <c r="D67" s="282"/>
      <c r="E67" s="282"/>
      <c r="F67" s="283"/>
      <c r="G67" s="415"/>
      <c r="H67" s="302"/>
      <c r="I67" s="416"/>
      <c r="J67" s="280">
        <f t="shared" ref="J67:J97" si="8">SUM(B67:F67)</f>
        <v>0</v>
      </c>
      <c r="K67" s="281">
        <f t="shared" ref="K67:K97" si="9">SUM(U67:AK67)-SUM(L67:R67)</f>
        <v>0</v>
      </c>
      <c r="L67" s="282"/>
      <c r="M67" s="282"/>
      <c r="N67" s="282"/>
      <c r="O67" s="291"/>
      <c r="P67" s="297"/>
      <c r="Q67" s="282"/>
      <c r="R67" s="283"/>
      <c r="S67" s="17" t="s">
        <v>59</v>
      </c>
      <c r="T67" s="8">
        <v>1</v>
      </c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91"/>
      <c r="AI67" s="302"/>
      <c r="AJ67" s="282"/>
      <c r="AK67" s="283"/>
      <c r="AL67" s="17" t="s">
        <v>59</v>
      </c>
    </row>
    <row r="68" spans="1:248" s="23" customFormat="1" ht="12.75" customHeight="1" x14ac:dyDescent="0.2">
      <c r="A68" s="8">
        <v>2</v>
      </c>
      <c r="B68" s="282"/>
      <c r="C68" s="282"/>
      <c r="D68" s="282"/>
      <c r="E68" s="282"/>
      <c r="F68" s="283"/>
      <c r="G68" s="415"/>
      <c r="H68" s="302"/>
      <c r="I68" s="416"/>
      <c r="J68" s="280">
        <f t="shared" si="8"/>
        <v>0</v>
      </c>
      <c r="K68" s="281">
        <f t="shared" si="9"/>
        <v>0</v>
      </c>
      <c r="L68" s="282"/>
      <c r="M68" s="282"/>
      <c r="N68" s="282"/>
      <c r="O68" s="291"/>
      <c r="P68" s="297"/>
      <c r="Q68" s="282"/>
      <c r="R68" s="283"/>
      <c r="S68" s="17" t="s">
        <v>60</v>
      </c>
      <c r="T68" s="8">
        <v>2</v>
      </c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91"/>
      <c r="AI68" s="302"/>
      <c r="AJ68" s="282"/>
      <c r="AK68" s="283"/>
      <c r="AL68" s="17" t="s">
        <v>60</v>
      </c>
    </row>
    <row r="69" spans="1:248" s="23" customFormat="1" ht="12.75" customHeight="1" x14ac:dyDescent="0.2">
      <c r="A69" s="8">
        <v>3</v>
      </c>
      <c r="B69" s="282"/>
      <c r="C69" s="282"/>
      <c r="D69" s="282"/>
      <c r="E69" s="282"/>
      <c r="F69" s="283"/>
      <c r="G69" s="415"/>
      <c r="H69" s="302"/>
      <c r="I69" s="416"/>
      <c r="J69" s="280">
        <f t="shared" si="8"/>
        <v>0</v>
      </c>
      <c r="K69" s="281">
        <f t="shared" si="9"/>
        <v>0</v>
      </c>
      <c r="L69" s="282"/>
      <c r="M69" s="282"/>
      <c r="N69" s="282"/>
      <c r="O69" s="291"/>
      <c r="P69" s="297"/>
      <c r="Q69" s="282"/>
      <c r="R69" s="283"/>
      <c r="S69" s="17" t="s">
        <v>61</v>
      </c>
      <c r="T69" s="8">
        <v>3</v>
      </c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91"/>
      <c r="AI69" s="302"/>
      <c r="AJ69" s="282"/>
      <c r="AK69" s="283"/>
      <c r="AL69" s="17" t="s">
        <v>61</v>
      </c>
    </row>
    <row r="70" spans="1:248" s="23" customFormat="1" ht="12.75" customHeight="1" x14ac:dyDescent="0.2">
      <c r="A70" s="8">
        <v>4</v>
      </c>
      <c r="B70" s="282"/>
      <c r="C70" s="282"/>
      <c r="D70" s="282"/>
      <c r="E70" s="282"/>
      <c r="F70" s="283"/>
      <c r="G70" s="415"/>
      <c r="H70" s="302"/>
      <c r="I70" s="416"/>
      <c r="J70" s="280">
        <f t="shared" si="8"/>
        <v>0</v>
      </c>
      <c r="K70" s="281">
        <f t="shared" si="9"/>
        <v>0</v>
      </c>
      <c r="L70" s="282"/>
      <c r="M70" s="282"/>
      <c r="N70" s="282"/>
      <c r="O70" s="291"/>
      <c r="P70" s="297"/>
      <c r="Q70" s="282"/>
      <c r="R70" s="283"/>
      <c r="S70" s="17" t="s">
        <v>62</v>
      </c>
      <c r="T70" s="8">
        <v>4</v>
      </c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91"/>
      <c r="AI70" s="302"/>
      <c r="AJ70" s="282"/>
      <c r="AK70" s="283"/>
      <c r="AL70" s="17" t="s">
        <v>62</v>
      </c>
    </row>
    <row r="71" spans="1:248" s="23" customFormat="1" ht="12.75" customHeight="1" x14ac:dyDescent="0.2">
      <c r="A71" s="8">
        <v>5</v>
      </c>
      <c r="B71" s="282"/>
      <c r="C71" s="282"/>
      <c r="D71" s="282"/>
      <c r="E71" s="282"/>
      <c r="F71" s="283"/>
      <c r="G71" s="417"/>
      <c r="H71" s="302"/>
      <c r="I71" s="416"/>
      <c r="J71" s="280">
        <f t="shared" si="8"/>
        <v>0</v>
      </c>
      <c r="K71" s="281">
        <f t="shared" si="9"/>
        <v>0</v>
      </c>
      <c r="L71" s="282"/>
      <c r="M71" s="282"/>
      <c r="N71" s="282"/>
      <c r="O71" s="291"/>
      <c r="P71" s="297"/>
      <c r="Q71" s="282"/>
      <c r="R71" s="283"/>
      <c r="S71" s="17" t="s">
        <v>63</v>
      </c>
      <c r="T71" s="8">
        <v>5</v>
      </c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91"/>
      <c r="AI71" s="302"/>
      <c r="AJ71" s="282"/>
      <c r="AK71" s="283"/>
      <c r="AL71" s="17" t="s">
        <v>63</v>
      </c>
    </row>
    <row r="72" spans="1:248" s="23" customFormat="1" ht="12.75" customHeight="1" x14ac:dyDescent="0.2">
      <c r="A72" s="18">
        <v>6</v>
      </c>
      <c r="B72" s="284"/>
      <c r="C72" s="284"/>
      <c r="D72" s="284"/>
      <c r="E72" s="284"/>
      <c r="F72" s="285"/>
      <c r="G72" s="415"/>
      <c r="H72" s="303"/>
      <c r="I72" s="418"/>
      <c r="J72" s="280">
        <f t="shared" si="8"/>
        <v>0</v>
      </c>
      <c r="K72" s="281">
        <f t="shared" si="9"/>
        <v>0</v>
      </c>
      <c r="L72" s="284"/>
      <c r="M72" s="284"/>
      <c r="N72" s="284"/>
      <c r="O72" s="292"/>
      <c r="P72" s="298"/>
      <c r="Q72" s="284"/>
      <c r="R72" s="285"/>
      <c r="S72" s="19" t="s">
        <v>64</v>
      </c>
      <c r="T72" s="18">
        <v>6</v>
      </c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92"/>
      <c r="AI72" s="303"/>
      <c r="AJ72" s="284"/>
      <c r="AK72" s="285"/>
      <c r="AL72" s="19" t="s">
        <v>64</v>
      </c>
    </row>
    <row r="73" spans="1:248" s="23" customFormat="1" ht="12.75" customHeight="1" x14ac:dyDescent="0.2">
      <c r="A73" s="8">
        <v>7</v>
      </c>
      <c r="B73" s="282"/>
      <c r="C73" s="282"/>
      <c r="D73" s="282"/>
      <c r="E73" s="282"/>
      <c r="F73" s="283"/>
      <c r="G73" s="415"/>
      <c r="H73" s="302"/>
      <c r="I73" s="416"/>
      <c r="J73" s="280">
        <f t="shared" si="8"/>
        <v>0</v>
      </c>
      <c r="K73" s="281">
        <f t="shared" si="9"/>
        <v>0</v>
      </c>
      <c r="L73" s="282"/>
      <c r="M73" s="282"/>
      <c r="N73" s="282"/>
      <c r="O73" s="291"/>
      <c r="P73" s="297"/>
      <c r="Q73" s="282"/>
      <c r="R73" s="283"/>
      <c r="S73" s="17" t="s">
        <v>65</v>
      </c>
      <c r="T73" s="8">
        <v>7</v>
      </c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91"/>
      <c r="AI73" s="302"/>
      <c r="AJ73" s="282"/>
      <c r="AK73" s="283"/>
      <c r="AL73" s="17" t="s">
        <v>65</v>
      </c>
    </row>
    <row r="74" spans="1:248" s="23" customFormat="1" ht="12.75" customHeight="1" x14ac:dyDescent="0.2">
      <c r="A74" s="8">
        <v>8</v>
      </c>
      <c r="B74" s="282"/>
      <c r="C74" s="282"/>
      <c r="D74" s="282"/>
      <c r="E74" s="282"/>
      <c r="F74" s="283"/>
      <c r="G74" s="415"/>
      <c r="H74" s="302"/>
      <c r="I74" s="416"/>
      <c r="J74" s="280">
        <f t="shared" si="8"/>
        <v>0</v>
      </c>
      <c r="K74" s="281">
        <f t="shared" si="9"/>
        <v>0</v>
      </c>
      <c r="L74" s="282"/>
      <c r="M74" s="282"/>
      <c r="N74" s="282"/>
      <c r="O74" s="291"/>
      <c r="P74" s="297"/>
      <c r="Q74" s="282"/>
      <c r="R74" s="283"/>
      <c r="S74" s="17" t="s">
        <v>66</v>
      </c>
      <c r="T74" s="8">
        <v>8</v>
      </c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91"/>
      <c r="AI74" s="302"/>
      <c r="AJ74" s="282"/>
      <c r="AK74" s="283"/>
      <c r="AL74" s="17" t="s">
        <v>66</v>
      </c>
    </row>
    <row r="75" spans="1:248" s="23" customFormat="1" ht="12.75" customHeight="1" x14ac:dyDescent="0.2">
      <c r="A75" s="8">
        <v>9</v>
      </c>
      <c r="B75" s="282"/>
      <c r="C75" s="282"/>
      <c r="D75" s="282"/>
      <c r="E75" s="282"/>
      <c r="F75" s="283"/>
      <c r="G75" s="415"/>
      <c r="H75" s="302"/>
      <c r="I75" s="416"/>
      <c r="J75" s="280">
        <f t="shared" si="8"/>
        <v>0</v>
      </c>
      <c r="K75" s="281">
        <f t="shared" si="9"/>
        <v>0</v>
      </c>
      <c r="L75" s="282"/>
      <c r="M75" s="282"/>
      <c r="N75" s="282"/>
      <c r="O75" s="291"/>
      <c r="P75" s="297"/>
      <c r="Q75" s="282"/>
      <c r="R75" s="283"/>
      <c r="S75" s="17" t="s">
        <v>67</v>
      </c>
      <c r="T75" s="8">
        <v>9</v>
      </c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91"/>
      <c r="AI75" s="302"/>
      <c r="AJ75" s="282"/>
      <c r="AK75" s="283"/>
      <c r="AL75" s="17" t="s">
        <v>67</v>
      </c>
    </row>
    <row r="76" spans="1:248" s="23" customFormat="1" ht="12.75" customHeight="1" x14ac:dyDescent="0.2">
      <c r="A76" s="8">
        <v>10</v>
      </c>
      <c r="B76" s="282"/>
      <c r="C76" s="282"/>
      <c r="D76" s="282"/>
      <c r="E76" s="282"/>
      <c r="F76" s="283"/>
      <c r="G76" s="415"/>
      <c r="H76" s="302"/>
      <c r="I76" s="416"/>
      <c r="J76" s="280">
        <f t="shared" si="8"/>
        <v>0</v>
      </c>
      <c r="K76" s="281">
        <f t="shared" si="9"/>
        <v>0</v>
      </c>
      <c r="L76" s="282"/>
      <c r="M76" s="282"/>
      <c r="N76" s="282"/>
      <c r="O76" s="291"/>
      <c r="P76" s="297"/>
      <c r="Q76" s="282"/>
      <c r="R76" s="283"/>
      <c r="S76" s="17" t="s">
        <v>68</v>
      </c>
      <c r="T76" s="8">
        <v>10</v>
      </c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91"/>
      <c r="AI76" s="302"/>
      <c r="AJ76" s="282"/>
      <c r="AK76" s="283"/>
      <c r="AL76" s="17" t="s">
        <v>68</v>
      </c>
    </row>
    <row r="77" spans="1:248" s="23" customFormat="1" ht="12.75" customHeight="1" x14ac:dyDescent="0.2">
      <c r="A77" s="8">
        <v>11</v>
      </c>
      <c r="B77" s="282"/>
      <c r="C77" s="282"/>
      <c r="D77" s="282"/>
      <c r="E77" s="282"/>
      <c r="F77" s="283"/>
      <c r="G77" s="415"/>
      <c r="H77" s="302"/>
      <c r="I77" s="416"/>
      <c r="J77" s="280">
        <f t="shared" si="8"/>
        <v>0</v>
      </c>
      <c r="K77" s="281">
        <f t="shared" si="9"/>
        <v>0</v>
      </c>
      <c r="L77" s="282"/>
      <c r="M77" s="282"/>
      <c r="N77" s="282"/>
      <c r="O77" s="291"/>
      <c r="P77" s="297"/>
      <c r="Q77" s="282"/>
      <c r="R77" s="283"/>
      <c r="S77" s="17" t="s">
        <v>69</v>
      </c>
      <c r="T77" s="8">
        <v>11</v>
      </c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91"/>
      <c r="AI77" s="302"/>
      <c r="AJ77" s="282"/>
      <c r="AK77" s="283"/>
      <c r="AL77" s="17" t="s">
        <v>69</v>
      </c>
    </row>
    <row r="78" spans="1:248" s="23" customFormat="1" ht="12.75" customHeight="1" x14ac:dyDescent="0.2">
      <c r="A78" s="8">
        <v>12</v>
      </c>
      <c r="B78" s="282"/>
      <c r="C78" s="282"/>
      <c r="D78" s="282"/>
      <c r="E78" s="282"/>
      <c r="F78" s="283"/>
      <c r="G78" s="415"/>
      <c r="H78" s="302"/>
      <c r="I78" s="416"/>
      <c r="J78" s="280">
        <f t="shared" si="8"/>
        <v>0</v>
      </c>
      <c r="K78" s="281">
        <f t="shared" si="9"/>
        <v>0</v>
      </c>
      <c r="L78" s="282"/>
      <c r="M78" s="282"/>
      <c r="N78" s="282"/>
      <c r="O78" s="291"/>
      <c r="P78" s="297"/>
      <c r="Q78" s="282"/>
      <c r="R78" s="283"/>
      <c r="S78" s="17" t="s">
        <v>70</v>
      </c>
      <c r="T78" s="8">
        <v>12</v>
      </c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91"/>
      <c r="AI78" s="302"/>
      <c r="AJ78" s="282"/>
      <c r="AK78" s="283"/>
      <c r="AL78" s="17" t="s">
        <v>70</v>
      </c>
    </row>
    <row r="79" spans="1:248" s="23" customFormat="1" ht="12.75" customHeight="1" x14ac:dyDescent="0.2">
      <c r="A79" s="8">
        <v>13</v>
      </c>
      <c r="B79" s="282"/>
      <c r="C79" s="282"/>
      <c r="D79" s="282"/>
      <c r="E79" s="282"/>
      <c r="F79" s="283"/>
      <c r="G79" s="415"/>
      <c r="H79" s="302"/>
      <c r="I79" s="416"/>
      <c r="J79" s="280">
        <f t="shared" si="8"/>
        <v>0</v>
      </c>
      <c r="K79" s="281">
        <f t="shared" si="9"/>
        <v>0</v>
      </c>
      <c r="L79" s="282"/>
      <c r="M79" s="282"/>
      <c r="N79" s="282"/>
      <c r="O79" s="291"/>
      <c r="P79" s="297"/>
      <c r="Q79" s="282"/>
      <c r="R79" s="283"/>
      <c r="S79" s="17" t="s">
        <v>71</v>
      </c>
      <c r="T79" s="8">
        <v>13</v>
      </c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91"/>
      <c r="AI79" s="302"/>
      <c r="AJ79" s="282"/>
      <c r="AK79" s="283"/>
      <c r="AL79" s="17" t="s">
        <v>71</v>
      </c>
    </row>
    <row r="80" spans="1:248" s="23" customFormat="1" ht="12.75" customHeight="1" x14ac:dyDescent="0.2">
      <c r="A80" s="8">
        <v>14</v>
      </c>
      <c r="B80" s="282"/>
      <c r="C80" s="282"/>
      <c r="D80" s="282"/>
      <c r="E80" s="282"/>
      <c r="F80" s="283"/>
      <c r="G80" s="415"/>
      <c r="H80" s="302"/>
      <c r="I80" s="416"/>
      <c r="J80" s="280">
        <f t="shared" si="8"/>
        <v>0</v>
      </c>
      <c r="K80" s="281">
        <f t="shared" si="9"/>
        <v>0</v>
      </c>
      <c r="L80" s="282"/>
      <c r="M80" s="282"/>
      <c r="N80" s="282"/>
      <c r="O80" s="291"/>
      <c r="P80" s="297"/>
      <c r="Q80" s="282"/>
      <c r="R80" s="283"/>
      <c r="S80" s="17" t="s">
        <v>72</v>
      </c>
      <c r="T80" s="8">
        <v>14</v>
      </c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91"/>
      <c r="AI80" s="302"/>
      <c r="AJ80" s="282"/>
      <c r="AK80" s="283"/>
      <c r="AL80" s="17" t="s">
        <v>72</v>
      </c>
    </row>
    <row r="81" spans="1:38" s="23" customFormat="1" ht="12.75" customHeight="1" x14ac:dyDescent="0.2">
      <c r="A81" s="8">
        <v>15</v>
      </c>
      <c r="B81" s="282"/>
      <c r="C81" s="282"/>
      <c r="D81" s="282"/>
      <c r="E81" s="282"/>
      <c r="F81" s="283"/>
      <c r="G81" s="415"/>
      <c r="H81" s="302"/>
      <c r="I81" s="416"/>
      <c r="J81" s="280">
        <f t="shared" si="8"/>
        <v>0</v>
      </c>
      <c r="K81" s="281">
        <f t="shared" si="9"/>
        <v>0</v>
      </c>
      <c r="L81" s="282"/>
      <c r="M81" s="282"/>
      <c r="N81" s="282"/>
      <c r="O81" s="291"/>
      <c r="P81" s="297"/>
      <c r="Q81" s="282"/>
      <c r="R81" s="283"/>
      <c r="S81" s="17" t="s">
        <v>73</v>
      </c>
      <c r="T81" s="8">
        <v>15</v>
      </c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91"/>
      <c r="AI81" s="302"/>
      <c r="AJ81" s="282"/>
      <c r="AK81" s="283"/>
      <c r="AL81" s="17" t="s">
        <v>73</v>
      </c>
    </row>
    <row r="82" spans="1:38" s="23" customFormat="1" ht="12.75" customHeight="1" x14ac:dyDescent="0.2">
      <c r="A82" s="8">
        <v>16</v>
      </c>
      <c r="B82" s="282"/>
      <c r="C82" s="282"/>
      <c r="D82" s="282"/>
      <c r="E82" s="282"/>
      <c r="F82" s="283"/>
      <c r="G82" s="415"/>
      <c r="H82" s="302"/>
      <c r="I82" s="416"/>
      <c r="J82" s="280">
        <f t="shared" si="8"/>
        <v>0</v>
      </c>
      <c r="K82" s="281">
        <f t="shared" si="9"/>
        <v>0</v>
      </c>
      <c r="L82" s="282"/>
      <c r="M82" s="282"/>
      <c r="N82" s="282"/>
      <c r="O82" s="291"/>
      <c r="P82" s="297"/>
      <c r="Q82" s="282"/>
      <c r="R82" s="283"/>
      <c r="S82" s="17" t="s">
        <v>74</v>
      </c>
      <c r="T82" s="8">
        <v>16</v>
      </c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91"/>
      <c r="AI82" s="302"/>
      <c r="AJ82" s="282"/>
      <c r="AK82" s="283"/>
      <c r="AL82" s="17" t="s">
        <v>74</v>
      </c>
    </row>
    <row r="83" spans="1:38" s="23" customFormat="1" ht="12.75" customHeight="1" x14ac:dyDescent="0.2">
      <c r="A83" s="8">
        <v>17</v>
      </c>
      <c r="B83" s="282"/>
      <c r="C83" s="282"/>
      <c r="D83" s="282"/>
      <c r="E83" s="282"/>
      <c r="F83" s="283"/>
      <c r="G83" s="415"/>
      <c r="H83" s="302"/>
      <c r="I83" s="416"/>
      <c r="J83" s="280">
        <f t="shared" si="8"/>
        <v>0</v>
      </c>
      <c r="K83" s="281">
        <f t="shared" si="9"/>
        <v>0</v>
      </c>
      <c r="L83" s="282"/>
      <c r="M83" s="282"/>
      <c r="N83" s="282"/>
      <c r="O83" s="291"/>
      <c r="P83" s="297"/>
      <c r="Q83" s="282"/>
      <c r="R83" s="283"/>
      <c r="S83" s="17" t="s">
        <v>75</v>
      </c>
      <c r="T83" s="8">
        <v>17</v>
      </c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91"/>
      <c r="AI83" s="302"/>
      <c r="AJ83" s="282"/>
      <c r="AK83" s="283"/>
      <c r="AL83" s="17" t="s">
        <v>75</v>
      </c>
    </row>
    <row r="84" spans="1:38" s="23" customFormat="1" ht="12.75" customHeight="1" x14ac:dyDescent="0.2">
      <c r="A84" s="8">
        <v>18</v>
      </c>
      <c r="B84" s="282"/>
      <c r="C84" s="282"/>
      <c r="D84" s="282"/>
      <c r="E84" s="282"/>
      <c r="F84" s="283"/>
      <c r="G84" s="415"/>
      <c r="H84" s="302"/>
      <c r="I84" s="416"/>
      <c r="J84" s="280">
        <f t="shared" si="8"/>
        <v>0</v>
      </c>
      <c r="K84" s="281">
        <f t="shared" si="9"/>
        <v>0</v>
      </c>
      <c r="L84" s="282"/>
      <c r="M84" s="282"/>
      <c r="N84" s="282"/>
      <c r="O84" s="291"/>
      <c r="P84" s="297"/>
      <c r="Q84" s="282"/>
      <c r="R84" s="283"/>
      <c r="S84" s="17" t="s">
        <v>76</v>
      </c>
      <c r="T84" s="8">
        <v>18</v>
      </c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91"/>
      <c r="AI84" s="302"/>
      <c r="AJ84" s="282"/>
      <c r="AK84" s="283"/>
      <c r="AL84" s="17" t="s">
        <v>76</v>
      </c>
    </row>
    <row r="85" spans="1:38" s="23" customFormat="1" ht="12.75" customHeight="1" x14ac:dyDescent="0.2">
      <c r="A85" s="8">
        <v>19</v>
      </c>
      <c r="B85" s="282"/>
      <c r="C85" s="282"/>
      <c r="D85" s="282"/>
      <c r="E85" s="282"/>
      <c r="F85" s="283"/>
      <c r="G85" s="415"/>
      <c r="H85" s="302"/>
      <c r="I85" s="416"/>
      <c r="J85" s="280">
        <f t="shared" si="8"/>
        <v>0</v>
      </c>
      <c r="K85" s="281">
        <f t="shared" si="9"/>
        <v>0</v>
      </c>
      <c r="L85" s="282"/>
      <c r="M85" s="282"/>
      <c r="N85" s="282"/>
      <c r="O85" s="291"/>
      <c r="P85" s="297"/>
      <c r="Q85" s="282"/>
      <c r="R85" s="283"/>
      <c r="S85" s="17" t="s">
        <v>77</v>
      </c>
      <c r="T85" s="8">
        <v>19</v>
      </c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91"/>
      <c r="AI85" s="302"/>
      <c r="AJ85" s="282"/>
      <c r="AK85" s="283"/>
      <c r="AL85" s="17" t="s">
        <v>77</v>
      </c>
    </row>
    <row r="86" spans="1:38" s="23" customFormat="1" ht="12.75" customHeight="1" x14ac:dyDescent="0.2">
      <c r="A86" s="8">
        <v>20</v>
      </c>
      <c r="B86" s="282"/>
      <c r="C86" s="282"/>
      <c r="D86" s="282"/>
      <c r="E86" s="282"/>
      <c r="F86" s="283"/>
      <c r="G86" s="415"/>
      <c r="H86" s="302"/>
      <c r="I86" s="416"/>
      <c r="J86" s="280">
        <f t="shared" si="8"/>
        <v>0</v>
      </c>
      <c r="K86" s="281">
        <f t="shared" si="9"/>
        <v>0</v>
      </c>
      <c r="L86" s="282"/>
      <c r="M86" s="282"/>
      <c r="N86" s="282"/>
      <c r="O86" s="291"/>
      <c r="P86" s="297"/>
      <c r="Q86" s="282"/>
      <c r="R86" s="283"/>
      <c r="S86" s="17" t="s">
        <v>78</v>
      </c>
      <c r="T86" s="8">
        <v>20</v>
      </c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91"/>
      <c r="AI86" s="302"/>
      <c r="AJ86" s="282"/>
      <c r="AK86" s="283"/>
      <c r="AL86" s="17" t="s">
        <v>78</v>
      </c>
    </row>
    <row r="87" spans="1:38" s="23" customFormat="1" ht="12.75" customHeight="1" x14ac:dyDescent="0.2">
      <c r="A87" s="8">
        <v>21</v>
      </c>
      <c r="B87" s="282"/>
      <c r="C87" s="282"/>
      <c r="D87" s="282"/>
      <c r="E87" s="282"/>
      <c r="F87" s="283"/>
      <c r="G87" s="415"/>
      <c r="H87" s="302"/>
      <c r="I87" s="416"/>
      <c r="J87" s="280">
        <f t="shared" si="8"/>
        <v>0</v>
      </c>
      <c r="K87" s="281">
        <f t="shared" si="9"/>
        <v>0</v>
      </c>
      <c r="L87" s="282"/>
      <c r="M87" s="282"/>
      <c r="N87" s="282"/>
      <c r="O87" s="291"/>
      <c r="P87" s="297"/>
      <c r="Q87" s="282"/>
      <c r="R87" s="283"/>
      <c r="S87" s="17" t="s">
        <v>79</v>
      </c>
      <c r="T87" s="8">
        <v>21</v>
      </c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91"/>
      <c r="AI87" s="302"/>
      <c r="AJ87" s="282"/>
      <c r="AK87" s="283"/>
      <c r="AL87" s="17" t="s">
        <v>79</v>
      </c>
    </row>
    <row r="88" spans="1:38" s="23" customFormat="1" ht="12.75" customHeight="1" x14ac:dyDescent="0.2">
      <c r="A88" s="8">
        <v>22</v>
      </c>
      <c r="B88" s="282"/>
      <c r="C88" s="282"/>
      <c r="D88" s="282"/>
      <c r="E88" s="282"/>
      <c r="F88" s="283"/>
      <c r="G88" s="415"/>
      <c r="H88" s="302"/>
      <c r="I88" s="416"/>
      <c r="J88" s="280">
        <f t="shared" si="8"/>
        <v>0</v>
      </c>
      <c r="K88" s="281">
        <f t="shared" si="9"/>
        <v>0</v>
      </c>
      <c r="L88" s="282"/>
      <c r="M88" s="282"/>
      <c r="N88" s="282"/>
      <c r="O88" s="291"/>
      <c r="P88" s="297"/>
      <c r="Q88" s="282"/>
      <c r="R88" s="283"/>
      <c r="S88" s="17" t="s">
        <v>80</v>
      </c>
      <c r="T88" s="8">
        <v>22</v>
      </c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91"/>
      <c r="AI88" s="302"/>
      <c r="AJ88" s="282"/>
      <c r="AK88" s="283"/>
      <c r="AL88" s="17" t="s">
        <v>80</v>
      </c>
    </row>
    <row r="89" spans="1:38" s="23" customFormat="1" ht="12.75" customHeight="1" x14ac:dyDescent="0.2">
      <c r="A89" s="8">
        <v>23</v>
      </c>
      <c r="B89" s="282"/>
      <c r="C89" s="282"/>
      <c r="D89" s="282"/>
      <c r="E89" s="282"/>
      <c r="F89" s="283"/>
      <c r="G89" s="415"/>
      <c r="H89" s="302"/>
      <c r="I89" s="416"/>
      <c r="J89" s="280">
        <f t="shared" si="8"/>
        <v>0</v>
      </c>
      <c r="K89" s="281">
        <f t="shared" si="9"/>
        <v>0</v>
      </c>
      <c r="L89" s="282"/>
      <c r="M89" s="282"/>
      <c r="N89" s="282"/>
      <c r="O89" s="291"/>
      <c r="P89" s="297"/>
      <c r="Q89" s="282"/>
      <c r="R89" s="283"/>
      <c r="S89" s="17" t="s">
        <v>81</v>
      </c>
      <c r="T89" s="8">
        <v>23</v>
      </c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91"/>
      <c r="AI89" s="302"/>
      <c r="AJ89" s="282"/>
      <c r="AK89" s="283"/>
      <c r="AL89" s="17" t="s">
        <v>81</v>
      </c>
    </row>
    <row r="90" spans="1:38" s="23" customFormat="1" ht="12.75" customHeight="1" x14ac:dyDescent="0.2">
      <c r="A90" s="8">
        <v>24</v>
      </c>
      <c r="B90" s="282"/>
      <c r="C90" s="282"/>
      <c r="D90" s="282"/>
      <c r="E90" s="282"/>
      <c r="F90" s="283"/>
      <c r="G90" s="415"/>
      <c r="H90" s="302"/>
      <c r="I90" s="416"/>
      <c r="J90" s="280">
        <f t="shared" si="8"/>
        <v>0</v>
      </c>
      <c r="K90" s="281">
        <f t="shared" si="9"/>
        <v>0</v>
      </c>
      <c r="L90" s="282"/>
      <c r="M90" s="282"/>
      <c r="N90" s="282"/>
      <c r="O90" s="291"/>
      <c r="P90" s="297"/>
      <c r="Q90" s="282"/>
      <c r="R90" s="283"/>
      <c r="S90" s="17" t="s">
        <v>82</v>
      </c>
      <c r="T90" s="8">
        <v>24</v>
      </c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91"/>
      <c r="AI90" s="302"/>
      <c r="AJ90" s="282"/>
      <c r="AK90" s="283"/>
      <c r="AL90" s="17" t="s">
        <v>82</v>
      </c>
    </row>
    <row r="91" spans="1:38" s="23" customFormat="1" ht="12.75" customHeight="1" x14ac:dyDescent="0.2">
      <c r="A91" s="8">
        <v>25</v>
      </c>
      <c r="B91" s="282"/>
      <c r="C91" s="282"/>
      <c r="D91" s="282"/>
      <c r="E91" s="282"/>
      <c r="F91" s="283"/>
      <c r="G91" s="415"/>
      <c r="H91" s="302"/>
      <c r="I91" s="416"/>
      <c r="J91" s="280">
        <f t="shared" si="8"/>
        <v>0</v>
      </c>
      <c r="K91" s="281">
        <f t="shared" si="9"/>
        <v>0</v>
      </c>
      <c r="L91" s="282"/>
      <c r="M91" s="282"/>
      <c r="N91" s="282"/>
      <c r="O91" s="291"/>
      <c r="P91" s="297"/>
      <c r="Q91" s="282"/>
      <c r="R91" s="283"/>
      <c r="S91" s="17" t="s">
        <v>83</v>
      </c>
      <c r="T91" s="8">
        <v>25</v>
      </c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91"/>
      <c r="AI91" s="302"/>
      <c r="AJ91" s="282"/>
      <c r="AK91" s="283"/>
      <c r="AL91" s="17" t="s">
        <v>83</v>
      </c>
    </row>
    <row r="92" spans="1:38" s="23" customFormat="1" ht="12.75" customHeight="1" x14ac:dyDescent="0.2">
      <c r="A92" s="8">
        <v>26</v>
      </c>
      <c r="B92" s="282"/>
      <c r="C92" s="282"/>
      <c r="D92" s="282"/>
      <c r="E92" s="282"/>
      <c r="F92" s="283"/>
      <c r="G92" s="415"/>
      <c r="H92" s="302"/>
      <c r="I92" s="416"/>
      <c r="J92" s="280">
        <f t="shared" si="8"/>
        <v>0</v>
      </c>
      <c r="K92" s="281">
        <f t="shared" si="9"/>
        <v>0</v>
      </c>
      <c r="L92" s="282"/>
      <c r="M92" s="282"/>
      <c r="N92" s="282"/>
      <c r="O92" s="291"/>
      <c r="P92" s="297"/>
      <c r="Q92" s="282"/>
      <c r="R92" s="283"/>
      <c r="S92" s="17" t="s">
        <v>84</v>
      </c>
      <c r="T92" s="8">
        <v>26</v>
      </c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91"/>
      <c r="AI92" s="302"/>
      <c r="AJ92" s="282"/>
      <c r="AK92" s="283"/>
      <c r="AL92" s="17" t="s">
        <v>84</v>
      </c>
    </row>
    <row r="93" spans="1:38" s="23" customFormat="1" ht="12.75" customHeight="1" x14ac:dyDescent="0.2">
      <c r="A93" s="8">
        <v>27</v>
      </c>
      <c r="B93" s="282"/>
      <c r="C93" s="282"/>
      <c r="D93" s="282"/>
      <c r="E93" s="282"/>
      <c r="F93" s="283"/>
      <c r="G93" s="415"/>
      <c r="H93" s="302"/>
      <c r="I93" s="416"/>
      <c r="J93" s="280">
        <f t="shared" si="8"/>
        <v>0</v>
      </c>
      <c r="K93" s="281">
        <f t="shared" si="9"/>
        <v>0</v>
      </c>
      <c r="L93" s="282"/>
      <c r="M93" s="282"/>
      <c r="N93" s="282"/>
      <c r="O93" s="291"/>
      <c r="P93" s="297"/>
      <c r="Q93" s="282"/>
      <c r="R93" s="283"/>
      <c r="S93" s="17" t="s">
        <v>85</v>
      </c>
      <c r="T93" s="8">
        <v>27</v>
      </c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91"/>
      <c r="AI93" s="302"/>
      <c r="AJ93" s="282"/>
      <c r="AK93" s="283"/>
      <c r="AL93" s="17" t="s">
        <v>85</v>
      </c>
    </row>
    <row r="94" spans="1:38" s="23" customFormat="1" ht="12.75" customHeight="1" x14ac:dyDescent="0.2">
      <c r="A94" s="8">
        <v>28</v>
      </c>
      <c r="B94" s="282"/>
      <c r="C94" s="282"/>
      <c r="D94" s="282"/>
      <c r="E94" s="282"/>
      <c r="F94" s="283"/>
      <c r="G94" s="415"/>
      <c r="H94" s="302"/>
      <c r="I94" s="416"/>
      <c r="J94" s="280">
        <f t="shared" si="8"/>
        <v>0</v>
      </c>
      <c r="K94" s="281">
        <f t="shared" si="9"/>
        <v>0</v>
      </c>
      <c r="L94" s="282"/>
      <c r="M94" s="282"/>
      <c r="N94" s="282"/>
      <c r="O94" s="291"/>
      <c r="P94" s="297"/>
      <c r="Q94" s="282"/>
      <c r="R94" s="283"/>
      <c r="S94" s="17" t="s">
        <v>86</v>
      </c>
      <c r="T94" s="8">
        <v>28</v>
      </c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91"/>
      <c r="AI94" s="302"/>
      <c r="AJ94" s="282"/>
      <c r="AK94" s="283"/>
      <c r="AL94" s="17" t="s">
        <v>86</v>
      </c>
    </row>
    <row r="95" spans="1:38" s="23" customFormat="1" ht="12.75" customHeight="1" x14ac:dyDescent="0.2">
      <c r="A95" s="8">
        <v>29</v>
      </c>
      <c r="B95" s="282"/>
      <c r="C95" s="282"/>
      <c r="D95" s="282"/>
      <c r="E95" s="282"/>
      <c r="F95" s="283"/>
      <c r="G95" s="415"/>
      <c r="H95" s="302"/>
      <c r="I95" s="416"/>
      <c r="J95" s="280">
        <f t="shared" si="8"/>
        <v>0</v>
      </c>
      <c r="K95" s="281">
        <f t="shared" si="9"/>
        <v>0</v>
      </c>
      <c r="L95" s="282"/>
      <c r="M95" s="282"/>
      <c r="N95" s="282"/>
      <c r="O95" s="291"/>
      <c r="P95" s="297"/>
      <c r="Q95" s="282"/>
      <c r="R95" s="283"/>
      <c r="S95" s="17" t="s">
        <v>87</v>
      </c>
      <c r="T95" s="8">
        <v>29</v>
      </c>
      <c r="U95" s="282"/>
      <c r="V95" s="282"/>
      <c r="W95" s="282"/>
      <c r="X95" s="298"/>
      <c r="Y95" s="282"/>
      <c r="Z95" s="282"/>
      <c r="AA95" s="282"/>
      <c r="AB95" s="282"/>
      <c r="AC95" s="282"/>
      <c r="AD95" s="282"/>
      <c r="AE95" s="282"/>
      <c r="AF95" s="282"/>
      <c r="AG95" s="282"/>
      <c r="AH95" s="291"/>
      <c r="AI95" s="302"/>
      <c r="AJ95" s="282"/>
      <c r="AK95" s="283"/>
      <c r="AL95" s="17" t="s">
        <v>87</v>
      </c>
    </row>
    <row r="96" spans="1:38" s="23" customFormat="1" ht="12.75" customHeight="1" x14ac:dyDescent="0.2">
      <c r="A96" s="8">
        <v>30</v>
      </c>
      <c r="B96" s="282"/>
      <c r="C96" s="282"/>
      <c r="D96" s="282"/>
      <c r="E96" s="282"/>
      <c r="F96" s="283"/>
      <c r="G96" s="419"/>
      <c r="H96" s="302"/>
      <c r="I96" s="416"/>
      <c r="J96" s="280">
        <f t="shared" si="8"/>
        <v>0</v>
      </c>
      <c r="K96" s="281">
        <f t="shared" si="9"/>
        <v>0</v>
      </c>
      <c r="L96" s="282"/>
      <c r="M96" s="282"/>
      <c r="N96" s="282"/>
      <c r="O96" s="291"/>
      <c r="P96" s="297"/>
      <c r="Q96" s="282"/>
      <c r="R96" s="283"/>
      <c r="S96" s="17" t="s">
        <v>88</v>
      </c>
      <c r="T96" s="8">
        <v>30</v>
      </c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91"/>
      <c r="AI96" s="302"/>
      <c r="AJ96" s="282"/>
      <c r="AK96" s="283"/>
      <c r="AL96" s="17" t="s">
        <v>88</v>
      </c>
    </row>
    <row r="97" spans="1:248" s="23" customFormat="1" ht="12.75" customHeight="1" x14ac:dyDescent="0.2">
      <c r="A97" s="20">
        <v>31</v>
      </c>
      <c r="B97" s="286"/>
      <c r="C97" s="286"/>
      <c r="D97" s="286"/>
      <c r="E97" s="286"/>
      <c r="F97" s="287"/>
      <c r="G97" s="420"/>
      <c r="H97" s="304"/>
      <c r="I97" s="421"/>
      <c r="J97" s="422">
        <f t="shared" si="8"/>
        <v>0</v>
      </c>
      <c r="K97" s="299">
        <f t="shared" si="9"/>
        <v>0</v>
      </c>
      <c r="L97" s="286"/>
      <c r="M97" s="286"/>
      <c r="N97" s="286"/>
      <c r="O97" s="293"/>
      <c r="P97" s="300"/>
      <c r="Q97" s="286"/>
      <c r="R97" s="287"/>
      <c r="S97" s="21" t="s">
        <v>89</v>
      </c>
      <c r="T97" s="20">
        <v>31</v>
      </c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93"/>
      <c r="AI97" s="304"/>
      <c r="AJ97" s="286"/>
      <c r="AK97" s="287"/>
      <c r="AL97" s="21" t="s">
        <v>89</v>
      </c>
    </row>
    <row r="98" spans="1:248" s="57" customFormat="1" ht="12.75" customHeight="1" thickBot="1" x14ac:dyDescent="0.25">
      <c r="A98" s="53"/>
      <c r="B98" s="288">
        <f>SUM(B66:B97)</f>
        <v>0</v>
      </c>
      <c r="C98" s="288">
        <f>SUM(C66:C97)</f>
        <v>0</v>
      </c>
      <c r="D98" s="288">
        <f>SUM(D66:D97)</f>
        <v>0</v>
      </c>
      <c r="E98" s="301">
        <f>SUM(E66:E97)</f>
        <v>0</v>
      </c>
      <c r="F98" s="294">
        <f>SUM(F66:F97)</f>
        <v>0</v>
      </c>
      <c r="G98" s="308"/>
      <c r="H98" s="54" t="s">
        <v>90</v>
      </c>
      <c r="I98" s="309">
        <f>COUNTA(I67:I97)</f>
        <v>0</v>
      </c>
      <c r="J98" s="288">
        <f t="shared" ref="J98:R98" si="10">SUM(J66:J97)</f>
        <v>0</v>
      </c>
      <c r="K98" s="288">
        <f t="shared" si="10"/>
        <v>0</v>
      </c>
      <c r="L98" s="288">
        <f t="shared" si="10"/>
        <v>0</v>
      </c>
      <c r="M98" s="288">
        <f t="shared" si="10"/>
        <v>0</v>
      </c>
      <c r="N98" s="288">
        <f t="shared" si="10"/>
        <v>0</v>
      </c>
      <c r="O98" s="301">
        <f t="shared" si="10"/>
        <v>0</v>
      </c>
      <c r="P98" s="301">
        <f t="shared" si="10"/>
        <v>0</v>
      </c>
      <c r="Q98" s="288">
        <f t="shared" si="10"/>
        <v>0</v>
      </c>
      <c r="R98" s="289">
        <f t="shared" si="10"/>
        <v>0</v>
      </c>
      <c r="S98" s="59"/>
      <c r="T98" s="53"/>
      <c r="U98" s="288">
        <f t="shared" ref="U98:AH98" si="11">SUM(U66:U97)</f>
        <v>0</v>
      </c>
      <c r="V98" s="288">
        <f t="shared" si="11"/>
        <v>0</v>
      </c>
      <c r="W98" s="288">
        <f t="shared" si="11"/>
        <v>0</v>
      </c>
      <c r="X98" s="288">
        <f t="shared" si="11"/>
        <v>0</v>
      </c>
      <c r="Y98" s="288">
        <f t="shared" si="11"/>
        <v>0</v>
      </c>
      <c r="Z98" s="288">
        <f t="shared" si="11"/>
        <v>0</v>
      </c>
      <c r="AA98" s="288">
        <f t="shared" si="11"/>
        <v>0</v>
      </c>
      <c r="AB98" s="288">
        <f t="shared" si="11"/>
        <v>0</v>
      </c>
      <c r="AC98" s="288">
        <f t="shared" si="11"/>
        <v>0</v>
      </c>
      <c r="AD98" s="288">
        <f t="shared" si="11"/>
        <v>0</v>
      </c>
      <c r="AE98" s="288">
        <f t="shared" si="11"/>
        <v>0</v>
      </c>
      <c r="AF98" s="288">
        <f t="shared" si="11"/>
        <v>0</v>
      </c>
      <c r="AG98" s="288">
        <f t="shared" si="11"/>
        <v>0</v>
      </c>
      <c r="AH98" s="294">
        <f t="shared" si="11"/>
        <v>0</v>
      </c>
      <c r="AI98" s="306"/>
      <c r="AJ98" s="288">
        <f>SUM(AJ66:AJ97)</f>
        <v>0</v>
      </c>
      <c r="AK98" s="289">
        <f>SUM(AK66:AK97)</f>
        <v>0</v>
      </c>
      <c r="AL98" s="59"/>
    </row>
    <row r="99" spans="1:24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248" ht="12.75" customHeight="1" x14ac:dyDescent="0.2">
      <c r="A100" s="23"/>
      <c r="B100" s="23"/>
      <c r="C100" s="23"/>
      <c r="D100" s="23"/>
      <c r="E100" s="23"/>
      <c r="F100" s="23"/>
      <c r="G100" s="494" t="str">
        <f>G$10</f>
        <v>UNITED STEELWORKERS - LOCAL UNION</v>
      </c>
      <c r="H100" s="494"/>
      <c r="I100" s="494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248" ht="12.75" customHeight="1" x14ac:dyDescent="0.2">
      <c r="A101" s="23"/>
      <c r="B101" s="143" t="str">
        <f>$B$11</f>
        <v>Month</v>
      </c>
      <c r="C101" s="79" t="str">
        <f>$C$11</f>
        <v>JUNE</v>
      </c>
      <c r="D101" s="143" t="str">
        <f>$D$11</f>
        <v>Year</v>
      </c>
      <c r="E101" s="44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3"/>
      <c r="AJ101" s="177" t="str">
        <f>$C$11</f>
        <v>JUNE</v>
      </c>
      <c r="AK101" s="44">
        <f>$E$11</f>
        <v>0</v>
      </c>
    </row>
    <row r="102" spans="1:248" ht="12.75" customHeight="1" x14ac:dyDescent="0.2">
      <c r="A102" s="23"/>
      <c r="B102" s="143" t="str">
        <f>$B$12</f>
        <v>Page No.</v>
      </c>
      <c r="C102" s="176">
        <f>C57+1</f>
        <v>3</v>
      </c>
      <c r="D102" s="114"/>
      <c r="E102" s="114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3" t="str">
        <f>$B$12</f>
        <v>Page No.</v>
      </c>
      <c r="AJ102" s="272">
        <f>AJ57+1</f>
        <v>3</v>
      </c>
      <c r="AK102" s="173"/>
      <c r="AL102" s="115"/>
    </row>
    <row r="103" spans="1:24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248" s="397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22"/>
      <c r="H105" s="2" t="s">
        <v>56</v>
      </c>
      <c r="I105" s="98"/>
      <c r="J105" s="443" t="s">
        <v>465</v>
      </c>
      <c r="K105" s="444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397" customFormat="1" ht="12.75" customHeight="1" x14ac:dyDescent="0.2">
      <c r="A106" s="1"/>
      <c r="B106" s="3"/>
      <c r="C106" s="3"/>
      <c r="D106" s="3"/>
      <c r="E106" s="3"/>
      <c r="F106" s="13"/>
      <c r="G106" s="22"/>
      <c r="H106" s="13"/>
      <c r="I106" s="99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397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31">
        <v>5</v>
      </c>
      <c r="G107" s="40">
        <v>6</v>
      </c>
      <c r="H107" s="29">
        <v>7</v>
      </c>
      <c r="I107" s="100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248" s="4" customFormat="1" ht="12.75" customHeight="1" thickTop="1" x14ac:dyDescent="0.2">
      <c r="A108" s="1"/>
      <c r="B108" s="87" t="s">
        <v>4</v>
      </c>
      <c r="C108" s="101"/>
      <c r="D108" s="87" t="s">
        <v>201</v>
      </c>
      <c r="E108" s="180" t="s">
        <v>6</v>
      </c>
      <c r="F108" s="86" t="s">
        <v>7</v>
      </c>
      <c r="G108" s="163"/>
      <c r="H108" s="86"/>
      <c r="I108" s="103"/>
      <c r="J108" s="87"/>
      <c r="K108" s="86"/>
      <c r="L108" s="87" t="s">
        <v>458</v>
      </c>
      <c r="M108" s="87"/>
      <c r="N108" s="87" t="s">
        <v>257</v>
      </c>
      <c r="O108" s="180" t="s">
        <v>459</v>
      </c>
      <c r="P108" s="265"/>
      <c r="Q108" s="410" t="s">
        <v>8</v>
      </c>
      <c r="R108" s="86" t="s">
        <v>8</v>
      </c>
      <c r="S108" s="106"/>
      <c r="T108" s="73"/>
      <c r="U108" s="445" t="s">
        <v>9</v>
      </c>
      <c r="V108" s="446"/>
      <c r="W108" s="446"/>
      <c r="X108" s="446"/>
      <c r="Y108" s="447"/>
      <c r="Z108" s="87" t="s">
        <v>10</v>
      </c>
      <c r="AA108" s="87" t="s">
        <v>11</v>
      </c>
      <c r="AB108" s="87" t="s">
        <v>204</v>
      </c>
      <c r="AC108" s="87" t="s">
        <v>12</v>
      </c>
      <c r="AD108" s="87" t="s">
        <v>13</v>
      </c>
      <c r="AE108" s="87" t="s">
        <v>14</v>
      </c>
      <c r="AF108" s="87"/>
      <c r="AG108" s="87"/>
      <c r="AH108" s="104"/>
      <c r="AI108" s="105"/>
      <c r="AJ108" s="87" t="s">
        <v>15</v>
      </c>
      <c r="AK108" s="86" t="s">
        <v>7</v>
      </c>
      <c r="AL108" s="106"/>
      <c r="AM108" s="411"/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411"/>
      <c r="AZ108" s="411"/>
      <c r="BA108" s="411"/>
      <c r="BB108" s="411"/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411"/>
      <c r="BU108" s="411"/>
      <c r="BV108" s="411"/>
      <c r="BW108" s="411"/>
      <c r="BX108" s="411"/>
      <c r="BY108" s="411"/>
      <c r="BZ108" s="411"/>
      <c r="CA108" s="411"/>
      <c r="CB108" s="411"/>
      <c r="CC108" s="411"/>
      <c r="CD108" s="411"/>
      <c r="CE108" s="411"/>
      <c r="CF108" s="411"/>
      <c r="CG108" s="411"/>
      <c r="CH108" s="411"/>
      <c r="CI108" s="411"/>
      <c r="CJ108" s="411"/>
      <c r="CK108" s="411"/>
      <c r="CL108" s="411"/>
      <c r="CM108" s="411"/>
      <c r="CN108" s="411"/>
      <c r="CO108" s="411"/>
      <c r="CP108" s="411"/>
      <c r="CQ108" s="411"/>
      <c r="CR108" s="411"/>
      <c r="CS108" s="411"/>
      <c r="CT108" s="411"/>
      <c r="CU108" s="411"/>
      <c r="CV108" s="411"/>
      <c r="CW108" s="411"/>
      <c r="CX108" s="411"/>
      <c r="CY108" s="411"/>
      <c r="CZ108" s="411"/>
      <c r="DA108" s="411"/>
      <c r="DB108" s="411"/>
      <c r="DC108" s="411"/>
      <c r="DD108" s="411"/>
      <c r="DE108" s="411"/>
      <c r="DF108" s="411"/>
      <c r="DG108" s="411"/>
      <c r="DH108" s="411"/>
      <c r="DI108" s="411"/>
      <c r="DJ108" s="411"/>
      <c r="DK108" s="411"/>
      <c r="DL108" s="411"/>
      <c r="DM108" s="411"/>
      <c r="DN108" s="411"/>
      <c r="DO108" s="411"/>
      <c r="DP108" s="411"/>
      <c r="DQ108" s="411"/>
      <c r="DR108" s="411"/>
      <c r="DS108" s="411"/>
      <c r="DT108" s="411"/>
      <c r="DU108" s="411"/>
      <c r="DV108" s="411"/>
      <c r="DW108" s="411"/>
      <c r="DX108" s="411"/>
      <c r="DY108" s="411"/>
      <c r="DZ108" s="411"/>
      <c r="EA108" s="411"/>
      <c r="EB108" s="411"/>
      <c r="EC108" s="411"/>
      <c r="ED108" s="411"/>
      <c r="EE108" s="411"/>
      <c r="EF108" s="411"/>
      <c r="EG108" s="411"/>
      <c r="EH108" s="411"/>
      <c r="EI108" s="411"/>
      <c r="EJ108" s="411"/>
      <c r="EK108" s="411"/>
      <c r="EL108" s="411"/>
      <c r="EM108" s="411"/>
      <c r="EN108" s="411"/>
      <c r="EO108" s="411"/>
      <c r="EP108" s="411"/>
      <c r="EQ108" s="411"/>
      <c r="ER108" s="411"/>
      <c r="ES108" s="411"/>
      <c r="ET108" s="411"/>
      <c r="EU108" s="411"/>
      <c r="EV108" s="411"/>
      <c r="EW108" s="411"/>
      <c r="EX108" s="411"/>
      <c r="EY108" s="411"/>
      <c r="EZ108" s="411"/>
      <c r="FA108" s="411"/>
      <c r="FB108" s="411"/>
      <c r="FC108" s="411"/>
      <c r="FD108" s="411"/>
      <c r="FE108" s="411"/>
      <c r="FF108" s="411"/>
      <c r="FG108" s="411"/>
      <c r="FH108" s="411"/>
      <c r="FI108" s="411"/>
      <c r="FJ108" s="411"/>
      <c r="FK108" s="411"/>
      <c r="FL108" s="411"/>
      <c r="FM108" s="411"/>
      <c r="FN108" s="411"/>
      <c r="FO108" s="411"/>
      <c r="FP108" s="411"/>
      <c r="FQ108" s="411"/>
      <c r="FR108" s="411"/>
      <c r="FS108" s="411"/>
      <c r="FT108" s="411"/>
      <c r="FU108" s="411"/>
      <c r="FV108" s="411"/>
      <c r="FW108" s="411"/>
      <c r="FX108" s="411"/>
      <c r="FY108" s="411"/>
      <c r="FZ108" s="411"/>
      <c r="GA108" s="411"/>
      <c r="GB108" s="411"/>
      <c r="GC108" s="411"/>
      <c r="GD108" s="411"/>
      <c r="GE108" s="411"/>
      <c r="GF108" s="411"/>
      <c r="GG108" s="411"/>
      <c r="GH108" s="411"/>
      <c r="GI108" s="411"/>
      <c r="GJ108" s="411"/>
      <c r="GK108" s="411"/>
      <c r="GL108" s="411"/>
      <c r="GM108" s="411"/>
      <c r="GN108" s="411"/>
      <c r="GO108" s="411"/>
      <c r="GP108" s="411"/>
      <c r="GQ108" s="411"/>
      <c r="GR108" s="411"/>
      <c r="GS108" s="411"/>
      <c r="GT108" s="411"/>
      <c r="GU108" s="411"/>
      <c r="GV108" s="411"/>
      <c r="GW108" s="411"/>
      <c r="GX108" s="411"/>
      <c r="GY108" s="411"/>
      <c r="GZ108" s="411"/>
      <c r="HA108" s="411"/>
      <c r="HB108" s="411"/>
      <c r="HC108" s="411"/>
      <c r="HD108" s="411"/>
      <c r="HE108" s="411"/>
      <c r="HF108" s="411"/>
      <c r="HG108" s="411"/>
      <c r="HH108" s="411"/>
      <c r="HI108" s="411"/>
      <c r="HJ108" s="411"/>
      <c r="HK108" s="411"/>
      <c r="HL108" s="411"/>
      <c r="HM108" s="411"/>
      <c r="HN108" s="411"/>
      <c r="HO108" s="411"/>
      <c r="HP108" s="411"/>
      <c r="HQ108" s="411"/>
      <c r="HR108" s="411"/>
      <c r="HS108" s="411"/>
      <c r="HT108" s="411"/>
      <c r="HU108" s="411"/>
      <c r="HV108" s="411"/>
      <c r="HW108" s="411"/>
      <c r="HX108" s="411"/>
      <c r="HY108" s="411"/>
      <c r="HZ108" s="411"/>
      <c r="IA108" s="411"/>
      <c r="IB108" s="411"/>
      <c r="IC108" s="411"/>
      <c r="ID108" s="411"/>
      <c r="IE108" s="411"/>
      <c r="IF108" s="411"/>
      <c r="IG108" s="411"/>
      <c r="IH108" s="411"/>
      <c r="II108" s="411"/>
      <c r="IJ108" s="411"/>
      <c r="IK108" s="411"/>
      <c r="IL108" s="411"/>
      <c r="IM108" s="411"/>
      <c r="IN108" s="411"/>
    </row>
    <row r="109" spans="1:248" s="4" customFormat="1" ht="12.75" customHeight="1" x14ac:dyDescent="0.2">
      <c r="A109" s="1"/>
      <c r="B109" s="87" t="s">
        <v>8</v>
      </c>
      <c r="C109" s="87" t="s">
        <v>16</v>
      </c>
      <c r="D109" s="87" t="s">
        <v>202</v>
      </c>
      <c r="E109" s="181" t="s">
        <v>8</v>
      </c>
      <c r="F109" s="86" t="s">
        <v>18</v>
      </c>
      <c r="G109" s="163" t="s">
        <v>19</v>
      </c>
      <c r="H109" s="86" t="s">
        <v>20</v>
      </c>
      <c r="I109" s="103" t="s">
        <v>460</v>
      </c>
      <c r="J109" s="87" t="s">
        <v>21</v>
      </c>
      <c r="K109" s="86" t="s">
        <v>22</v>
      </c>
      <c r="L109" s="87" t="s">
        <v>461</v>
      </c>
      <c r="M109" s="87" t="s">
        <v>462</v>
      </c>
      <c r="N109" s="87" t="s">
        <v>258</v>
      </c>
      <c r="O109" s="181" t="s">
        <v>259</v>
      </c>
      <c r="P109" s="181" t="s">
        <v>23</v>
      </c>
      <c r="Q109" s="87" t="s">
        <v>24</v>
      </c>
      <c r="R109" s="86" t="s">
        <v>24</v>
      </c>
      <c r="S109" s="104" t="s">
        <v>135</v>
      </c>
      <c r="T109" s="86" t="s">
        <v>135</v>
      </c>
      <c r="U109" s="87" t="s">
        <v>25</v>
      </c>
      <c r="V109" s="87" t="s">
        <v>26</v>
      </c>
      <c r="W109" s="87" t="s">
        <v>27</v>
      </c>
      <c r="X109" s="87" t="s">
        <v>28</v>
      </c>
      <c r="Y109" s="87" t="s">
        <v>136</v>
      </c>
      <c r="Z109" s="87" t="s">
        <v>251</v>
      </c>
      <c r="AA109" s="87" t="s">
        <v>137</v>
      </c>
      <c r="AB109" s="87" t="s">
        <v>203</v>
      </c>
      <c r="AC109" s="87" t="s">
        <v>30</v>
      </c>
      <c r="AD109" s="87" t="s">
        <v>140</v>
      </c>
      <c r="AE109" s="87" t="s">
        <v>31</v>
      </c>
      <c r="AF109" s="87" t="s">
        <v>32</v>
      </c>
      <c r="AG109" s="87" t="s">
        <v>205</v>
      </c>
      <c r="AH109" s="104" t="s">
        <v>16</v>
      </c>
      <c r="AI109" s="102" t="s">
        <v>34</v>
      </c>
      <c r="AJ109" s="87" t="s">
        <v>35</v>
      </c>
      <c r="AK109" s="86" t="s">
        <v>18</v>
      </c>
      <c r="AL109" s="106"/>
      <c r="AM109" s="411"/>
      <c r="AN109" s="411"/>
      <c r="AO109" s="411"/>
      <c r="AP109" s="411"/>
      <c r="AQ109" s="411"/>
      <c r="AR109" s="411"/>
      <c r="AS109" s="411"/>
      <c r="AT109" s="411"/>
      <c r="AU109" s="411"/>
      <c r="AV109" s="411"/>
      <c r="AW109" s="411"/>
      <c r="AX109" s="411"/>
      <c r="AY109" s="411"/>
      <c r="AZ109" s="411"/>
      <c r="BA109" s="411"/>
      <c r="BB109" s="411"/>
      <c r="BC109" s="411"/>
      <c r="BD109" s="411"/>
      <c r="BE109" s="411"/>
      <c r="BF109" s="411"/>
      <c r="BG109" s="411"/>
      <c r="BH109" s="411"/>
      <c r="BI109" s="411"/>
      <c r="BJ109" s="411"/>
      <c r="BK109" s="411"/>
      <c r="BL109" s="411"/>
      <c r="BM109" s="411"/>
      <c r="BN109" s="411"/>
      <c r="BO109" s="411"/>
      <c r="BP109" s="411"/>
      <c r="BQ109" s="411"/>
      <c r="BR109" s="411"/>
      <c r="BS109" s="411"/>
      <c r="BT109" s="411"/>
      <c r="BU109" s="411"/>
      <c r="BV109" s="411"/>
      <c r="BW109" s="411"/>
      <c r="BX109" s="411"/>
      <c r="BY109" s="411"/>
      <c r="BZ109" s="411"/>
      <c r="CA109" s="411"/>
      <c r="CB109" s="411"/>
      <c r="CC109" s="411"/>
      <c r="CD109" s="411"/>
      <c r="CE109" s="411"/>
      <c r="CF109" s="411"/>
      <c r="CG109" s="411"/>
      <c r="CH109" s="411"/>
      <c r="CI109" s="411"/>
      <c r="CJ109" s="411"/>
      <c r="CK109" s="411"/>
      <c r="CL109" s="411"/>
      <c r="CM109" s="411"/>
      <c r="CN109" s="411"/>
      <c r="CO109" s="411"/>
      <c r="CP109" s="411"/>
      <c r="CQ109" s="411"/>
      <c r="CR109" s="411"/>
      <c r="CS109" s="411"/>
      <c r="CT109" s="411"/>
      <c r="CU109" s="411"/>
      <c r="CV109" s="411"/>
      <c r="CW109" s="411"/>
      <c r="CX109" s="411"/>
      <c r="CY109" s="411"/>
      <c r="CZ109" s="411"/>
      <c r="DA109" s="411"/>
      <c r="DB109" s="411"/>
      <c r="DC109" s="411"/>
      <c r="DD109" s="411"/>
      <c r="DE109" s="411"/>
      <c r="DF109" s="411"/>
      <c r="DG109" s="411"/>
      <c r="DH109" s="411"/>
      <c r="DI109" s="411"/>
      <c r="DJ109" s="411"/>
      <c r="DK109" s="411"/>
      <c r="DL109" s="411"/>
      <c r="DM109" s="411"/>
      <c r="DN109" s="411"/>
      <c r="DO109" s="411"/>
      <c r="DP109" s="411"/>
      <c r="DQ109" s="411"/>
      <c r="DR109" s="411"/>
      <c r="DS109" s="411"/>
      <c r="DT109" s="411"/>
      <c r="DU109" s="411"/>
      <c r="DV109" s="411"/>
      <c r="DW109" s="411"/>
      <c r="DX109" s="411"/>
      <c r="DY109" s="411"/>
      <c r="DZ109" s="411"/>
      <c r="EA109" s="411"/>
      <c r="EB109" s="411"/>
      <c r="EC109" s="411"/>
      <c r="ED109" s="411"/>
      <c r="EE109" s="411"/>
      <c r="EF109" s="411"/>
      <c r="EG109" s="411"/>
      <c r="EH109" s="411"/>
      <c r="EI109" s="411"/>
      <c r="EJ109" s="411"/>
      <c r="EK109" s="411"/>
      <c r="EL109" s="411"/>
      <c r="EM109" s="411"/>
      <c r="EN109" s="411"/>
      <c r="EO109" s="411"/>
      <c r="EP109" s="411"/>
      <c r="EQ109" s="411"/>
      <c r="ER109" s="411"/>
      <c r="ES109" s="411"/>
      <c r="ET109" s="411"/>
      <c r="EU109" s="411"/>
      <c r="EV109" s="411"/>
      <c r="EW109" s="411"/>
      <c r="EX109" s="411"/>
      <c r="EY109" s="411"/>
      <c r="EZ109" s="411"/>
      <c r="FA109" s="411"/>
      <c r="FB109" s="411"/>
      <c r="FC109" s="411"/>
      <c r="FD109" s="411"/>
      <c r="FE109" s="411"/>
      <c r="FF109" s="411"/>
      <c r="FG109" s="411"/>
      <c r="FH109" s="411"/>
      <c r="FI109" s="411"/>
      <c r="FJ109" s="411"/>
      <c r="FK109" s="411"/>
      <c r="FL109" s="411"/>
      <c r="FM109" s="411"/>
      <c r="FN109" s="411"/>
      <c r="FO109" s="411"/>
      <c r="FP109" s="411"/>
      <c r="FQ109" s="411"/>
      <c r="FR109" s="411"/>
      <c r="FS109" s="411"/>
      <c r="FT109" s="411"/>
      <c r="FU109" s="411"/>
      <c r="FV109" s="411"/>
      <c r="FW109" s="411"/>
      <c r="FX109" s="411"/>
      <c r="FY109" s="411"/>
      <c r="FZ109" s="411"/>
      <c r="GA109" s="411"/>
      <c r="GB109" s="411"/>
      <c r="GC109" s="411"/>
      <c r="GD109" s="411"/>
      <c r="GE109" s="411"/>
      <c r="GF109" s="411"/>
      <c r="GG109" s="411"/>
      <c r="GH109" s="411"/>
      <c r="GI109" s="411"/>
      <c r="GJ109" s="411"/>
      <c r="GK109" s="411"/>
      <c r="GL109" s="411"/>
      <c r="GM109" s="411"/>
      <c r="GN109" s="411"/>
      <c r="GO109" s="411"/>
      <c r="GP109" s="411"/>
      <c r="GQ109" s="411"/>
      <c r="GR109" s="411"/>
      <c r="GS109" s="411"/>
      <c r="GT109" s="411"/>
      <c r="GU109" s="411"/>
      <c r="GV109" s="411"/>
      <c r="GW109" s="411"/>
      <c r="GX109" s="411"/>
      <c r="GY109" s="411"/>
      <c r="GZ109" s="411"/>
      <c r="HA109" s="411"/>
      <c r="HB109" s="411"/>
      <c r="HC109" s="411"/>
      <c r="HD109" s="411"/>
      <c r="HE109" s="411"/>
      <c r="HF109" s="411"/>
      <c r="HG109" s="411"/>
      <c r="HH109" s="411"/>
      <c r="HI109" s="411"/>
      <c r="HJ109" s="411"/>
      <c r="HK109" s="411"/>
      <c r="HL109" s="411"/>
      <c r="HM109" s="411"/>
      <c r="HN109" s="411"/>
      <c r="HO109" s="411"/>
      <c r="HP109" s="411"/>
      <c r="HQ109" s="411"/>
      <c r="HR109" s="411"/>
      <c r="HS109" s="411"/>
      <c r="HT109" s="411"/>
      <c r="HU109" s="411"/>
      <c r="HV109" s="411"/>
      <c r="HW109" s="411"/>
      <c r="HX109" s="411"/>
      <c r="HY109" s="411"/>
      <c r="HZ109" s="411"/>
      <c r="IA109" s="411"/>
      <c r="IB109" s="411"/>
      <c r="IC109" s="411"/>
      <c r="ID109" s="411"/>
      <c r="IE109" s="411"/>
      <c r="IF109" s="411"/>
      <c r="IG109" s="411"/>
      <c r="IH109" s="411"/>
      <c r="II109" s="411"/>
      <c r="IJ109" s="411"/>
      <c r="IK109" s="411"/>
      <c r="IL109" s="411"/>
      <c r="IM109" s="411"/>
      <c r="IN109" s="411"/>
    </row>
    <row r="110" spans="1:248" s="4" customFormat="1" ht="12.75" customHeight="1" thickBot="1" x14ac:dyDescent="0.25">
      <c r="A110" s="6"/>
      <c r="B110" s="88" t="s">
        <v>36</v>
      </c>
      <c r="C110" s="88" t="s">
        <v>37</v>
      </c>
      <c r="D110" s="88" t="s">
        <v>38</v>
      </c>
      <c r="E110" s="182" t="s">
        <v>39</v>
      </c>
      <c r="F110" s="107" t="s">
        <v>40</v>
      </c>
      <c r="G110" s="164"/>
      <c r="H110" s="107"/>
      <c r="I110" s="108" t="s">
        <v>41</v>
      </c>
      <c r="J110" s="88"/>
      <c r="K110" s="107"/>
      <c r="L110" s="88" t="s">
        <v>463</v>
      </c>
      <c r="M110" s="88"/>
      <c r="N110" s="88" t="s">
        <v>235</v>
      </c>
      <c r="O110" s="182" t="s">
        <v>235</v>
      </c>
      <c r="P110" s="266"/>
      <c r="Q110" s="267" t="s">
        <v>464</v>
      </c>
      <c r="R110" s="268" t="s">
        <v>271</v>
      </c>
      <c r="S110" s="109" t="s">
        <v>109</v>
      </c>
      <c r="T110" s="107" t="s">
        <v>186</v>
      </c>
      <c r="U110" s="88" t="s">
        <v>42</v>
      </c>
      <c r="V110" s="88" t="s">
        <v>43</v>
      </c>
      <c r="W110" s="88"/>
      <c r="X110" s="88" t="s">
        <v>44</v>
      </c>
      <c r="Y110" s="88" t="s">
        <v>30</v>
      </c>
      <c r="Z110" s="88" t="s">
        <v>30</v>
      </c>
      <c r="AA110" s="88" t="s">
        <v>138</v>
      </c>
      <c r="AB110" s="88" t="s">
        <v>15</v>
      </c>
      <c r="AC110" s="88" t="s">
        <v>139</v>
      </c>
      <c r="AD110" s="88" t="s">
        <v>141</v>
      </c>
      <c r="AE110" s="88" t="s">
        <v>47</v>
      </c>
      <c r="AF110" s="88" t="s">
        <v>48</v>
      </c>
      <c r="AG110" s="88" t="s">
        <v>15</v>
      </c>
      <c r="AH110" s="109" t="s">
        <v>30</v>
      </c>
      <c r="AI110" s="110"/>
      <c r="AJ110" s="88" t="s">
        <v>49</v>
      </c>
      <c r="AK110" s="107" t="s">
        <v>187</v>
      </c>
      <c r="AL110" s="111"/>
      <c r="AM110" s="411"/>
      <c r="AN110" s="411"/>
      <c r="AO110" s="411"/>
      <c r="AP110" s="411"/>
      <c r="AQ110" s="411"/>
      <c r="AR110" s="411"/>
      <c r="AS110" s="411"/>
      <c r="AT110" s="411"/>
      <c r="AU110" s="411"/>
      <c r="AV110" s="411"/>
      <c r="AW110" s="411"/>
      <c r="AX110" s="411"/>
      <c r="AY110" s="411"/>
      <c r="AZ110" s="411"/>
      <c r="BA110" s="411"/>
      <c r="BB110" s="411"/>
      <c r="BC110" s="411"/>
      <c r="BD110" s="411"/>
      <c r="BE110" s="411"/>
      <c r="BF110" s="411"/>
      <c r="BG110" s="411"/>
      <c r="BH110" s="411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411"/>
      <c r="BS110" s="411"/>
      <c r="BT110" s="411"/>
      <c r="BU110" s="411"/>
      <c r="BV110" s="411"/>
      <c r="BW110" s="411"/>
      <c r="BX110" s="411"/>
      <c r="BY110" s="411"/>
      <c r="BZ110" s="411"/>
      <c r="CA110" s="411"/>
      <c r="CB110" s="411"/>
      <c r="CC110" s="411"/>
      <c r="CD110" s="411"/>
      <c r="CE110" s="411"/>
      <c r="CF110" s="411"/>
      <c r="CG110" s="411"/>
      <c r="CH110" s="411"/>
      <c r="CI110" s="411"/>
      <c r="CJ110" s="411"/>
      <c r="CK110" s="411"/>
      <c r="CL110" s="411"/>
      <c r="CM110" s="411"/>
      <c r="CN110" s="411"/>
      <c r="CO110" s="411"/>
      <c r="CP110" s="411"/>
      <c r="CQ110" s="411"/>
      <c r="CR110" s="411"/>
      <c r="CS110" s="411"/>
      <c r="CT110" s="411"/>
      <c r="CU110" s="411"/>
      <c r="CV110" s="411"/>
      <c r="CW110" s="411"/>
      <c r="CX110" s="411"/>
      <c r="CY110" s="411"/>
      <c r="CZ110" s="411"/>
      <c r="DA110" s="411"/>
      <c r="DB110" s="411"/>
      <c r="DC110" s="411"/>
      <c r="DD110" s="411"/>
      <c r="DE110" s="411"/>
      <c r="DF110" s="411"/>
      <c r="DG110" s="411"/>
      <c r="DH110" s="411"/>
      <c r="DI110" s="411"/>
      <c r="DJ110" s="411"/>
      <c r="DK110" s="411"/>
      <c r="DL110" s="411"/>
      <c r="DM110" s="411"/>
      <c r="DN110" s="411"/>
      <c r="DO110" s="411"/>
      <c r="DP110" s="411"/>
      <c r="DQ110" s="411"/>
      <c r="DR110" s="411"/>
      <c r="DS110" s="411"/>
      <c r="DT110" s="411"/>
      <c r="DU110" s="411"/>
      <c r="DV110" s="411"/>
      <c r="DW110" s="411"/>
      <c r="DX110" s="411"/>
      <c r="DY110" s="411"/>
      <c r="DZ110" s="411"/>
      <c r="EA110" s="411"/>
      <c r="EB110" s="411"/>
      <c r="EC110" s="411"/>
      <c r="ED110" s="411"/>
      <c r="EE110" s="411"/>
      <c r="EF110" s="411"/>
      <c r="EG110" s="411"/>
      <c r="EH110" s="411"/>
      <c r="EI110" s="411"/>
      <c r="EJ110" s="411"/>
      <c r="EK110" s="411"/>
      <c r="EL110" s="411"/>
      <c r="EM110" s="411"/>
      <c r="EN110" s="411"/>
      <c r="EO110" s="411"/>
      <c r="EP110" s="411"/>
      <c r="EQ110" s="411"/>
      <c r="ER110" s="411"/>
      <c r="ES110" s="411"/>
      <c r="ET110" s="411"/>
      <c r="EU110" s="411"/>
      <c r="EV110" s="411"/>
      <c r="EW110" s="411"/>
      <c r="EX110" s="411"/>
      <c r="EY110" s="411"/>
      <c r="EZ110" s="411"/>
      <c r="FA110" s="411"/>
      <c r="FB110" s="411"/>
      <c r="FC110" s="411"/>
      <c r="FD110" s="411"/>
      <c r="FE110" s="411"/>
      <c r="FF110" s="411"/>
      <c r="FG110" s="411"/>
      <c r="FH110" s="411"/>
      <c r="FI110" s="411"/>
      <c r="FJ110" s="411"/>
      <c r="FK110" s="411"/>
      <c r="FL110" s="411"/>
      <c r="FM110" s="411"/>
      <c r="FN110" s="411"/>
      <c r="FO110" s="411"/>
      <c r="FP110" s="411"/>
      <c r="FQ110" s="411"/>
      <c r="FR110" s="411"/>
      <c r="FS110" s="411"/>
      <c r="FT110" s="411"/>
      <c r="FU110" s="411"/>
      <c r="FV110" s="411"/>
      <c r="FW110" s="411"/>
      <c r="FX110" s="411"/>
      <c r="FY110" s="411"/>
      <c r="FZ110" s="411"/>
      <c r="GA110" s="411"/>
      <c r="GB110" s="411"/>
      <c r="GC110" s="411"/>
      <c r="GD110" s="411"/>
      <c r="GE110" s="411"/>
      <c r="GF110" s="411"/>
      <c r="GG110" s="411"/>
      <c r="GH110" s="411"/>
      <c r="GI110" s="411"/>
      <c r="GJ110" s="411"/>
      <c r="GK110" s="411"/>
      <c r="GL110" s="411"/>
      <c r="GM110" s="411"/>
      <c r="GN110" s="411"/>
      <c r="GO110" s="411"/>
      <c r="GP110" s="411"/>
      <c r="GQ110" s="411"/>
      <c r="GR110" s="411"/>
      <c r="GS110" s="411"/>
      <c r="GT110" s="411"/>
      <c r="GU110" s="411"/>
      <c r="GV110" s="411"/>
      <c r="GW110" s="411"/>
      <c r="GX110" s="411"/>
      <c r="GY110" s="411"/>
      <c r="GZ110" s="411"/>
      <c r="HA110" s="411"/>
      <c r="HB110" s="411"/>
      <c r="HC110" s="411"/>
      <c r="HD110" s="411"/>
      <c r="HE110" s="411"/>
      <c r="HF110" s="411"/>
      <c r="HG110" s="411"/>
      <c r="HH110" s="411"/>
      <c r="HI110" s="411"/>
      <c r="HJ110" s="411"/>
      <c r="HK110" s="411"/>
      <c r="HL110" s="411"/>
      <c r="HM110" s="411"/>
      <c r="HN110" s="411"/>
      <c r="HO110" s="411"/>
      <c r="HP110" s="411"/>
      <c r="HQ110" s="411"/>
      <c r="HR110" s="411"/>
      <c r="HS110" s="411"/>
      <c r="HT110" s="411"/>
      <c r="HU110" s="411"/>
      <c r="HV110" s="411"/>
      <c r="HW110" s="411"/>
      <c r="HX110" s="411"/>
      <c r="HY110" s="411"/>
      <c r="HZ110" s="411"/>
      <c r="IA110" s="411"/>
      <c r="IB110" s="411"/>
      <c r="IC110" s="411"/>
      <c r="ID110" s="411"/>
      <c r="IE110" s="411"/>
      <c r="IF110" s="411"/>
      <c r="IG110" s="411"/>
      <c r="IH110" s="411"/>
      <c r="II110" s="411"/>
      <c r="IJ110" s="411"/>
      <c r="IK110" s="411"/>
      <c r="IL110" s="411"/>
      <c r="IM110" s="411"/>
      <c r="IN110" s="411"/>
    </row>
    <row r="111" spans="1:248" s="57" customFormat="1" ht="12.75" customHeight="1" thickTop="1" x14ac:dyDescent="0.2">
      <c r="A111" s="48"/>
      <c r="B111" s="280">
        <f>B98</f>
        <v>0</v>
      </c>
      <c r="C111" s="280">
        <f>C98</f>
        <v>0</v>
      </c>
      <c r="D111" s="280">
        <f>D98</f>
        <v>0</v>
      </c>
      <c r="E111" s="314">
        <f>E98</f>
        <v>0</v>
      </c>
      <c r="F111" s="281">
        <f>F98</f>
        <v>0</v>
      </c>
      <c r="G111" s="14" t="str">
        <f>$C$11</f>
        <v>JUNE</v>
      </c>
      <c r="H111" s="50" t="s">
        <v>58</v>
      </c>
      <c r="I111" s="319"/>
      <c r="J111" s="315">
        <f t="shared" ref="J111:R111" si="12">J98</f>
        <v>0</v>
      </c>
      <c r="K111" s="316">
        <f t="shared" si="12"/>
        <v>0</v>
      </c>
      <c r="L111" s="280">
        <f t="shared" si="12"/>
        <v>0</v>
      </c>
      <c r="M111" s="280">
        <f t="shared" si="12"/>
        <v>0</v>
      </c>
      <c r="N111" s="280">
        <f t="shared" si="12"/>
        <v>0</v>
      </c>
      <c r="O111" s="314">
        <f t="shared" si="12"/>
        <v>0</v>
      </c>
      <c r="P111" s="314">
        <f t="shared" si="12"/>
        <v>0</v>
      </c>
      <c r="Q111" s="280">
        <f t="shared" si="12"/>
        <v>0</v>
      </c>
      <c r="R111" s="317">
        <f t="shared" si="12"/>
        <v>0</v>
      </c>
      <c r="S111" s="49"/>
      <c r="T111" s="48"/>
      <c r="U111" s="280">
        <f t="shared" ref="U111:AH111" si="13">U98</f>
        <v>0</v>
      </c>
      <c r="V111" s="280">
        <f t="shared" si="13"/>
        <v>0</v>
      </c>
      <c r="W111" s="280">
        <f t="shared" si="13"/>
        <v>0</v>
      </c>
      <c r="X111" s="280">
        <f t="shared" si="13"/>
        <v>0</v>
      </c>
      <c r="Y111" s="280">
        <f t="shared" si="13"/>
        <v>0</v>
      </c>
      <c r="Z111" s="280">
        <f t="shared" si="13"/>
        <v>0</v>
      </c>
      <c r="AA111" s="280">
        <f t="shared" si="13"/>
        <v>0</v>
      </c>
      <c r="AB111" s="280">
        <f t="shared" si="13"/>
        <v>0</v>
      </c>
      <c r="AC111" s="280">
        <f t="shared" si="13"/>
        <v>0</v>
      </c>
      <c r="AD111" s="280">
        <f t="shared" si="13"/>
        <v>0</v>
      </c>
      <c r="AE111" s="280">
        <f t="shared" si="13"/>
        <v>0</v>
      </c>
      <c r="AF111" s="280">
        <f t="shared" si="13"/>
        <v>0</v>
      </c>
      <c r="AG111" s="280">
        <f t="shared" si="13"/>
        <v>0</v>
      </c>
      <c r="AH111" s="280">
        <f t="shared" si="13"/>
        <v>0</v>
      </c>
      <c r="AI111" s="305"/>
      <c r="AJ111" s="280">
        <f>AJ98</f>
        <v>0</v>
      </c>
      <c r="AK111" s="318">
        <f>AK98</f>
        <v>0</v>
      </c>
      <c r="AL111" s="49"/>
    </row>
    <row r="112" spans="1:248" s="23" customFormat="1" ht="12.75" customHeight="1" x14ac:dyDescent="0.2">
      <c r="A112" s="8">
        <v>1</v>
      </c>
      <c r="B112" s="282"/>
      <c r="C112" s="282"/>
      <c r="D112" s="282"/>
      <c r="E112" s="282"/>
      <c r="F112" s="283"/>
      <c r="G112" s="415"/>
      <c r="H112" s="302"/>
      <c r="I112" s="416"/>
      <c r="J112" s="280">
        <f t="shared" ref="J112:J142" si="14">SUM(B112:F112)</f>
        <v>0</v>
      </c>
      <c r="K112" s="281">
        <f t="shared" ref="K112:K142" si="15">SUM(U112:AK112)-SUM(L112:R112)</f>
        <v>0</v>
      </c>
      <c r="L112" s="282"/>
      <c r="M112" s="282"/>
      <c r="N112" s="282"/>
      <c r="O112" s="291"/>
      <c r="P112" s="297"/>
      <c r="Q112" s="282"/>
      <c r="R112" s="283"/>
      <c r="S112" s="17" t="s">
        <v>59</v>
      </c>
      <c r="T112" s="8">
        <v>1</v>
      </c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91"/>
      <c r="AI112" s="302"/>
      <c r="AJ112" s="282"/>
      <c r="AK112" s="283"/>
      <c r="AL112" s="17" t="s">
        <v>59</v>
      </c>
    </row>
    <row r="113" spans="1:38" s="23" customFormat="1" ht="12.75" customHeight="1" x14ac:dyDescent="0.2">
      <c r="A113" s="8">
        <v>2</v>
      </c>
      <c r="B113" s="282"/>
      <c r="C113" s="282"/>
      <c r="D113" s="282"/>
      <c r="E113" s="282"/>
      <c r="F113" s="283"/>
      <c r="G113" s="415"/>
      <c r="H113" s="302"/>
      <c r="I113" s="416"/>
      <c r="J113" s="280">
        <f t="shared" si="14"/>
        <v>0</v>
      </c>
      <c r="K113" s="281">
        <f t="shared" si="15"/>
        <v>0</v>
      </c>
      <c r="L113" s="282"/>
      <c r="M113" s="282"/>
      <c r="N113" s="282"/>
      <c r="O113" s="291"/>
      <c r="P113" s="297"/>
      <c r="Q113" s="282"/>
      <c r="R113" s="283"/>
      <c r="S113" s="17" t="s">
        <v>60</v>
      </c>
      <c r="T113" s="8">
        <v>2</v>
      </c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91"/>
      <c r="AI113" s="302"/>
      <c r="AJ113" s="282"/>
      <c r="AK113" s="283"/>
      <c r="AL113" s="17" t="s">
        <v>60</v>
      </c>
    </row>
    <row r="114" spans="1:38" s="23" customFormat="1" ht="12.75" customHeight="1" x14ac:dyDescent="0.2">
      <c r="A114" s="8">
        <v>3</v>
      </c>
      <c r="B114" s="282"/>
      <c r="C114" s="282"/>
      <c r="D114" s="282"/>
      <c r="E114" s="282"/>
      <c r="F114" s="283"/>
      <c r="G114" s="415"/>
      <c r="H114" s="302"/>
      <c r="I114" s="416"/>
      <c r="J114" s="280">
        <f t="shared" si="14"/>
        <v>0</v>
      </c>
      <c r="K114" s="281">
        <f t="shared" si="15"/>
        <v>0</v>
      </c>
      <c r="L114" s="282"/>
      <c r="M114" s="282"/>
      <c r="N114" s="282"/>
      <c r="O114" s="291"/>
      <c r="P114" s="297"/>
      <c r="Q114" s="282"/>
      <c r="R114" s="283"/>
      <c r="S114" s="17" t="s">
        <v>61</v>
      </c>
      <c r="T114" s="8">
        <v>3</v>
      </c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91"/>
      <c r="AI114" s="302"/>
      <c r="AJ114" s="282"/>
      <c r="AK114" s="283"/>
      <c r="AL114" s="17" t="s">
        <v>61</v>
      </c>
    </row>
    <row r="115" spans="1:38" s="23" customFormat="1" ht="12.75" customHeight="1" x14ac:dyDescent="0.2">
      <c r="A115" s="8">
        <v>4</v>
      </c>
      <c r="B115" s="282"/>
      <c r="C115" s="282"/>
      <c r="D115" s="282"/>
      <c r="E115" s="282"/>
      <c r="F115" s="283"/>
      <c r="G115" s="415"/>
      <c r="H115" s="302"/>
      <c r="I115" s="416"/>
      <c r="J115" s="280">
        <f t="shared" si="14"/>
        <v>0</v>
      </c>
      <c r="K115" s="281">
        <f t="shared" si="15"/>
        <v>0</v>
      </c>
      <c r="L115" s="282"/>
      <c r="M115" s="282"/>
      <c r="N115" s="282"/>
      <c r="O115" s="291"/>
      <c r="P115" s="297"/>
      <c r="Q115" s="282"/>
      <c r="R115" s="283"/>
      <c r="S115" s="17" t="s">
        <v>62</v>
      </c>
      <c r="T115" s="8">
        <v>4</v>
      </c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91"/>
      <c r="AI115" s="302"/>
      <c r="AJ115" s="282"/>
      <c r="AK115" s="283"/>
      <c r="AL115" s="17" t="s">
        <v>62</v>
      </c>
    </row>
    <row r="116" spans="1:38" s="23" customFormat="1" ht="12.75" customHeight="1" x14ac:dyDescent="0.2">
      <c r="A116" s="8">
        <v>5</v>
      </c>
      <c r="B116" s="282"/>
      <c r="C116" s="282"/>
      <c r="D116" s="282"/>
      <c r="E116" s="282"/>
      <c r="F116" s="283"/>
      <c r="G116" s="417"/>
      <c r="H116" s="302"/>
      <c r="I116" s="416"/>
      <c r="J116" s="280">
        <f t="shared" si="14"/>
        <v>0</v>
      </c>
      <c r="K116" s="281">
        <f t="shared" si="15"/>
        <v>0</v>
      </c>
      <c r="L116" s="282"/>
      <c r="M116" s="282"/>
      <c r="N116" s="282"/>
      <c r="O116" s="291"/>
      <c r="P116" s="297"/>
      <c r="Q116" s="282"/>
      <c r="R116" s="283"/>
      <c r="S116" s="17" t="s">
        <v>63</v>
      </c>
      <c r="T116" s="8">
        <v>5</v>
      </c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91"/>
      <c r="AI116" s="302"/>
      <c r="AJ116" s="282"/>
      <c r="AK116" s="283"/>
      <c r="AL116" s="17" t="s">
        <v>63</v>
      </c>
    </row>
    <row r="117" spans="1:38" s="23" customFormat="1" ht="12.75" customHeight="1" x14ac:dyDescent="0.2">
      <c r="A117" s="18">
        <v>6</v>
      </c>
      <c r="B117" s="284"/>
      <c r="C117" s="284"/>
      <c r="D117" s="284"/>
      <c r="E117" s="284"/>
      <c r="F117" s="285"/>
      <c r="G117" s="415"/>
      <c r="H117" s="303"/>
      <c r="I117" s="418"/>
      <c r="J117" s="280">
        <f t="shared" si="14"/>
        <v>0</v>
      </c>
      <c r="K117" s="281">
        <f t="shared" si="15"/>
        <v>0</v>
      </c>
      <c r="L117" s="284"/>
      <c r="M117" s="284"/>
      <c r="N117" s="284"/>
      <c r="O117" s="292"/>
      <c r="P117" s="298"/>
      <c r="Q117" s="284"/>
      <c r="R117" s="285"/>
      <c r="S117" s="19" t="s">
        <v>64</v>
      </c>
      <c r="T117" s="18">
        <v>6</v>
      </c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92"/>
      <c r="AI117" s="303"/>
      <c r="AJ117" s="284"/>
      <c r="AK117" s="285"/>
      <c r="AL117" s="19" t="s">
        <v>64</v>
      </c>
    </row>
    <row r="118" spans="1:38" s="23" customFormat="1" ht="12.75" customHeight="1" x14ac:dyDescent="0.2">
      <c r="A118" s="8">
        <v>7</v>
      </c>
      <c r="B118" s="282"/>
      <c r="C118" s="282"/>
      <c r="D118" s="282"/>
      <c r="E118" s="282"/>
      <c r="F118" s="283"/>
      <c r="G118" s="415"/>
      <c r="H118" s="302"/>
      <c r="I118" s="416"/>
      <c r="J118" s="280">
        <f t="shared" si="14"/>
        <v>0</v>
      </c>
      <c r="K118" s="281">
        <f t="shared" si="15"/>
        <v>0</v>
      </c>
      <c r="L118" s="282"/>
      <c r="M118" s="282"/>
      <c r="N118" s="282"/>
      <c r="O118" s="291"/>
      <c r="P118" s="297"/>
      <c r="Q118" s="282"/>
      <c r="R118" s="283"/>
      <c r="S118" s="17" t="s">
        <v>65</v>
      </c>
      <c r="T118" s="8">
        <v>7</v>
      </c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91"/>
      <c r="AI118" s="302"/>
      <c r="AJ118" s="282"/>
      <c r="AK118" s="283"/>
      <c r="AL118" s="17" t="s">
        <v>65</v>
      </c>
    </row>
    <row r="119" spans="1:38" s="23" customFormat="1" ht="12.75" customHeight="1" x14ac:dyDescent="0.2">
      <c r="A119" s="8">
        <v>8</v>
      </c>
      <c r="B119" s="282"/>
      <c r="C119" s="282"/>
      <c r="D119" s="282"/>
      <c r="E119" s="282"/>
      <c r="F119" s="283"/>
      <c r="G119" s="415"/>
      <c r="H119" s="302"/>
      <c r="I119" s="416"/>
      <c r="J119" s="280">
        <f t="shared" si="14"/>
        <v>0</v>
      </c>
      <c r="K119" s="281">
        <f t="shared" si="15"/>
        <v>0</v>
      </c>
      <c r="L119" s="282"/>
      <c r="M119" s="282"/>
      <c r="N119" s="282"/>
      <c r="O119" s="291"/>
      <c r="P119" s="297"/>
      <c r="Q119" s="282"/>
      <c r="R119" s="283"/>
      <c r="S119" s="17" t="s">
        <v>66</v>
      </c>
      <c r="T119" s="8">
        <v>8</v>
      </c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91"/>
      <c r="AI119" s="302"/>
      <c r="AJ119" s="282"/>
      <c r="AK119" s="283"/>
      <c r="AL119" s="17" t="s">
        <v>66</v>
      </c>
    </row>
    <row r="120" spans="1:38" s="23" customFormat="1" ht="12.75" customHeight="1" x14ac:dyDescent="0.2">
      <c r="A120" s="8">
        <v>9</v>
      </c>
      <c r="B120" s="282"/>
      <c r="C120" s="282"/>
      <c r="D120" s="282"/>
      <c r="E120" s="282"/>
      <c r="F120" s="283"/>
      <c r="G120" s="415"/>
      <c r="H120" s="302"/>
      <c r="I120" s="416"/>
      <c r="J120" s="280">
        <f t="shared" si="14"/>
        <v>0</v>
      </c>
      <c r="K120" s="281">
        <f t="shared" si="15"/>
        <v>0</v>
      </c>
      <c r="L120" s="282"/>
      <c r="M120" s="282"/>
      <c r="N120" s="282"/>
      <c r="O120" s="291"/>
      <c r="P120" s="297"/>
      <c r="Q120" s="282"/>
      <c r="R120" s="283"/>
      <c r="S120" s="17" t="s">
        <v>67</v>
      </c>
      <c r="T120" s="8">
        <v>9</v>
      </c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91"/>
      <c r="AI120" s="302"/>
      <c r="AJ120" s="282"/>
      <c r="AK120" s="283"/>
      <c r="AL120" s="17" t="s">
        <v>67</v>
      </c>
    </row>
    <row r="121" spans="1:38" s="23" customFormat="1" ht="12.75" customHeight="1" x14ac:dyDescent="0.2">
      <c r="A121" s="8">
        <v>10</v>
      </c>
      <c r="B121" s="282"/>
      <c r="C121" s="282"/>
      <c r="D121" s="282"/>
      <c r="E121" s="282"/>
      <c r="F121" s="283"/>
      <c r="G121" s="415"/>
      <c r="H121" s="302"/>
      <c r="I121" s="416"/>
      <c r="J121" s="280">
        <f t="shared" si="14"/>
        <v>0</v>
      </c>
      <c r="K121" s="281">
        <f t="shared" si="15"/>
        <v>0</v>
      </c>
      <c r="L121" s="282"/>
      <c r="M121" s="282"/>
      <c r="N121" s="282"/>
      <c r="O121" s="291"/>
      <c r="P121" s="297"/>
      <c r="Q121" s="282"/>
      <c r="R121" s="283"/>
      <c r="S121" s="17" t="s">
        <v>68</v>
      </c>
      <c r="T121" s="8">
        <v>10</v>
      </c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91"/>
      <c r="AI121" s="302"/>
      <c r="AJ121" s="282"/>
      <c r="AK121" s="283"/>
      <c r="AL121" s="17" t="s">
        <v>68</v>
      </c>
    </row>
    <row r="122" spans="1:38" s="23" customFormat="1" ht="12.75" customHeight="1" x14ac:dyDescent="0.2">
      <c r="A122" s="8">
        <v>11</v>
      </c>
      <c r="B122" s="282"/>
      <c r="C122" s="282"/>
      <c r="D122" s="282"/>
      <c r="E122" s="282"/>
      <c r="F122" s="283"/>
      <c r="G122" s="415"/>
      <c r="H122" s="302"/>
      <c r="I122" s="416"/>
      <c r="J122" s="280">
        <f t="shared" si="14"/>
        <v>0</v>
      </c>
      <c r="K122" s="281">
        <f t="shared" si="15"/>
        <v>0</v>
      </c>
      <c r="L122" s="282"/>
      <c r="M122" s="282"/>
      <c r="N122" s="282"/>
      <c r="O122" s="291"/>
      <c r="P122" s="297"/>
      <c r="Q122" s="282"/>
      <c r="R122" s="283"/>
      <c r="S122" s="17" t="s">
        <v>69</v>
      </c>
      <c r="T122" s="8">
        <v>11</v>
      </c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91"/>
      <c r="AI122" s="302"/>
      <c r="AJ122" s="282"/>
      <c r="AK122" s="283"/>
      <c r="AL122" s="17" t="s">
        <v>69</v>
      </c>
    </row>
    <row r="123" spans="1:38" s="23" customFormat="1" ht="12.75" customHeight="1" x14ac:dyDescent="0.2">
      <c r="A123" s="8">
        <v>12</v>
      </c>
      <c r="B123" s="282"/>
      <c r="C123" s="282"/>
      <c r="D123" s="282"/>
      <c r="E123" s="282"/>
      <c r="F123" s="283"/>
      <c r="G123" s="415"/>
      <c r="H123" s="302"/>
      <c r="I123" s="416"/>
      <c r="J123" s="280">
        <f t="shared" si="14"/>
        <v>0</v>
      </c>
      <c r="K123" s="281">
        <f t="shared" si="15"/>
        <v>0</v>
      </c>
      <c r="L123" s="282"/>
      <c r="M123" s="282"/>
      <c r="N123" s="282"/>
      <c r="O123" s="291"/>
      <c r="P123" s="297"/>
      <c r="Q123" s="282"/>
      <c r="R123" s="283"/>
      <c r="S123" s="17" t="s">
        <v>70</v>
      </c>
      <c r="T123" s="8">
        <v>12</v>
      </c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91"/>
      <c r="AI123" s="302"/>
      <c r="AJ123" s="282"/>
      <c r="AK123" s="283"/>
      <c r="AL123" s="17" t="s">
        <v>70</v>
      </c>
    </row>
    <row r="124" spans="1:38" s="23" customFormat="1" ht="12.75" customHeight="1" x14ac:dyDescent="0.2">
      <c r="A124" s="8">
        <v>13</v>
      </c>
      <c r="B124" s="282"/>
      <c r="C124" s="282"/>
      <c r="D124" s="282"/>
      <c r="E124" s="282"/>
      <c r="F124" s="283"/>
      <c r="G124" s="415"/>
      <c r="H124" s="302"/>
      <c r="I124" s="416"/>
      <c r="J124" s="280">
        <f t="shared" si="14"/>
        <v>0</v>
      </c>
      <c r="K124" s="281">
        <f t="shared" si="15"/>
        <v>0</v>
      </c>
      <c r="L124" s="282"/>
      <c r="M124" s="282"/>
      <c r="N124" s="282"/>
      <c r="O124" s="291"/>
      <c r="P124" s="297"/>
      <c r="Q124" s="282"/>
      <c r="R124" s="283"/>
      <c r="S124" s="17" t="s">
        <v>71</v>
      </c>
      <c r="T124" s="8">
        <v>13</v>
      </c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91"/>
      <c r="AI124" s="302"/>
      <c r="AJ124" s="282"/>
      <c r="AK124" s="283"/>
      <c r="AL124" s="17" t="s">
        <v>71</v>
      </c>
    </row>
    <row r="125" spans="1:38" s="23" customFormat="1" ht="12.75" customHeight="1" x14ac:dyDescent="0.2">
      <c r="A125" s="8">
        <v>14</v>
      </c>
      <c r="B125" s="282"/>
      <c r="C125" s="282"/>
      <c r="D125" s="282"/>
      <c r="E125" s="282"/>
      <c r="F125" s="283"/>
      <c r="G125" s="415"/>
      <c r="H125" s="302"/>
      <c r="I125" s="416"/>
      <c r="J125" s="280">
        <f t="shared" si="14"/>
        <v>0</v>
      </c>
      <c r="K125" s="281">
        <f t="shared" si="15"/>
        <v>0</v>
      </c>
      <c r="L125" s="282"/>
      <c r="M125" s="282"/>
      <c r="N125" s="282"/>
      <c r="O125" s="291"/>
      <c r="P125" s="297"/>
      <c r="Q125" s="282"/>
      <c r="R125" s="283"/>
      <c r="S125" s="17" t="s">
        <v>72</v>
      </c>
      <c r="T125" s="8">
        <v>14</v>
      </c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91"/>
      <c r="AI125" s="302"/>
      <c r="AJ125" s="282"/>
      <c r="AK125" s="283"/>
      <c r="AL125" s="17" t="s">
        <v>72</v>
      </c>
    </row>
    <row r="126" spans="1:38" s="23" customFormat="1" ht="12.75" customHeight="1" x14ac:dyDescent="0.2">
      <c r="A126" s="8">
        <v>15</v>
      </c>
      <c r="B126" s="282"/>
      <c r="C126" s="282"/>
      <c r="D126" s="282"/>
      <c r="E126" s="282"/>
      <c r="F126" s="283"/>
      <c r="G126" s="415"/>
      <c r="H126" s="302"/>
      <c r="I126" s="416"/>
      <c r="J126" s="280">
        <f t="shared" si="14"/>
        <v>0</v>
      </c>
      <c r="K126" s="281">
        <f t="shared" si="15"/>
        <v>0</v>
      </c>
      <c r="L126" s="282"/>
      <c r="M126" s="282"/>
      <c r="N126" s="282"/>
      <c r="O126" s="291"/>
      <c r="P126" s="297"/>
      <c r="Q126" s="282"/>
      <c r="R126" s="283"/>
      <c r="S126" s="17" t="s">
        <v>73</v>
      </c>
      <c r="T126" s="8">
        <v>15</v>
      </c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91"/>
      <c r="AI126" s="302"/>
      <c r="AJ126" s="282"/>
      <c r="AK126" s="283"/>
      <c r="AL126" s="17" t="s">
        <v>73</v>
      </c>
    </row>
    <row r="127" spans="1:38" s="23" customFormat="1" ht="12.75" customHeight="1" x14ac:dyDescent="0.2">
      <c r="A127" s="8">
        <v>16</v>
      </c>
      <c r="B127" s="282"/>
      <c r="C127" s="282"/>
      <c r="D127" s="282"/>
      <c r="E127" s="282"/>
      <c r="F127" s="283"/>
      <c r="G127" s="415"/>
      <c r="H127" s="302"/>
      <c r="I127" s="416"/>
      <c r="J127" s="280">
        <f t="shared" si="14"/>
        <v>0</v>
      </c>
      <c r="K127" s="281">
        <f t="shared" si="15"/>
        <v>0</v>
      </c>
      <c r="L127" s="282"/>
      <c r="M127" s="282"/>
      <c r="N127" s="282"/>
      <c r="O127" s="291"/>
      <c r="P127" s="297"/>
      <c r="Q127" s="282"/>
      <c r="R127" s="283"/>
      <c r="S127" s="17" t="s">
        <v>74</v>
      </c>
      <c r="T127" s="8">
        <v>16</v>
      </c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91"/>
      <c r="AI127" s="302"/>
      <c r="AJ127" s="282"/>
      <c r="AK127" s="283"/>
      <c r="AL127" s="17" t="s">
        <v>74</v>
      </c>
    </row>
    <row r="128" spans="1:38" s="23" customFormat="1" ht="12.75" customHeight="1" x14ac:dyDescent="0.2">
      <c r="A128" s="8">
        <v>17</v>
      </c>
      <c r="B128" s="282"/>
      <c r="C128" s="282"/>
      <c r="D128" s="282"/>
      <c r="E128" s="282"/>
      <c r="F128" s="283"/>
      <c r="G128" s="415"/>
      <c r="H128" s="302"/>
      <c r="I128" s="416"/>
      <c r="J128" s="280">
        <f t="shared" si="14"/>
        <v>0</v>
      </c>
      <c r="K128" s="281">
        <f t="shared" si="15"/>
        <v>0</v>
      </c>
      <c r="L128" s="282"/>
      <c r="M128" s="282"/>
      <c r="N128" s="282"/>
      <c r="O128" s="291"/>
      <c r="P128" s="297"/>
      <c r="Q128" s="282"/>
      <c r="R128" s="283"/>
      <c r="S128" s="17" t="s">
        <v>75</v>
      </c>
      <c r="T128" s="8">
        <v>17</v>
      </c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91"/>
      <c r="AI128" s="302"/>
      <c r="AJ128" s="282"/>
      <c r="AK128" s="283"/>
      <c r="AL128" s="17" t="s">
        <v>75</v>
      </c>
    </row>
    <row r="129" spans="1:38" s="23" customFormat="1" ht="12.75" customHeight="1" x14ac:dyDescent="0.2">
      <c r="A129" s="8">
        <v>18</v>
      </c>
      <c r="B129" s="282"/>
      <c r="C129" s="282"/>
      <c r="D129" s="282"/>
      <c r="E129" s="282"/>
      <c r="F129" s="283"/>
      <c r="G129" s="415"/>
      <c r="H129" s="302"/>
      <c r="I129" s="416"/>
      <c r="J129" s="280">
        <f t="shared" si="14"/>
        <v>0</v>
      </c>
      <c r="K129" s="281">
        <f t="shared" si="15"/>
        <v>0</v>
      </c>
      <c r="L129" s="282"/>
      <c r="M129" s="282"/>
      <c r="N129" s="282"/>
      <c r="O129" s="291"/>
      <c r="P129" s="297"/>
      <c r="Q129" s="282"/>
      <c r="R129" s="283"/>
      <c r="S129" s="17" t="s">
        <v>76</v>
      </c>
      <c r="T129" s="8">
        <v>18</v>
      </c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91"/>
      <c r="AI129" s="302"/>
      <c r="AJ129" s="282"/>
      <c r="AK129" s="283"/>
      <c r="AL129" s="17" t="s">
        <v>76</v>
      </c>
    </row>
    <row r="130" spans="1:38" s="23" customFormat="1" ht="12.75" customHeight="1" x14ac:dyDescent="0.2">
      <c r="A130" s="8">
        <v>19</v>
      </c>
      <c r="B130" s="282"/>
      <c r="C130" s="282"/>
      <c r="D130" s="282"/>
      <c r="E130" s="282"/>
      <c r="F130" s="283"/>
      <c r="G130" s="415"/>
      <c r="H130" s="302"/>
      <c r="I130" s="416"/>
      <c r="J130" s="280">
        <f t="shared" si="14"/>
        <v>0</v>
      </c>
      <c r="K130" s="281">
        <f t="shared" si="15"/>
        <v>0</v>
      </c>
      <c r="L130" s="282"/>
      <c r="M130" s="282"/>
      <c r="N130" s="282"/>
      <c r="O130" s="291"/>
      <c r="P130" s="297"/>
      <c r="Q130" s="282"/>
      <c r="R130" s="283"/>
      <c r="S130" s="17" t="s">
        <v>77</v>
      </c>
      <c r="T130" s="8">
        <v>19</v>
      </c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91"/>
      <c r="AI130" s="302"/>
      <c r="AJ130" s="282"/>
      <c r="AK130" s="283"/>
      <c r="AL130" s="17" t="s">
        <v>77</v>
      </c>
    </row>
    <row r="131" spans="1:38" s="23" customFormat="1" ht="12.75" customHeight="1" x14ac:dyDescent="0.2">
      <c r="A131" s="8">
        <v>20</v>
      </c>
      <c r="B131" s="282"/>
      <c r="C131" s="282"/>
      <c r="D131" s="282"/>
      <c r="E131" s="282"/>
      <c r="F131" s="283"/>
      <c r="G131" s="415"/>
      <c r="H131" s="302"/>
      <c r="I131" s="416"/>
      <c r="J131" s="280">
        <f t="shared" si="14"/>
        <v>0</v>
      </c>
      <c r="K131" s="281">
        <f t="shared" si="15"/>
        <v>0</v>
      </c>
      <c r="L131" s="282"/>
      <c r="M131" s="282"/>
      <c r="N131" s="282"/>
      <c r="O131" s="291"/>
      <c r="P131" s="297"/>
      <c r="Q131" s="282"/>
      <c r="R131" s="283"/>
      <c r="S131" s="17" t="s">
        <v>78</v>
      </c>
      <c r="T131" s="8">
        <v>20</v>
      </c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91"/>
      <c r="AI131" s="302"/>
      <c r="AJ131" s="282"/>
      <c r="AK131" s="283"/>
      <c r="AL131" s="17" t="s">
        <v>78</v>
      </c>
    </row>
    <row r="132" spans="1:38" s="23" customFormat="1" ht="12.75" customHeight="1" x14ac:dyDescent="0.2">
      <c r="A132" s="8">
        <v>21</v>
      </c>
      <c r="B132" s="282"/>
      <c r="C132" s="282"/>
      <c r="D132" s="282"/>
      <c r="E132" s="282"/>
      <c r="F132" s="283"/>
      <c r="G132" s="415"/>
      <c r="H132" s="302"/>
      <c r="I132" s="416"/>
      <c r="J132" s="280">
        <f t="shared" si="14"/>
        <v>0</v>
      </c>
      <c r="K132" s="281">
        <f t="shared" si="15"/>
        <v>0</v>
      </c>
      <c r="L132" s="282"/>
      <c r="M132" s="282"/>
      <c r="N132" s="282"/>
      <c r="O132" s="291"/>
      <c r="P132" s="297"/>
      <c r="Q132" s="282"/>
      <c r="R132" s="283"/>
      <c r="S132" s="17" t="s">
        <v>79</v>
      </c>
      <c r="T132" s="8">
        <v>21</v>
      </c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91"/>
      <c r="AI132" s="302"/>
      <c r="AJ132" s="282"/>
      <c r="AK132" s="283"/>
      <c r="AL132" s="17" t="s">
        <v>79</v>
      </c>
    </row>
    <row r="133" spans="1:38" s="23" customFormat="1" ht="12.75" customHeight="1" x14ac:dyDescent="0.2">
      <c r="A133" s="8">
        <v>22</v>
      </c>
      <c r="B133" s="282"/>
      <c r="C133" s="282"/>
      <c r="D133" s="282"/>
      <c r="E133" s="282"/>
      <c r="F133" s="283"/>
      <c r="G133" s="415"/>
      <c r="H133" s="302"/>
      <c r="I133" s="416"/>
      <c r="J133" s="280">
        <f t="shared" si="14"/>
        <v>0</v>
      </c>
      <c r="K133" s="281">
        <f t="shared" si="15"/>
        <v>0</v>
      </c>
      <c r="L133" s="282"/>
      <c r="M133" s="282"/>
      <c r="N133" s="282"/>
      <c r="O133" s="291"/>
      <c r="P133" s="297"/>
      <c r="Q133" s="282"/>
      <c r="R133" s="283"/>
      <c r="S133" s="17" t="s">
        <v>80</v>
      </c>
      <c r="T133" s="8">
        <v>22</v>
      </c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91"/>
      <c r="AI133" s="302"/>
      <c r="AJ133" s="282"/>
      <c r="AK133" s="283"/>
      <c r="AL133" s="17" t="s">
        <v>80</v>
      </c>
    </row>
    <row r="134" spans="1:38" s="23" customFormat="1" ht="12.75" customHeight="1" x14ac:dyDescent="0.2">
      <c r="A134" s="8">
        <v>23</v>
      </c>
      <c r="B134" s="282"/>
      <c r="C134" s="282"/>
      <c r="D134" s="282"/>
      <c r="E134" s="282"/>
      <c r="F134" s="283"/>
      <c r="G134" s="415"/>
      <c r="H134" s="302"/>
      <c r="I134" s="416"/>
      <c r="J134" s="280">
        <f t="shared" si="14"/>
        <v>0</v>
      </c>
      <c r="K134" s="281">
        <f t="shared" si="15"/>
        <v>0</v>
      </c>
      <c r="L134" s="282"/>
      <c r="M134" s="282"/>
      <c r="N134" s="282"/>
      <c r="O134" s="291"/>
      <c r="P134" s="297"/>
      <c r="Q134" s="282"/>
      <c r="R134" s="283"/>
      <c r="S134" s="17" t="s">
        <v>81</v>
      </c>
      <c r="T134" s="8">
        <v>23</v>
      </c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91"/>
      <c r="AI134" s="302"/>
      <c r="AJ134" s="282"/>
      <c r="AK134" s="283"/>
      <c r="AL134" s="17" t="s">
        <v>81</v>
      </c>
    </row>
    <row r="135" spans="1:38" s="23" customFormat="1" ht="12.75" customHeight="1" x14ac:dyDescent="0.2">
      <c r="A135" s="8">
        <v>24</v>
      </c>
      <c r="B135" s="282"/>
      <c r="C135" s="282"/>
      <c r="D135" s="282"/>
      <c r="E135" s="282"/>
      <c r="F135" s="283"/>
      <c r="G135" s="415"/>
      <c r="H135" s="302"/>
      <c r="I135" s="416"/>
      <c r="J135" s="280">
        <f t="shared" si="14"/>
        <v>0</v>
      </c>
      <c r="K135" s="281">
        <f t="shared" si="15"/>
        <v>0</v>
      </c>
      <c r="L135" s="282"/>
      <c r="M135" s="282"/>
      <c r="N135" s="282"/>
      <c r="O135" s="291"/>
      <c r="P135" s="297"/>
      <c r="Q135" s="282"/>
      <c r="R135" s="283"/>
      <c r="S135" s="17" t="s">
        <v>82</v>
      </c>
      <c r="T135" s="8">
        <v>24</v>
      </c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91"/>
      <c r="AI135" s="302"/>
      <c r="AJ135" s="282"/>
      <c r="AK135" s="283"/>
      <c r="AL135" s="17" t="s">
        <v>82</v>
      </c>
    </row>
    <row r="136" spans="1:38" s="23" customFormat="1" ht="12.75" customHeight="1" x14ac:dyDescent="0.2">
      <c r="A136" s="8">
        <v>25</v>
      </c>
      <c r="B136" s="282"/>
      <c r="C136" s="282"/>
      <c r="D136" s="282"/>
      <c r="E136" s="282"/>
      <c r="F136" s="283"/>
      <c r="G136" s="415"/>
      <c r="H136" s="302"/>
      <c r="I136" s="416"/>
      <c r="J136" s="280">
        <f t="shared" si="14"/>
        <v>0</v>
      </c>
      <c r="K136" s="281">
        <f t="shared" si="15"/>
        <v>0</v>
      </c>
      <c r="L136" s="282"/>
      <c r="M136" s="282"/>
      <c r="N136" s="282"/>
      <c r="O136" s="291"/>
      <c r="P136" s="297"/>
      <c r="Q136" s="282"/>
      <c r="R136" s="283"/>
      <c r="S136" s="17" t="s">
        <v>83</v>
      </c>
      <c r="T136" s="8">
        <v>25</v>
      </c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91"/>
      <c r="AI136" s="302"/>
      <c r="AJ136" s="282"/>
      <c r="AK136" s="283"/>
      <c r="AL136" s="17" t="s">
        <v>83</v>
      </c>
    </row>
    <row r="137" spans="1:38" s="23" customFormat="1" ht="12.75" customHeight="1" x14ac:dyDescent="0.2">
      <c r="A137" s="8">
        <v>26</v>
      </c>
      <c r="B137" s="282"/>
      <c r="C137" s="282"/>
      <c r="D137" s="282"/>
      <c r="E137" s="282"/>
      <c r="F137" s="283"/>
      <c r="G137" s="415"/>
      <c r="H137" s="302"/>
      <c r="I137" s="416"/>
      <c r="J137" s="280">
        <f t="shared" si="14"/>
        <v>0</v>
      </c>
      <c r="K137" s="281">
        <f t="shared" si="15"/>
        <v>0</v>
      </c>
      <c r="L137" s="282"/>
      <c r="M137" s="282"/>
      <c r="N137" s="282"/>
      <c r="O137" s="291"/>
      <c r="P137" s="297"/>
      <c r="Q137" s="282"/>
      <c r="R137" s="283"/>
      <c r="S137" s="17" t="s">
        <v>84</v>
      </c>
      <c r="T137" s="8">
        <v>26</v>
      </c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91"/>
      <c r="AI137" s="302"/>
      <c r="AJ137" s="282"/>
      <c r="AK137" s="283"/>
      <c r="AL137" s="17" t="s">
        <v>84</v>
      </c>
    </row>
    <row r="138" spans="1:38" s="23" customFormat="1" ht="12.75" customHeight="1" x14ac:dyDescent="0.2">
      <c r="A138" s="8">
        <v>27</v>
      </c>
      <c r="B138" s="282"/>
      <c r="C138" s="282"/>
      <c r="D138" s="282"/>
      <c r="E138" s="282"/>
      <c r="F138" s="283"/>
      <c r="G138" s="415"/>
      <c r="H138" s="302"/>
      <c r="I138" s="416"/>
      <c r="J138" s="280">
        <f t="shared" si="14"/>
        <v>0</v>
      </c>
      <c r="K138" s="281">
        <f t="shared" si="15"/>
        <v>0</v>
      </c>
      <c r="L138" s="282"/>
      <c r="M138" s="282"/>
      <c r="N138" s="282"/>
      <c r="O138" s="291"/>
      <c r="P138" s="297"/>
      <c r="Q138" s="282"/>
      <c r="R138" s="283"/>
      <c r="S138" s="17" t="s">
        <v>85</v>
      </c>
      <c r="T138" s="8">
        <v>27</v>
      </c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91"/>
      <c r="AI138" s="302"/>
      <c r="AJ138" s="282"/>
      <c r="AK138" s="283"/>
      <c r="AL138" s="17" t="s">
        <v>85</v>
      </c>
    </row>
    <row r="139" spans="1:38" s="23" customFormat="1" ht="12.75" customHeight="1" x14ac:dyDescent="0.2">
      <c r="A139" s="8">
        <v>28</v>
      </c>
      <c r="B139" s="282"/>
      <c r="C139" s="282"/>
      <c r="D139" s="282"/>
      <c r="E139" s="282"/>
      <c r="F139" s="283"/>
      <c r="G139" s="415"/>
      <c r="H139" s="302"/>
      <c r="I139" s="416"/>
      <c r="J139" s="280">
        <f t="shared" si="14"/>
        <v>0</v>
      </c>
      <c r="K139" s="281">
        <f t="shared" si="15"/>
        <v>0</v>
      </c>
      <c r="L139" s="282"/>
      <c r="M139" s="282"/>
      <c r="N139" s="282"/>
      <c r="O139" s="291"/>
      <c r="P139" s="297"/>
      <c r="Q139" s="282"/>
      <c r="R139" s="283"/>
      <c r="S139" s="17" t="s">
        <v>86</v>
      </c>
      <c r="T139" s="8">
        <v>28</v>
      </c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91"/>
      <c r="AI139" s="302"/>
      <c r="AJ139" s="282"/>
      <c r="AK139" s="283"/>
      <c r="AL139" s="17" t="s">
        <v>86</v>
      </c>
    </row>
    <row r="140" spans="1:38" s="23" customFormat="1" ht="12.75" customHeight="1" x14ac:dyDescent="0.2">
      <c r="A140" s="8">
        <v>29</v>
      </c>
      <c r="B140" s="282"/>
      <c r="C140" s="282"/>
      <c r="D140" s="282"/>
      <c r="E140" s="282"/>
      <c r="F140" s="283"/>
      <c r="G140" s="415"/>
      <c r="H140" s="302"/>
      <c r="I140" s="416"/>
      <c r="J140" s="280">
        <f t="shared" si="14"/>
        <v>0</v>
      </c>
      <c r="K140" s="281">
        <f t="shared" si="15"/>
        <v>0</v>
      </c>
      <c r="L140" s="282"/>
      <c r="M140" s="282"/>
      <c r="N140" s="282"/>
      <c r="O140" s="291"/>
      <c r="P140" s="297"/>
      <c r="Q140" s="282"/>
      <c r="R140" s="283"/>
      <c r="S140" s="17" t="s">
        <v>87</v>
      </c>
      <c r="T140" s="8">
        <v>29</v>
      </c>
      <c r="U140" s="282"/>
      <c r="V140" s="282"/>
      <c r="W140" s="282"/>
      <c r="X140" s="298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91"/>
      <c r="AI140" s="302"/>
      <c r="AJ140" s="282"/>
      <c r="AK140" s="283"/>
      <c r="AL140" s="17" t="s">
        <v>87</v>
      </c>
    </row>
    <row r="141" spans="1:38" s="23" customFormat="1" ht="12.75" customHeight="1" x14ac:dyDescent="0.2">
      <c r="A141" s="8">
        <v>30</v>
      </c>
      <c r="B141" s="282"/>
      <c r="C141" s="282"/>
      <c r="D141" s="282"/>
      <c r="E141" s="282"/>
      <c r="F141" s="283"/>
      <c r="G141" s="419"/>
      <c r="H141" s="302"/>
      <c r="I141" s="416"/>
      <c r="J141" s="280">
        <f t="shared" si="14"/>
        <v>0</v>
      </c>
      <c r="K141" s="281">
        <f t="shared" si="15"/>
        <v>0</v>
      </c>
      <c r="L141" s="282"/>
      <c r="M141" s="282"/>
      <c r="N141" s="282"/>
      <c r="O141" s="291"/>
      <c r="P141" s="297"/>
      <c r="Q141" s="282"/>
      <c r="R141" s="283"/>
      <c r="S141" s="17" t="s">
        <v>88</v>
      </c>
      <c r="T141" s="8">
        <v>30</v>
      </c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91"/>
      <c r="AI141" s="302"/>
      <c r="AJ141" s="282"/>
      <c r="AK141" s="283"/>
      <c r="AL141" s="17" t="s">
        <v>88</v>
      </c>
    </row>
    <row r="142" spans="1:38" s="23" customFormat="1" ht="12.75" customHeight="1" x14ac:dyDescent="0.2">
      <c r="A142" s="20">
        <v>31</v>
      </c>
      <c r="B142" s="286"/>
      <c r="C142" s="286"/>
      <c r="D142" s="286"/>
      <c r="E142" s="286"/>
      <c r="F142" s="287"/>
      <c r="G142" s="420"/>
      <c r="H142" s="304"/>
      <c r="I142" s="421"/>
      <c r="J142" s="422">
        <f t="shared" si="14"/>
        <v>0</v>
      </c>
      <c r="K142" s="299">
        <f t="shared" si="15"/>
        <v>0</v>
      </c>
      <c r="L142" s="286"/>
      <c r="M142" s="286"/>
      <c r="N142" s="286"/>
      <c r="O142" s="293"/>
      <c r="P142" s="300"/>
      <c r="Q142" s="286"/>
      <c r="R142" s="287"/>
      <c r="S142" s="21" t="s">
        <v>89</v>
      </c>
      <c r="T142" s="20">
        <v>31</v>
      </c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93"/>
      <c r="AI142" s="304"/>
      <c r="AJ142" s="286"/>
      <c r="AK142" s="287"/>
      <c r="AL142" s="21" t="s">
        <v>89</v>
      </c>
    </row>
    <row r="143" spans="1:38" s="57" customFormat="1" ht="12.75" customHeight="1" thickBot="1" x14ac:dyDescent="0.25">
      <c r="A143" s="53"/>
      <c r="B143" s="288">
        <f>SUM(B111:B142)</f>
        <v>0</v>
      </c>
      <c r="C143" s="288">
        <f>SUM(C111:C142)</f>
        <v>0</v>
      </c>
      <c r="D143" s="288">
        <f>SUM(D111:D142)</f>
        <v>0</v>
      </c>
      <c r="E143" s="301">
        <f>SUM(E111:E142)</f>
        <v>0</v>
      </c>
      <c r="F143" s="294">
        <f>SUM(F111:F142)</f>
        <v>0</v>
      </c>
      <c r="G143" s="308"/>
      <c r="H143" s="54" t="s">
        <v>90</v>
      </c>
      <c r="I143" s="309">
        <f>COUNTA(I112:I142)</f>
        <v>0</v>
      </c>
      <c r="J143" s="288">
        <f t="shared" ref="J143:R143" si="16">SUM(J111:J142)</f>
        <v>0</v>
      </c>
      <c r="K143" s="288">
        <f t="shared" si="16"/>
        <v>0</v>
      </c>
      <c r="L143" s="288">
        <f t="shared" si="16"/>
        <v>0</v>
      </c>
      <c r="M143" s="288">
        <f t="shared" si="16"/>
        <v>0</v>
      </c>
      <c r="N143" s="288">
        <f t="shared" si="16"/>
        <v>0</v>
      </c>
      <c r="O143" s="301">
        <f t="shared" si="16"/>
        <v>0</v>
      </c>
      <c r="P143" s="301">
        <f t="shared" si="16"/>
        <v>0</v>
      </c>
      <c r="Q143" s="288">
        <f t="shared" si="16"/>
        <v>0</v>
      </c>
      <c r="R143" s="289">
        <f t="shared" si="16"/>
        <v>0</v>
      </c>
      <c r="S143" s="59"/>
      <c r="T143" s="53"/>
      <c r="U143" s="288">
        <f t="shared" ref="U143:AH143" si="17">SUM(U111:U142)</f>
        <v>0</v>
      </c>
      <c r="V143" s="288">
        <f t="shared" si="17"/>
        <v>0</v>
      </c>
      <c r="W143" s="288">
        <f t="shared" si="17"/>
        <v>0</v>
      </c>
      <c r="X143" s="288">
        <f t="shared" si="17"/>
        <v>0</v>
      </c>
      <c r="Y143" s="288">
        <f t="shared" si="17"/>
        <v>0</v>
      </c>
      <c r="Z143" s="288">
        <f t="shared" si="17"/>
        <v>0</v>
      </c>
      <c r="AA143" s="288">
        <f t="shared" si="17"/>
        <v>0</v>
      </c>
      <c r="AB143" s="288">
        <f t="shared" si="17"/>
        <v>0</v>
      </c>
      <c r="AC143" s="288">
        <f t="shared" si="17"/>
        <v>0</v>
      </c>
      <c r="AD143" s="288">
        <f t="shared" si="17"/>
        <v>0</v>
      </c>
      <c r="AE143" s="288">
        <f t="shared" si="17"/>
        <v>0</v>
      </c>
      <c r="AF143" s="288">
        <f t="shared" si="17"/>
        <v>0</v>
      </c>
      <c r="AG143" s="288">
        <f t="shared" si="17"/>
        <v>0</v>
      </c>
      <c r="AH143" s="294">
        <f t="shared" si="17"/>
        <v>0</v>
      </c>
      <c r="AI143" s="306"/>
      <c r="AJ143" s="288">
        <f>SUM(AJ111:AJ142)</f>
        <v>0</v>
      </c>
      <c r="AK143" s="289">
        <f>SUM(AK111:AK142)</f>
        <v>0</v>
      </c>
      <c r="AL143" s="59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248" ht="12.75" customHeight="1" x14ac:dyDescent="0.2">
      <c r="A145" s="23"/>
      <c r="B145" s="23"/>
      <c r="C145" s="23"/>
      <c r="D145" s="23"/>
      <c r="E145" s="23"/>
      <c r="F145" s="23"/>
      <c r="G145" s="494" t="str">
        <f>G$10</f>
        <v>UNITED STEELWORKERS - LOCAL UNION</v>
      </c>
      <c r="H145" s="494"/>
      <c r="I145" s="494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248" ht="12.75" customHeight="1" x14ac:dyDescent="0.2">
      <c r="A146" s="23"/>
      <c r="B146" s="143" t="str">
        <f>$B$11</f>
        <v>Month</v>
      </c>
      <c r="C146" s="79" t="str">
        <f>$C$11</f>
        <v>JUNE</v>
      </c>
      <c r="D146" s="143" t="str">
        <f>$D$11</f>
        <v>Year</v>
      </c>
      <c r="E146" s="44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3"/>
      <c r="AJ146" s="177" t="str">
        <f>$C$11</f>
        <v>JUNE</v>
      </c>
      <c r="AK146" s="44">
        <f>$E$11</f>
        <v>0</v>
      </c>
    </row>
    <row r="147" spans="1:248" ht="12.75" customHeight="1" x14ac:dyDescent="0.2">
      <c r="A147" s="23"/>
      <c r="B147" s="143" t="str">
        <f>$B$12</f>
        <v>Page No.</v>
      </c>
      <c r="C147" s="176">
        <f>C102+1</f>
        <v>4</v>
      </c>
      <c r="D147" s="114"/>
      <c r="E147" s="114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3" t="str">
        <f>$B$12</f>
        <v>Page No.</v>
      </c>
      <c r="AJ147" s="272">
        <f>AJ102+1</f>
        <v>4</v>
      </c>
      <c r="AK147" s="173"/>
      <c r="AL147" s="115"/>
    </row>
    <row r="148" spans="1:24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248" s="397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22"/>
      <c r="H150" s="2" t="s">
        <v>56</v>
      </c>
      <c r="I150" s="98"/>
      <c r="J150" s="443" t="s">
        <v>465</v>
      </c>
      <c r="K150" s="444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397" customFormat="1" ht="12.75" customHeight="1" x14ac:dyDescent="0.2">
      <c r="A151" s="1"/>
      <c r="B151" s="3"/>
      <c r="C151" s="3"/>
      <c r="D151" s="3"/>
      <c r="E151" s="3"/>
      <c r="F151" s="13"/>
      <c r="G151" s="22"/>
      <c r="H151" s="13"/>
      <c r="I151" s="99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397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31">
        <v>5</v>
      </c>
      <c r="G152" s="40">
        <v>6</v>
      </c>
      <c r="H152" s="29">
        <v>7</v>
      </c>
      <c r="I152" s="100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248" s="4" customFormat="1" ht="12.75" customHeight="1" thickTop="1" x14ac:dyDescent="0.2">
      <c r="A153" s="1"/>
      <c r="B153" s="87" t="s">
        <v>4</v>
      </c>
      <c r="C153" s="101"/>
      <c r="D153" s="87" t="s">
        <v>201</v>
      </c>
      <c r="E153" s="180" t="s">
        <v>6</v>
      </c>
      <c r="F153" s="86" t="s">
        <v>7</v>
      </c>
      <c r="G153" s="163"/>
      <c r="H153" s="86"/>
      <c r="I153" s="103"/>
      <c r="J153" s="87"/>
      <c r="K153" s="86"/>
      <c r="L153" s="87" t="s">
        <v>458</v>
      </c>
      <c r="M153" s="87"/>
      <c r="N153" s="87" t="s">
        <v>257</v>
      </c>
      <c r="O153" s="180" t="s">
        <v>459</v>
      </c>
      <c r="P153" s="265"/>
      <c r="Q153" s="410" t="s">
        <v>8</v>
      </c>
      <c r="R153" s="86" t="s">
        <v>8</v>
      </c>
      <c r="S153" s="106"/>
      <c r="T153" s="73"/>
      <c r="U153" s="445" t="s">
        <v>9</v>
      </c>
      <c r="V153" s="446"/>
      <c r="W153" s="446"/>
      <c r="X153" s="446"/>
      <c r="Y153" s="447"/>
      <c r="Z153" s="87" t="s">
        <v>10</v>
      </c>
      <c r="AA153" s="87" t="s">
        <v>11</v>
      </c>
      <c r="AB153" s="87" t="s">
        <v>204</v>
      </c>
      <c r="AC153" s="87" t="s">
        <v>12</v>
      </c>
      <c r="AD153" s="87" t="s">
        <v>13</v>
      </c>
      <c r="AE153" s="87" t="s">
        <v>14</v>
      </c>
      <c r="AF153" s="87"/>
      <c r="AG153" s="87"/>
      <c r="AH153" s="104"/>
      <c r="AI153" s="105"/>
      <c r="AJ153" s="87" t="s">
        <v>15</v>
      </c>
      <c r="AK153" s="86" t="s">
        <v>7</v>
      </c>
      <c r="AL153" s="106"/>
      <c r="AM153" s="411"/>
      <c r="AN153" s="411"/>
      <c r="AO153" s="411"/>
      <c r="AP153" s="411"/>
      <c r="AQ153" s="411"/>
      <c r="AR153" s="411"/>
      <c r="AS153" s="411"/>
      <c r="AT153" s="411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411"/>
      <c r="BI153" s="411"/>
      <c r="BJ153" s="411"/>
      <c r="BK153" s="411"/>
      <c r="BL153" s="411"/>
      <c r="BM153" s="411"/>
      <c r="BN153" s="411"/>
      <c r="BO153" s="411"/>
      <c r="BP153" s="411"/>
      <c r="BQ153" s="411"/>
      <c r="BR153" s="411"/>
      <c r="BS153" s="411"/>
      <c r="BT153" s="411"/>
      <c r="BU153" s="411"/>
      <c r="BV153" s="411"/>
      <c r="BW153" s="411"/>
      <c r="BX153" s="411"/>
      <c r="BY153" s="411"/>
      <c r="BZ153" s="411"/>
      <c r="CA153" s="411"/>
      <c r="CB153" s="411"/>
      <c r="CC153" s="411"/>
      <c r="CD153" s="411"/>
      <c r="CE153" s="411"/>
      <c r="CF153" s="411"/>
      <c r="CG153" s="411"/>
      <c r="CH153" s="411"/>
      <c r="CI153" s="411"/>
      <c r="CJ153" s="411"/>
      <c r="CK153" s="411"/>
      <c r="CL153" s="411"/>
      <c r="CM153" s="411"/>
      <c r="CN153" s="411"/>
      <c r="CO153" s="411"/>
      <c r="CP153" s="411"/>
      <c r="CQ153" s="411"/>
      <c r="CR153" s="411"/>
      <c r="CS153" s="411"/>
      <c r="CT153" s="411"/>
      <c r="CU153" s="411"/>
      <c r="CV153" s="411"/>
      <c r="CW153" s="411"/>
      <c r="CX153" s="411"/>
      <c r="CY153" s="411"/>
      <c r="CZ153" s="411"/>
      <c r="DA153" s="411"/>
      <c r="DB153" s="411"/>
      <c r="DC153" s="411"/>
      <c r="DD153" s="411"/>
      <c r="DE153" s="411"/>
      <c r="DF153" s="411"/>
      <c r="DG153" s="411"/>
      <c r="DH153" s="411"/>
      <c r="DI153" s="411"/>
      <c r="DJ153" s="411"/>
      <c r="DK153" s="411"/>
      <c r="DL153" s="411"/>
      <c r="DM153" s="411"/>
      <c r="DN153" s="411"/>
      <c r="DO153" s="411"/>
      <c r="DP153" s="411"/>
      <c r="DQ153" s="411"/>
      <c r="DR153" s="411"/>
      <c r="DS153" s="411"/>
      <c r="DT153" s="411"/>
      <c r="DU153" s="411"/>
      <c r="DV153" s="411"/>
      <c r="DW153" s="411"/>
      <c r="DX153" s="411"/>
      <c r="DY153" s="411"/>
      <c r="DZ153" s="411"/>
      <c r="EA153" s="411"/>
      <c r="EB153" s="411"/>
      <c r="EC153" s="411"/>
      <c r="ED153" s="411"/>
      <c r="EE153" s="411"/>
      <c r="EF153" s="411"/>
      <c r="EG153" s="411"/>
      <c r="EH153" s="411"/>
      <c r="EI153" s="411"/>
      <c r="EJ153" s="411"/>
      <c r="EK153" s="411"/>
      <c r="EL153" s="411"/>
      <c r="EM153" s="411"/>
      <c r="EN153" s="411"/>
      <c r="EO153" s="411"/>
      <c r="EP153" s="411"/>
      <c r="EQ153" s="411"/>
      <c r="ER153" s="411"/>
      <c r="ES153" s="411"/>
      <c r="ET153" s="411"/>
      <c r="EU153" s="411"/>
      <c r="EV153" s="411"/>
      <c r="EW153" s="411"/>
      <c r="EX153" s="411"/>
      <c r="EY153" s="411"/>
      <c r="EZ153" s="411"/>
      <c r="FA153" s="411"/>
      <c r="FB153" s="411"/>
      <c r="FC153" s="411"/>
      <c r="FD153" s="411"/>
      <c r="FE153" s="411"/>
      <c r="FF153" s="411"/>
      <c r="FG153" s="411"/>
      <c r="FH153" s="411"/>
      <c r="FI153" s="411"/>
      <c r="FJ153" s="411"/>
      <c r="FK153" s="411"/>
      <c r="FL153" s="411"/>
      <c r="FM153" s="411"/>
      <c r="FN153" s="411"/>
      <c r="FO153" s="411"/>
      <c r="FP153" s="411"/>
      <c r="FQ153" s="411"/>
      <c r="FR153" s="411"/>
      <c r="FS153" s="411"/>
      <c r="FT153" s="411"/>
      <c r="FU153" s="411"/>
      <c r="FV153" s="411"/>
      <c r="FW153" s="411"/>
      <c r="FX153" s="411"/>
      <c r="FY153" s="411"/>
      <c r="FZ153" s="411"/>
      <c r="GA153" s="411"/>
      <c r="GB153" s="411"/>
      <c r="GC153" s="411"/>
      <c r="GD153" s="411"/>
      <c r="GE153" s="411"/>
      <c r="GF153" s="411"/>
      <c r="GG153" s="411"/>
      <c r="GH153" s="411"/>
      <c r="GI153" s="411"/>
      <c r="GJ153" s="411"/>
      <c r="GK153" s="411"/>
      <c r="GL153" s="411"/>
      <c r="GM153" s="411"/>
      <c r="GN153" s="411"/>
      <c r="GO153" s="411"/>
      <c r="GP153" s="411"/>
      <c r="GQ153" s="411"/>
      <c r="GR153" s="411"/>
      <c r="GS153" s="411"/>
      <c r="GT153" s="411"/>
      <c r="GU153" s="411"/>
      <c r="GV153" s="411"/>
      <c r="GW153" s="411"/>
      <c r="GX153" s="411"/>
      <c r="GY153" s="411"/>
      <c r="GZ153" s="411"/>
      <c r="HA153" s="411"/>
      <c r="HB153" s="411"/>
      <c r="HC153" s="411"/>
      <c r="HD153" s="411"/>
      <c r="HE153" s="411"/>
      <c r="HF153" s="411"/>
      <c r="HG153" s="411"/>
      <c r="HH153" s="411"/>
      <c r="HI153" s="411"/>
      <c r="HJ153" s="411"/>
      <c r="HK153" s="411"/>
      <c r="HL153" s="411"/>
      <c r="HM153" s="411"/>
      <c r="HN153" s="411"/>
      <c r="HO153" s="411"/>
      <c r="HP153" s="411"/>
      <c r="HQ153" s="411"/>
      <c r="HR153" s="411"/>
      <c r="HS153" s="411"/>
      <c r="HT153" s="411"/>
      <c r="HU153" s="411"/>
      <c r="HV153" s="411"/>
      <c r="HW153" s="411"/>
      <c r="HX153" s="411"/>
      <c r="HY153" s="411"/>
      <c r="HZ153" s="411"/>
      <c r="IA153" s="411"/>
      <c r="IB153" s="411"/>
      <c r="IC153" s="411"/>
      <c r="ID153" s="411"/>
      <c r="IE153" s="411"/>
      <c r="IF153" s="411"/>
      <c r="IG153" s="411"/>
      <c r="IH153" s="411"/>
      <c r="II153" s="411"/>
      <c r="IJ153" s="411"/>
      <c r="IK153" s="411"/>
      <c r="IL153" s="411"/>
      <c r="IM153" s="411"/>
      <c r="IN153" s="411"/>
    </row>
    <row r="154" spans="1:248" s="4" customFormat="1" ht="12.75" customHeight="1" x14ac:dyDescent="0.2">
      <c r="A154" s="1"/>
      <c r="B154" s="87" t="s">
        <v>8</v>
      </c>
      <c r="C154" s="87" t="s">
        <v>16</v>
      </c>
      <c r="D154" s="87" t="s">
        <v>202</v>
      </c>
      <c r="E154" s="181" t="s">
        <v>8</v>
      </c>
      <c r="F154" s="86" t="s">
        <v>18</v>
      </c>
      <c r="G154" s="163" t="s">
        <v>19</v>
      </c>
      <c r="H154" s="86" t="s">
        <v>20</v>
      </c>
      <c r="I154" s="103" t="s">
        <v>460</v>
      </c>
      <c r="J154" s="87" t="s">
        <v>21</v>
      </c>
      <c r="K154" s="86" t="s">
        <v>22</v>
      </c>
      <c r="L154" s="87" t="s">
        <v>461</v>
      </c>
      <c r="M154" s="87" t="s">
        <v>462</v>
      </c>
      <c r="N154" s="87" t="s">
        <v>258</v>
      </c>
      <c r="O154" s="181" t="s">
        <v>259</v>
      </c>
      <c r="P154" s="181" t="s">
        <v>23</v>
      </c>
      <c r="Q154" s="87" t="s">
        <v>24</v>
      </c>
      <c r="R154" s="86" t="s">
        <v>24</v>
      </c>
      <c r="S154" s="104" t="s">
        <v>135</v>
      </c>
      <c r="T154" s="86" t="s">
        <v>135</v>
      </c>
      <c r="U154" s="87" t="s">
        <v>25</v>
      </c>
      <c r="V154" s="87" t="s">
        <v>26</v>
      </c>
      <c r="W154" s="87" t="s">
        <v>27</v>
      </c>
      <c r="X154" s="87" t="s">
        <v>28</v>
      </c>
      <c r="Y154" s="87" t="s">
        <v>136</v>
      </c>
      <c r="Z154" s="87" t="s">
        <v>251</v>
      </c>
      <c r="AA154" s="87" t="s">
        <v>137</v>
      </c>
      <c r="AB154" s="87" t="s">
        <v>203</v>
      </c>
      <c r="AC154" s="87" t="s">
        <v>30</v>
      </c>
      <c r="AD154" s="87" t="s">
        <v>140</v>
      </c>
      <c r="AE154" s="87" t="s">
        <v>31</v>
      </c>
      <c r="AF154" s="87" t="s">
        <v>32</v>
      </c>
      <c r="AG154" s="87" t="s">
        <v>205</v>
      </c>
      <c r="AH154" s="104" t="s">
        <v>16</v>
      </c>
      <c r="AI154" s="102" t="s">
        <v>34</v>
      </c>
      <c r="AJ154" s="87" t="s">
        <v>35</v>
      </c>
      <c r="AK154" s="86" t="s">
        <v>18</v>
      </c>
      <c r="AL154" s="106"/>
      <c r="AM154" s="411"/>
      <c r="AN154" s="411"/>
      <c r="AO154" s="411"/>
      <c r="AP154" s="411"/>
      <c r="AQ154" s="411"/>
      <c r="AR154" s="411"/>
      <c r="AS154" s="411"/>
      <c r="AT154" s="411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411"/>
      <c r="BI154" s="411"/>
      <c r="BJ154" s="411"/>
      <c r="BK154" s="411"/>
      <c r="BL154" s="411"/>
      <c r="BM154" s="411"/>
      <c r="BN154" s="411"/>
      <c r="BO154" s="411"/>
      <c r="BP154" s="411"/>
      <c r="BQ154" s="411"/>
      <c r="BR154" s="411"/>
      <c r="BS154" s="411"/>
      <c r="BT154" s="411"/>
      <c r="BU154" s="411"/>
      <c r="BV154" s="411"/>
      <c r="BW154" s="411"/>
      <c r="BX154" s="411"/>
      <c r="BY154" s="411"/>
      <c r="BZ154" s="411"/>
      <c r="CA154" s="411"/>
      <c r="CB154" s="411"/>
      <c r="CC154" s="411"/>
      <c r="CD154" s="411"/>
      <c r="CE154" s="411"/>
      <c r="CF154" s="411"/>
      <c r="CG154" s="411"/>
      <c r="CH154" s="411"/>
      <c r="CI154" s="411"/>
      <c r="CJ154" s="411"/>
      <c r="CK154" s="411"/>
      <c r="CL154" s="411"/>
      <c r="CM154" s="411"/>
      <c r="CN154" s="411"/>
      <c r="CO154" s="411"/>
      <c r="CP154" s="411"/>
      <c r="CQ154" s="411"/>
      <c r="CR154" s="411"/>
      <c r="CS154" s="411"/>
      <c r="CT154" s="411"/>
      <c r="CU154" s="411"/>
      <c r="CV154" s="411"/>
      <c r="CW154" s="411"/>
      <c r="CX154" s="411"/>
      <c r="CY154" s="411"/>
      <c r="CZ154" s="411"/>
      <c r="DA154" s="411"/>
      <c r="DB154" s="411"/>
      <c r="DC154" s="411"/>
      <c r="DD154" s="411"/>
      <c r="DE154" s="411"/>
      <c r="DF154" s="411"/>
      <c r="DG154" s="411"/>
      <c r="DH154" s="411"/>
      <c r="DI154" s="411"/>
      <c r="DJ154" s="411"/>
      <c r="DK154" s="411"/>
      <c r="DL154" s="411"/>
      <c r="DM154" s="411"/>
      <c r="DN154" s="411"/>
      <c r="DO154" s="411"/>
      <c r="DP154" s="411"/>
      <c r="DQ154" s="411"/>
      <c r="DR154" s="411"/>
      <c r="DS154" s="411"/>
      <c r="DT154" s="411"/>
      <c r="DU154" s="411"/>
      <c r="DV154" s="411"/>
      <c r="DW154" s="411"/>
      <c r="DX154" s="411"/>
      <c r="DY154" s="411"/>
      <c r="DZ154" s="411"/>
      <c r="EA154" s="411"/>
      <c r="EB154" s="411"/>
      <c r="EC154" s="411"/>
      <c r="ED154" s="411"/>
      <c r="EE154" s="411"/>
      <c r="EF154" s="411"/>
      <c r="EG154" s="411"/>
      <c r="EH154" s="411"/>
      <c r="EI154" s="411"/>
      <c r="EJ154" s="411"/>
      <c r="EK154" s="411"/>
      <c r="EL154" s="411"/>
      <c r="EM154" s="411"/>
      <c r="EN154" s="411"/>
      <c r="EO154" s="411"/>
      <c r="EP154" s="411"/>
      <c r="EQ154" s="411"/>
      <c r="ER154" s="411"/>
      <c r="ES154" s="411"/>
      <c r="ET154" s="411"/>
      <c r="EU154" s="411"/>
      <c r="EV154" s="411"/>
      <c r="EW154" s="411"/>
      <c r="EX154" s="411"/>
      <c r="EY154" s="411"/>
      <c r="EZ154" s="411"/>
      <c r="FA154" s="411"/>
      <c r="FB154" s="411"/>
      <c r="FC154" s="411"/>
      <c r="FD154" s="411"/>
      <c r="FE154" s="411"/>
      <c r="FF154" s="411"/>
      <c r="FG154" s="411"/>
      <c r="FH154" s="411"/>
      <c r="FI154" s="411"/>
      <c r="FJ154" s="411"/>
      <c r="FK154" s="411"/>
      <c r="FL154" s="411"/>
      <c r="FM154" s="411"/>
      <c r="FN154" s="411"/>
      <c r="FO154" s="411"/>
      <c r="FP154" s="411"/>
      <c r="FQ154" s="411"/>
      <c r="FR154" s="411"/>
      <c r="FS154" s="411"/>
      <c r="FT154" s="411"/>
      <c r="FU154" s="411"/>
      <c r="FV154" s="411"/>
      <c r="FW154" s="411"/>
      <c r="FX154" s="411"/>
      <c r="FY154" s="411"/>
      <c r="FZ154" s="411"/>
      <c r="GA154" s="411"/>
      <c r="GB154" s="411"/>
      <c r="GC154" s="411"/>
      <c r="GD154" s="411"/>
      <c r="GE154" s="411"/>
      <c r="GF154" s="411"/>
      <c r="GG154" s="411"/>
      <c r="GH154" s="411"/>
      <c r="GI154" s="411"/>
      <c r="GJ154" s="411"/>
      <c r="GK154" s="411"/>
      <c r="GL154" s="411"/>
      <c r="GM154" s="411"/>
      <c r="GN154" s="411"/>
      <c r="GO154" s="411"/>
      <c r="GP154" s="411"/>
      <c r="GQ154" s="411"/>
      <c r="GR154" s="411"/>
      <c r="GS154" s="411"/>
      <c r="GT154" s="411"/>
      <c r="GU154" s="411"/>
      <c r="GV154" s="411"/>
      <c r="GW154" s="411"/>
      <c r="GX154" s="411"/>
      <c r="GY154" s="411"/>
      <c r="GZ154" s="411"/>
      <c r="HA154" s="411"/>
      <c r="HB154" s="411"/>
      <c r="HC154" s="411"/>
      <c r="HD154" s="411"/>
      <c r="HE154" s="411"/>
      <c r="HF154" s="411"/>
      <c r="HG154" s="411"/>
      <c r="HH154" s="411"/>
      <c r="HI154" s="411"/>
      <c r="HJ154" s="411"/>
      <c r="HK154" s="411"/>
      <c r="HL154" s="411"/>
      <c r="HM154" s="411"/>
      <c r="HN154" s="411"/>
      <c r="HO154" s="411"/>
      <c r="HP154" s="411"/>
      <c r="HQ154" s="411"/>
      <c r="HR154" s="411"/>
      <c r="HS154" s="411"/>
      <c r="HT154" s="411"/>
      <c r="HU154" s="411"/>
      <c r="HV154" s="411"/>
      <c r="HW154" s="411"/>
      <c r="HX154" s="411"/>
      <c r="HY154" s="411"/>
      <c r="HZ154" s="411"/>
      <c r="IA154" s="411"/>
      <c r="IB154" s="411"/>
      <c r="IC154" s="411"/>
      <c r="ID154" s="411"/>
      <c r="IE154" s="411"/>
      <c r="IF154" s="411"/>
      <c r="IG154" s="411"/>
      <c r="IH154" s="411"/>
      <c r="II154" s="411"/>
      <c r="IJ154" s="411"/>
      <c r="IK154" s="411"/>
      <c r="IL154" s="411"/>
      <c r="IM154" s="411"/>
      <c r="IN154" s="411"/>
    </row>
    <row r="155" spans="1:248" s="4" customFormat="1" ht="12.75" customHeight="1" thickBot="1" x14ac:dyDescent="0.25">
      <c r="A155" s="6"/>
      <c r="B155" s="88" t="s">
        <v>36</v>
      </c>
      <c r="C155" s="88" t="s">
        <v>37</v>
      </c>
      <c r="D155" s="88" t="s">
        <v>38</v>
      </c>
      <c r="E155" s="182" t="s">
        <v>39</v>
      </c>
      <c r="F155" s="107" t="s">
        <v>40</v>
      </c>
      <c r="G155" s="164"/>
      <c r="H155" s="107"/>
      <c r="I155" s="108" t="s">
        <v>41</v>
      </c>
      <c r="J155" s="88"/>
      <c r="K155" s="107"/>
      <c r="L155" s="88" t="s">
        <v>463</v>
      </c>
      <c r="M155" s="88"/>
      <c r="N155" s="88" t="s">
        <v>235</v>
      </c>
      <c r="O155" s="182" t="s">
        <v>235</v>
      </c>
      <c r="P155" s="266"/>
      <c r="Q155" s="267" t="s">
        <v>464</v>
      </c>
      <c r="R155" s="268" t="s">
        <v>271</v>
      </c>
      <c r="S155" s="109" t="s">
        <v>109</v>
      </c>
      <c r="T155" s="107" t="s">
        <v>186</v>
      </c>
      <c r="U155" s="88" t="s">
        <v>42</v>
      </c>
      <c r="V155" s="88" t="s">
        <v>43</v>
      </c>
      <c r="W155" s="88"/>
      <c r="X155" s="88" t="s">
        <v>44</v>
      </c>
      <c r="Y155" s="88" t="s">
        <v>30</v>
      </c>
      <c r="Z155" s="88" t="s">
        <v>30</v>
      </c>
      <c r="AA155" s="88" t="s">
        <v>138</v>
      </c>
      <c r="AB155" s="88" t="s">
        <v>15</v>
      </c>
      <c r="AC155" s="88" t="s">
        <v>139</v>
      </c>
      <c r="AD155" s="88" t="s">
        <v>141</v>
      </c>
      <c r="AE155" s="88" t="s">
        <v>47</v>
      </c>
      <c r="AF155" s="88" t="s">
        <v>48</v>
      </c>
      <c r="AG155" s="88" t="s">
        <v>15</v>
      </c>
      <c r="AH155" s="109" t="s">
        <v>30</v>
      </c>
      <c r="AI155" s="110"/>
      <c r="AJ155" s="88" t="s">
        <v>49</v>
      </c>
      <c r="AK155" s="107" t="s">
        <v>187</v>
      </c>
      <c r="AL155" s="1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1"/>
      <c r="BX155" s="411"/>
      <c r="BY155" s="411"/>
      <c r="BZ155" s="411"/>
      <c r="CA155" s="411"/>
      <c r="CB155" s="411"/>
      <c r="CC155" s="411"/>
      <c r="CD155" s="411"/>
      <c r="CE155" s="411"/>
      <c r="CF155" s="411"/>
      <c r="CG155" s="411"/>
      <c r="CH155" s="411"/>
      <c r="CI155" s="411"/>
      <c r="CJ155" s="411"/>
      <c r="CK155" s="411"/>
      <c r="CL155" s="411"/>
      <c r="CM155" s="411"/>
      <c r="CN155" s="411"/>
      <c r="CO155" s="411"/>
      <c r="CP155" s="411"/>
      <c r="CQ155" s="411"/>
      <c r="CR155" s="411"/>
      <c r="CS155" s="411"/>
      <c r="CT155" s="411"/>
      <c r="CU155" s="411"/>
      <c r="CV155" s="411"/>
      <c r="CW155" s="411"/>
      <c r="CX155" s="411"/>
      <c r="CY155" s="411"/>
      <c r="CZ155" s="411"/>
      <c r="DA155" s="411"/>
      <c r="DB155" s="411"/>
      <c r="DC155" s="411"/>
      <c r="DD155" s="411"/>
      <c r="DE155" s="411"/>
      <c r="DF155" s="411"/>
      <c r="DG155" s="411"/>
      <c r="DH155" s="411"/>
      <c r="DI155" s="411"/>
      <c r="DJ155" s="411"/>
      <c r="DK155" s="411"/>
      <c r="DL155" s="411"/>
      <c r="DM155" s="411"/>
      <c r="DN155" s="411"/>
      <c r="DO155" s="411"/>
      <c r="DP155" s="411"/>
      <c r="DQ155" s="411"/>
      <c r="DR155" s="411"/>
      <c r="DS155" s="411"/>
      <c r="DT155" s="411"/>
      <c r="DU155" s="411"/>
      <c r="DV155" s="411"/>
      <c r="DW155" s="411"/>
      <c r="DX155" s="411"/>
      <c r="DY155" s="411"/>
      <c r="DZ155" s="411"/>
      <c r="EA155" s="411"/>
      <c r="EB155" s="411"/>
      <c r="EC155" s="411"/>
      <c r="ED155" s="411"/>
      <c r="EE155" s="411"/>
      <c r="EF155" s="411"/>
      <c r="EG155" s="411"/>
      <c r="EH155" s="411"/>
      <c r="EI155" s="411"/>
      <c r="EJ155" s="411"/>
      <c r="EK155" s="411"/>
      <c r="EL155" s="411"/>
      <c r="EM155" s="411"/>
      <c r="EN155" s="411"/>
      <c r="EO155" s="411"/>
      <c r="EP155" s="411"/>
      <c r="EQ155" s="411"/>
      <c r="ER155" s="411"/>
      <c r="ES155" s="411"/>
      <c r="ET155" s="411"/>
      <c r="EU155" s="411"/>
      <c r="EV155" s="411"/>
      <c r="EW155" s="411"/>
      <c r="EX155" s="411"/>
      <c r="EY155" s="411"/>
      <c r="EZ155" s="411"/>
      <c r="FA155" s="411"/>
      <c r="FB155" s="411"/>
      <c r="FC155" s="411"/>
      <c r="FD155" s="411"/>
      <c r="FE155" s="411"/>
      <c r="FF155" s="411"/>
      <c r="FG155" s="411"/>
      <c r="FH155" s="411"/>
      <c r="FI155" s="411"/>
      <c r="FJ155" s="411"/>
      <c r="FK155" s="411"/>
      <c r="FL155" s="411"/>
      <c r="FM155" s="411"/>
      <c r="FN155" s="411"/>
      <c r="FO155" s="411"/>
      <c r="FP155" s="411"/>
      <c r="FQ155" s="411"/>
      <c r="FR155" s="411"/>
      <c r="FS155" s="411"/>
      <c r="FT155" s="411"/>
      <c r="FU155" s="411"/>
      <c r="FV155" s="411"/>
      <c r="FW155" s="411"/>
      <c r="FX155" s="411"/>
      <c r="FY155" s="411"/>
      <c r="FZ155" s="411"/>
      <c r="GA155" s="411"/>
      <c r="GB155" s="411"/>
      <c r="GC155" s="411"/>
      <c r="GD155" s="411"/>
      <c r="GE155" s="411"/>
      <c r="GF155" s="411"/>
      <c r="GG155" s="411"/>
      <c r="GH155" s="411"/>
      <c r="GI155" s="411"/>
      <c r="GJ155" s="411"/>
      <c r="GK155" s="411"/>
      <c r="GL155" s="411"/>
      <c r="GM155" s="411"/>
      <c r="GN155" s="411"/>
      <c r="GO155" s="411"/>
      <c r="GP155" s="411"/>
      <c r="GQ155" s="411"/>
      <c r="GR155" s="411"/>
      <c r="GS155" s="411"/>
      <c r="GT155" s="411"/>
      <c r="GU155" s="411"/>
      <c r="GV155" s="411"/>
      <c r="GW155" s="411"/>
      <c r="GX155" s="411"/>
      <c r="GY155" s="411"/>
      <c r="GZ155" s="411"/>
      <c r="HA155" s="411"/>
      <c r="HB155" s="411"/>
      <c r="HC155" s="411"/>
      <c r="HD155" s="411"/>
      <c r="HE155" s="411"/>
      <c r="HF155" s="411"/>
      <c r="HG155" s="411"/>
      <c r="HH155" s="411"/>
      <c r="HI155" s="411"/>
      <c r="HJ155" s="411"/>
      <c r="HK155" s="411"/>
      <c r="HL155" s="411"/>
      <c r="HM155" s="411"/>
      <c r="HN155" s="411"/>
      <c r="HO155" s="411"/>
      <c r="HP155" s="411"/>
      <c r="HQ155" s="411"/>
      <c r="HR155" s="411"/>
      <c r="HS155" s="411"/>
      <c r="HT155" s="411"/>
      <c r="HU155" s="411"/>
      <c r="HV155" s="411"/>
      <c r="HW155" s="411"/>
      <c r="HX155" s="411"/>
      <c r="HY155" s="411"/>
      <c r="HZ155" s="411"/>
      <c r="IA155" s="411"/>
      <c r="IB155" s="411"/>
      <c r="IC155" s="411"/>
      <c r="ID155" s="411"/>
      <c r="IE155" s="411"/>
      <c r="IF155" s="411"/>
      <c r="IG155" s="411"/>
      <c r="IH155" s="411"/>
      <c r="II155" s="411"/>
      <c r="IJ155" s="411"/>
      <c r="IK155" s="411"/>
      <c r="IL155" s="411"/>
      <c r="IM155" s="411"/>
      <c r="IN155" s="411"/>
    </row>
    <row r="156" spans="1:248" s="57" customFormat="1" ht="12.75" customHeight="1" thickTop="1" x14ac:dyDescent="0.2">
      <c r="A156" s="48"/>
      <c r="B156" s="280">
        <f>B143</f>
        <v>0</v>
      </c>
      <c r="C156" s="280">
        <f>C143</f>
        <v>0</v>
      </c>
      <c r="D156" s="280">
        <f>D143</f>
        <v>0</v>
      </c>
      <c r="E156" s="314">
        <f>E143</f>
        <v>0</v>
      </c>
      <c r="F156" s="281">
        <f>F143</f>
        <v>0</v>
      </c>
      <c r="G156" s="14" t="str">
        <f>$C$11</f>
        <v>JUNE</v>
      </c>
      <c r="H156" s="50" t="s">
        <v>58</v>
      </c>
      <c r="I156" s="319"/>
      <c r="J156" s="315">
        <f t="shared" ref="J156:R156" si="18">J143</f>
        <v>0</v>
      </c>
      <c r="K156" s="316">
        <f t="shared" si="18"/>
        <v>0</v>
      </c>
      <c r="L156" s="280">
        <f t="shared" si="18"/>
        <v>0</v>
      </c>
      <c r="M156" s="280">
        <f t="shared" si="18"/>
        <v>0</v>
      </c>
      <c r="N156" s="280">
        <f t="shared" si="18"/>
        <v>0</v>
      </c>
      <c r="O156" s="314">
        <f t="shared" si="18"/>
        <v>0</v>
      </c>
      <c r="P156" s="314">
        <f t="shared" si="18"/>
        <v>0</v>
      </c>
      <c r="Q156" s="280">
        <f t="shared" si="18"/>
        <v>0</v>
      </c>
      <c r="R156" s="317">
        <f t="shared" si="18"/>
        <v>0</v>
      </c>
      <c r="S156" s="49"/>
      <c r="T156" s="48"/>
      <c r="U156" s="280">
        <f t="shared" ref="U156:AH156" si="19">U143</f>
        <v>0</v>
      </c>
      <c r="V156" s="280">
        <f t="shared" si="19"/>
        <v>0</v>
      </c>
      <c r="W156" s="280">
        <f t="shared" si="19"/>
        <v>0</v>
      </c>
      <c r="X156" s="280">
        <f t="shared" si="19"/>
        <v>0</v>
      </c>
      <c r="Y156" s="280">
        <f t="shared" si="19"/>
        <v>0</v>
      </c>
      <c r="Z156" s="280">
        <f t="shared" si="19"/>
        <v>0</v>
      </c>
      <c r="AA156" s="280">
        <f t="shared" si="19"/>
        <v>0</v>
      </c>
      <c r="AB156" s="280">
        <f t="shared" si="19"/>
        <v>0</v>
      </c>
      <c r="AC156" s="280">
        <f t="shared" si="19"/>
        <v>0</v>
      </c>
      <c r="AD156" s="280">
        <f t="shared" si="19"/>
        <v>0</v>
      </c>
      <c r="AE156" s="280">
        <f t="shared" si="19"/>
        <v>0</v>
      </c>
      <c r="AF156" s="280">
        <f t="shared" si="19"/>
        <v>0</v>
      </c>
      <c r="AG156" s="280">
        <f t="shared" si="19"/>
        <v>0</v>
      </c>
      <c r="AH156" s="280">
        <f t="shared" si="19"/>
        <v>0</v>
      </c>
      <c r="AI156" s="305"/>
      <c r="AJ156" s="280">
        <f>AJ143</f>
        <v>0</v>
      </c>
      <c r="AK156" s="318">
        <f>AK143</f>
        <v>0</v>
      </c>
      <c r="AL156" s="49"/>
    </row>
    <row r="157" spans="1:248" s="23" customFormat="1" ht="12.75" customHeight="1" x14ac:dyDescent="0.2">
      <c r="A157" s="8">
        <v>1</v>
      </c>
      <c r="B157" s="282"/>
      <c r="C157" s="282"/>
      <c r="D157" s="282"/>
      <c r="E157" s="282"/>
      <c r="F157" s="283"/>
      <c r="G157" s="415"/>
      <c r="H157" s="302"/>
      <c r="I157" s="416"/>
      <c r="J157" s="280">
        <f t="shared" ref="J157:J187" si="20">SUM(B157:F157)</f>
        <v>0</v>
      </c>
      <c r="K157" s="281">
        <f t="shared" ref="K157:K187" si="21">SUM(U157:AK157)-SUM(L157:R157)</f>
        <v>0</v>
      </c>
      <c r="L157" s="282"/>
      <c r="M157" s="282"/>
      <c r="N157" s="282"/>
      <c r="O157" s="291"/>
      <c r="P157" s="297"/>
      <c r="Q157" s="282"/>
      <c r="R157" s="283"/>
      <c r="S157" s="17" t="s">
        <v>59</v>
      </c>
      <c r="T157" s="8">
        <v>1</v>
      </c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91"/>
      <c r="AI157" s="302"/>
      <c r="AJ157" s="282"/>
      <c r="AK157" s="283"/>
      <c r="AL157" s="17" t="s">
        <v>59</v>
      </c>
    </row>
    <row r="158" spans="1:248" s="23" customFormat="1" ht="12.75" customHeight="1" x14ac:dyDescent="0.2">
      <c r="A158" s="8">
        <v>2</v>
      </c>
      <c r="B158" s="282"/>
      <c r="C158" s="282"/>
      <c r="D158" s="282"/>
      <c r="E158" s="282"/>
      <c r="F158" s="283"/>
      <c r="G158" s="415"/>
      <c r="H158" s="302"/>
      <c r="I158" s="416"/>
      <c r="J158" s="280">
        <f t="shared" si="20"/>
        <v>0</v>
      </c>
      <c r="K158" s="281">
        <f t="shared" si="21"/>
        <v>0</v>
      </c>
      <c r="L158" s="282"/>
      <c r="M158" s="282"/>
      <c r="N158" s="282"/>
      <c r="O158" s="291"/>
      <c r="P158" s="297"/>
      <c r="Q158" s="282"/>
      <c r="R158" s="283"/>
      <c r="S158" s="17" t="s">
        <v>60</v>
      </c>
      <c r="T158" s="8">
        <v>2</v>
      </c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91"/>
      <c r="AI158" s="302"/>
      <c r="AJ158" s="282"/>
      <c r="AK158" s="283"/>
      <c r="AL158" s="17" t="s">
        <v>60</v>
      </c>
    </row>
    <row r="159" spans="1:248" s="23" customFormat="1" ht="12.75" customHeight="1" x14ac:dyDescent="0.2">
      <c r="A159" s="8">
        <v>3</v>
      </c>
      <c r="B159" s="282"/>
      <c r="C159" s="282"/>
      <c r="D159" s="282"/>
      <c r="E159" s="282"/>
      <c r="F159" s="283"/>
      <c r="G159" s="415"/>
      <c r="H159" s="302"/>
      <c r="I159" s="416"/>
      <c r="J159" s="280">
        <f t="shared" si="20"/>
        <v>0</v>
      </c>
      <c r="K159" s="281">
        <f t="shared" si="21"/>
        <v>0</v>
      </c>
      <c r="L159" s="282"/>
      <c r="M159" s="282"/>
      <c r="N159" s="282"/>
      <c r="O159" s="291"/>
      <c r="P159" s="297"/>
      <c r="Q159" s="282"/>
      <c r="R159" s="283"/>
      <c r="S159" s="17" t="s">
        <v>61</v>
      </c>
      <c r="T159" s="8">
        <v>3</v>
      </c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91"/>
      <c r="AI159" s="302"/>
      <c r="AJ159" s="282"/>
      <c r="AK159" s="283"/>
      <c r="AL159" s="17" t="s">
        <v>61</v>
      </c>
    </row>
    <row r="160" spans="1:248" s="23" customFormat="1" ht="12.75" customHeight="1" x14ac:dyDescent="0.2">
      <c r="A160" s="8">
        <v>4</v>
      </c>
      <c r="B160" s="282"/>
      <c r="C160" s="282"/>
      <c r="D160" s="282"/>
      <c r="E160" s="282"/>
      <c r="F160" s="283"/>
      <c r="G160" s="415"/>
      <c r="H160" s="302"/>
      <c r="I160" s="416"/>
      <c r="J160" s="280">
        <f t="shared" si="20"/>
        <v>0</v>
      </c>
      <c r="K160" s="281">
        <f t="shared" si="21"/>
        <v>0</v>
      </c>
      <c r="L160" s="282"/>
      <c r="M160" s="282"/>
      <c r="N160" s="282"/>
      <c r="O160" s="291"/>
      <c r="P160" s="297"/>
      <c r="Q160" s="282"/>
      <c r="R160" s="283"/>
      <c r="S160" s="17" t="s">
        <v>62</v>
      </c>
      <c r="T160" s="8">
        <v>4</v>
      </c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91"/>
      <c r="AI160" s="302"/>
      <c r="AJ160" s="282"/>
      <c r="AK160" s="283"/>
      <c r="AL160" s="17" t="s">
        <v>62</v>
      </c>
    </row>
    <row r="161" spans="1:38" s="23" customFormat="1" ht="12.75" customHeight="1" x14ac:dyDescent="0.2">
      <c r="A161" s="8">
        <v>5</v>
      </c>
      <c r="B161" s="282"/>
      <c r="C161" s="282"/>
      <c r="D161" s="282"/>
      <c r="E161" s="282"/>
      <c r="F161" s="283"/>
      <c r="G161" s="417"/>
      <c r="H161" s="302"/>
      <c r="I161" s="416"/>
      <c r="J161" s="280">
        <f t="shared" si="20"/>
        <v>0</v>
      </c>
      <c r="K161" s="281">
        <f t="shared" si="21"/>
        <v>0</v>
      </c>
      <c r="L161" s="282"/>
      <c r="M161" s="282"/>
      <c r="N161" s="282"/>
      <c r="O161" s="291"/>
      <c r="P161" s="297"/>
      <c r="Q161" s="282"/>
      <c r="R161" s="283"/>
      <c r="S161" s="17" t="s">
        <v>63</v>
      </c>
      <c r="T161" s="8">
        <v>5</v>
      </c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91"/>
      <c r="AI161" s="302"/>
      <c r="AJ161" s="282"/>
      <c r="AK161" s="283"/>
      <c r="AL161" s="17" t="s">
        <v>63</v>
      </c>
    </row>
    <row r="162" spans="1:38" s="23" customFormat="1" ht="12.75" customHeight="1" x14ac:dyDescent="0.2">
      <c r="A162" s="18">
        <v>6</v>
      </c>
      <c r="B162" s="284"/>
      <c r="C162" s="284"/>
      <c r="D162" s="284"/>
      <c r="E162" s="284"/>
      <c r="F162" s="285"/>
      <c r="G162" s="415"/>
      <c r="H162" s="303"/>
      <c r="I162" s="418"/>
      <c r="J162" s="280">
        <f t="shared" si="20"/>
        <v>0</v>
      </c>
      <c r="K162" s="281">
        <f t="shared" si="21"/>
        <v>0</v>
      </c>
      <c r="L162" s="284"/>
      <c r="M162" s="284"/>
      <c r="N162" s="284"/>
      <c r="O162" s="292"/>
      <c r="P162" s="298"/>
      <c r="Q162" s="284"/>
      <c r="R162" s="285"/>
      <c r="S162" s="19" t="s">
        <v>64</v>
      </c>
      <c r="T162" s="18">
        <v>6</v>
      </c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92"/>
      <c r="AI162" s="303"/>
      <c r="AJ162" s="284"/>
      <c r="AK162" s="285"/>
      <c r="AL162" s="19" t="s">
        <v>64</v>
      </c>
    </row>
    <row r="163" spans="1:38" s="23" customFormat="1" ht="12.75" customHeight="1" x14ac:dyDescent="0.2">
      <c r="A163" s="8">
        <v>7</v>
      </c>
      <c r="B163" s="282"/>
      <c r="C163" s="282"/>
      <c r="D163" s="282"/>
      <c r="E163" s="282"/>
      <c r="F163" s="283"/>
      <c r="G163" s="415"/>
      <c r="H163" s="302"/>
      <c r="I163" s="416"/>
      <c r="J163" s="280">
        <f t="shared" si="20"/>
        <v>0</v>
      </c>
      <c r="K163" s="281">
        <f t="shared" si="21"/>
        <v>0</v>
      </c>
      <c r="L163" s="282"/>
      <c r="M163" s="282"/>
      <c r="N163" s="282"/>
      <c r="O163" s="291"/>
      <c r="P163" s="297"/>
      <c r="Q163" s="282"/>
      <c r="R163" s="283"/>
      <c r="S163" s="17" t="s">
        <v>65</v>
      </c>
      <c r="T163" s="8">
        <v>7</v>
      </c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91"/>
      <c r="AI163" s="302"/>
      <c r="AJ163" s="282"/>
      <c r="AK163" s="283"/>
      <c r="AL163" s="17" t="s">
        <v>65</v>
      </c>
    </row>
    <row r="164" spans="1:38" s="23" customFormat="1" ht="12.75" customHeight="1" x14ac:dyDescent="0.2">
      <c r="A164" s="8">
        <v>8</v>
      </c>
      <c r="B164" s="282"/>
      <c r="C164" s="282"/>
      <c r="D164" s="282"/>
      <c r="E164" s="282"/>
      <c r="F164" s="283"/>
      <c r="G164" s="415"/>
      <c r="H164" s="302"/>
      <c r="I164" s="416"/>
      <c r="J164" s="280">
        <f t="shared" si="20"/>
        <v>0</v>
      </c>
      <c r="K164" s="281">
        <f t="shared" si="21"/>
        <v>0</v>
      </c>
      <c r="L164" s="282"/>
      <c r="M164" s="282"/>
      <c r="N164" s="282"/>
      <c r="O164" s="291"/>
      <c r="P164" s="297"/>
      <c r="Q164" s="282"/>
      <c r="R164" s="283"/>
      <c r="S164" s="17" t="s">
        <v>66</v>
      </c>
      <c r="T164" s="8">
        <v>8</v>
      </c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91"/>
      <c r="AI164" s="302"/>
      <c r="AJ164" s="282"/>
      <c r="AK164" s="283"/>
      <c r="AL164" s="17" t="s">
        <v>66</v>
      </c>
    </row>
    <row r="165" spans="1:38" s="23" customFormat="1" ht="12.75" customHeight="1" x14ac:dyDescent="0.2">
      <c r="A165" s="8">
        <v>9</v>
      </c>
      <c r="B165" s="282"/>
      <c r="C165" s="282"/>
      <c r="D165" s="282"/>
      <c r="E165" s="282"/>
      <c r="F165" s="283"/>
      <c r="G165" s="415"/>
      <c r="H165" s="302"/>
      <c r="I165" s="416"/>
      <c r="J165" s="280">
        <f t="shared" si="20"/>
        <v>0</v>
      </c>
      <c r="K165" s="281">
        <f t="shared" si="21"/>
        <v>0</v>
      </c>
      <c r="L165" s="282"/>
      <c r="M165" s="282"/>
      <c r="N165" s="282"/>
      <c r="O165" s="291"/>
      <c r="P165" s="297"/>
      <c r="Q165" s="282"/>
      <c r="R165" s="283"/>
      <c r="S165" s="17" t="s">
        <v>67</v>
      </c>
      <c r="T165" s="8">
        <v>9</v>
      </c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91"/>
      <c r="AI165" s="302"/>
      <c r="AJ165" s="282"/>
      <c r="AK165" s="283"/>
      <c r="AL165" s="17" t="s">
        <v>67</v>
      </c>
    </row>
    <row r="166" spans="1:38" s="23" customFormat="1" ht="12.75" customHeight="1" x14ac:dyDescent="0.2">
      <c r="A166" s="8">
        <v>10</v>
      </c>
      <c r="B166" s="282"/>
      <c r="C166" s="282"/>
      <c r="D166" s="282"/>
      <c r="E166" s="282"/>
      <c r="F166" s="283"/>
      <c r="G166" s="415"/>
      <c r="H166" s="302"/>
      <c r="I166" s="416"/>
      <c r="J166" s="280">
        <f t="shared" si="20"/>
        <v>0</v>
      </c>
      <c r="K166" s="281">
        <f t="shared" si="21"/>
        <v>0</v>
      </c>
      <c r="L166" s="282"/>
      <c r="M166" s="282"/>
      <c r="N166" s="282"/>
      <c r="O166" s="291"/>
      <c r="P166" s="297"/>
      <c r="Q166" s="282"/>
      <c r="R166" s="283"/>
      <c r="S166" s="17" t="s">
        <v>68</v>
      </c>
      <c r="T166" s="8">
        <v>10</v>
      </c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91"/>
      <c r="AI166" s="302"/>
      <c r="AJ166" s="282"/>
      <c r="AK166" s="283"/>
      <c r="AL166" s="17" t="s">
        <v>68</v>
      </c>
    </row>
    <row r="167" spans="1:38" s="23" customFormat="1" ht="12.75" customHeight="1" x14ac:dyDescent="0.2">
      <c r="A167" s="8">
        <v>11</v>
      </c>
      <c r="B167" s="282"/>
      <c r="C167" s="282"/>
      <c r="D167" s="282"/>
      <c r="E167" s="282"/>
      <c r="F167" s="283"/>
      <c r="G167" s="415"/>
      <c r="H167" s="302"/>
      <c r="I167" s="416"/>
      <c r="J167" s="280">
        <f t="shared" si="20"/>
        <v>0</v>
      </c>
      <c r="K167" s="281">
        <f t="shared" si="21"/>
        <v>0</v>
      </c>
      <c r="L167" s="282"/>
      <c r="M167" s="282"/>
      <c r="N167" s="282"/>
      <c r="O167" s="291"/>
      <c r="P167" s="297"/>
      <c r="Q167" s="282"/>
      <c r="R167" s="283"/>
      <c r="S167" s="17" t="s">
        <v>69</v>
      </c>
      <c r="T167" s="8">
        <v>11</v>
      </c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91"/>
      <c r="AI167" s="302"/>
      <c r="AJ167" s="282"/>
      <c r="AK167" s="283"/>
      <c r="AL167" s="17" t="s">
        <v>69</v>
      </c>
    </row>
    <row r="168" spans="1:38" s="23" customFormat="1" ht="12.75" customHeight="1" x14ac:dyDescent="0.2">
      <c r="A168" s="8">
        <v>12</v>
      </c>
      <c r="B168" s="282"/>
      <c r="C168" s="282"/>
      <c r="D168" s="282"/>
      <c r="E168" s="282"/>
      <c r="F168" s="283"/>
      <c r="G168" s="415"/>
      <c r="H168" s="302"/>
      <c r="I168" s="416"/>
      <c r="J168" s="280">
        <f t="shared" si="20"/>
        <v>0</v>
      </c>
      <c r="K168" s="281">
        <f t="shared" si="21"/>
        <v>0</v>
      </c>
      <c r="L168" s="282"/>
      <c r="M168" s="282"/>
      <c r="N168" s="282"/>
      <c r="O168" s="291"/>
      <c r="P168" s="297"/>
      <c r="Q168" s="282"/>
      <c r="R168" s="283"/>
      <c r="S168" s="17" t="s">
        <v>70</v>
      </c>
      <c r="T168" s="8">
        <v>12</v>
      </c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91"/>
      <c r="AI168" s="302"/>
      <c r="AJ168" s="282"/>
      <c r="AK168" s="283"/>
      <c r="AL168" s="17" t="s">
        <v>70</v>
      </c>
    </row>
    <row r="169" spans="1:38" s="23" customFormat="1" ht="12.75" customHeight="1" x14ac:dyDescent="0.2">
      <c r="A169" s="8">
        <v>13</v>
      </c>
      <c r="B169" s="282"/>
      <c r="C169" s="282"/>
      <c r="D169" s="282"/>
      <c r="E169" s="282"/>
      <c r="F169" s="283"/>
      <c r="G169" s="415"/>
      <c r="H169" s="302"/>
      <c r="I169" s="416"/>
      <c r="J169" s="280">
        <f t="shared" si="20"/>
        <v>0</v>
      </c>
      <c r="K169" s="281">
        <f t="shared" si="21"/>
        <v>0</v>
      </c>
      <c r="L169" s="282"/>
      <c r="M169" s="282"/>
      <c r="N169" s="282"/>
      <c r="O169" s="291"/>
      <c r="P169" s="297"/>
      <c r="Q169" s="282"/>
      <c r="R169" s="283"/>
      <c r="S169" s="17" t="s">
        <v>71</v>
      </c>
      <c r="T169" s="8">
        <v>13</v>
      </c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91"/>
      <c r="AI169" s="302"/>
      <c r="AJ169" s="282"/>
      <c r="AK169" s="283"/>
      <c r="AL169" s="17" t="s">
        <v>71</v>
      </c>
    </row>
    <row r="170" spans="1:38" s="23" customFormat="1" ht="12.75" customHeight="1" x14ac:dyDescent="0.2">
      <c r="A170" s="8">
        <v>14</v>
      </c>
      <c r="B170" s="282"/>
      <c r="C170" s="282"/>
      <c r="D170" s="282"/>
      <c r="E170" s="282"/>
      <c r="F170" s="283"/>
      <c r="G170" s="415"/>
      <c r="H170" s="302"/>
      <c r="I170" s="416"/>
      <c r="J170" s="280">
        <f t="shared" si="20"/>
        <v>0</v>
      </c>
      <c r="K170" s="281">
        <f t="shared" si="21"/>
        <v>0</v>
      </c>
      <c r="L170" s="282"/>
      <c r="M170" s="282"/>
      <c r="N170" s="282"/>
      <c r="O170" s="291"/>
      <c r="P170" s="297"/>
      <c r="Q170" s="282"/>
      <c r="R170" s="283"/>
      <c r="S170" s="17" t="s">
        <v>72</v>
      </c>
      <c r="T170" s="8">
        <v>14</v>
      </c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91"/>
      <c r="AI170" s="302"/>
      <c r="AJ170" s="282"/>
      <c r="AK170" s="283"/>
      <c r="AL170" s="17" t="s">
        <v>72</v>
      </c>
    </row>
    <row r="171" spans="1:38" s="23" customFormat="1" ht="12.75" customHeight="1" x14ac:dyDescent="0.2">
      <c r="A171" s="8">
        <v>15</v>
      </c>
      <c r="B171" s="282"/>
      <c r="C171" s="282"/>
      <c r="D171" s="282"/>
      <c r="E171" s="282"/>
      <c r="F171" s="283"/>
      <c r="G171" s="415"/>
      <c r="H171" s="302"/>
      <c r="I171" s="416"/>
      <c r="J171" s="280">
        <f t="shared" si="20"/>
        <v>0</v>
      </c>
      <c r="K171" s="281">
        <f t="shared" si="21"/>
        <v>0</v>
      </c>
      <c r="L171" s="282"/>
      <c r="M171" s="282"/>
      <c r="N171" s="282"/>
      <c r="O171" s="291"/>
      <c r="P171" s="297"/>
      <c r="Q171" s="282"/>
      <c r="R171" s="283"/>
      <c r="S171" s="17" t="s">
        <v>73</v>
      </c>
      <c r="T171" s="8">
        <v>15</v>
      </c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91"/>
      <c r="AI171" s="302"/>
      <c r="AJ171" s="282"/>
      <c r="AK171" s="283"/>
      <c r="AL171" s="17" t="s">
        <v>73</v>
      </c>
    </row>
    <row r="172" spans="1:38" s="23" customFormat="1" ht="12.75" customHeight="1" x14ac:dyDescent="0.2">
      <c r="A172" s="8">
        <v>16</v>
      </c>
      <c r="B172" s="282"/>
      <c r="C172" s="282"/>
      <c r="D172" s="282"/>
      <c r="E172" s="282"/>
      <c r="F172" s="283"/>
      <c r="G172" s="415"/>
      <c r="H172" s="302"/>
      <c r="I172" s="416"/>
      <c r="J172" s="280">
        <f t="shared" si="20"/>
        <v>0</v>
      </c>
      <c r="K172" s="281">
        <f t="shared" si="21"/>
        <v>0</v>
      </c>
      <c r="L172" s="282"/>
      <c r="M172" s="282"/>
      <c r="N172" s="282"/>
      <c r="O172" s="291"/>
      <c r="P172" s="297"/>
      <c r="Q172" s="282"/>
      <c r="R172" s="283"/>
      <c r="S172" s="17" t="s">
        <v>74</v>
      </c>
      <c r="T172" s="8">
        <v>16</v>
      </c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91"/>
      <c r="AI172" s="302"/>
      <c r="AJ172" s="282"/>
      <c r="AK172" s="283"/>
      <c r="AL172" s="17" t="s">
        <v>74</v>
      </c>
    </row>
    <row r="173" spans="1:38" s="23" customFormat="1" ht="12.75" customHeight="1" x14ac:dyDescent="0.2">
      <c r="A173" s="8">
        <v>17</v>
      </c>
      <c r="B173" s="282"/>
      <c r="C173" s="282"/>
      <c r="D173" s="282"/>
      <c r="E173" s="282"/>
      <c r="F173" s="283"/>
      <c r="G173" s="415"/>
      <c r="H173" s="302"/>
      <c r="I173" s="416"/>
      <c r="J173" s="280">
        <f t="shared" si="20"/>
        <v>0</v>
      </c>
      <c r="K173" s="281">
        <f t="shared" si="21"/>
        <v>0</v>
      </c>
      <c r="L173" s="282"/>
      <c r="M173" s="282"/>
      <c r="N173" s="282"/>
      <c r="O173" s="291"/>
      <c r="P173" s="297"/>
      <c r="Q173" s="282"/>
      <c r="R173" s="283"/>
      <c r="S173" s="17" t="s">
        <v>75</v>
      </c>
      <c r="T173" s="8">
        <v>17</v>
      </c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91"/>
      <c r="AI173" s="302"/>
      <c r="AJ173" s="282"/>
      <c r="AK173" s="283"/>
      <c r="AL173" s="17" t="s">
        <v>75</v>
      </c>
    </row>
    <row r="174" spans="1:38" s="23" customFormat="1" ht="12.75" customHeight="1" x14ac:dyDescent="0.2">
      <c r="A174" s="8">
        <v>18</v>
      </c>
      <c r="B174" s="282"/>
      <c r="C174" s="282"/>
      <c r="D174" s="282"/>
      <c r="E174" s="282"/>
      <c r="F174" s="283"/>
      <c r="G174" s="415"/>
      <c r="H174" s="302"/>
      <c r="I174" s="416"/>
      <c r="J174" s="280">
        <f t="shared" si="20"/>
        <v>0</v>
      </c>
      <c r="K174" s="281">
        <f t="shared" si="21"/>
        <v>0</v>
      </c>
      <c r="L174" s="282"/>
      <c r="M174" s="282"/>
      <c r="N174" s="282"/>
      <c r="O174" s="291"/>
      <c r="P174" s="297"/>
      <c r="Q174" s="282"/>
      <c r="R174" s="283"/>
      <c r="S174" s="17" t="s">
        <v>76</v>
      </c>
      <c r="T174" s="8">
        <v>18</v>
      </c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91"/>
      <c r="AI174" s="302"/>
      <c r="AJ174" s="282"/>
      <c r="AK174" s="283"/>
      <c r="AL174" s="17" t="s">
        <v>76</v>
      </c>
    </row>
    <row r="175" spans="1:38" s="23" customFormat="1" ht="12.75" customHeight="1" x14ac:dyDescent="0.2">
      <c r="A175" s="8">
        <v>19</v>
      </c>
      <c r="B175" s="282"/>
      <c r="C175" s="282"/>
      <c r="D175" s="282"/>
      <c r="E175" s="282"/>
      <c r="F175" s="283"/>
      <c r="G175" s="415"/>
      <c r="H175" s="302"/>
      <c r="I175" s="416"/>
      <c r="J175" s="280">
        <f t="shared" si="20"/>
        <v>0</v>
      </c>
      <c r="K175" s="281">
        <f t="shared" si="21"/>
        <v>0</v>
      </c>
      <c r="L175" s="282"/>
      <c r="M175" s="282"/>
      <c r="N175" s="282"/>
      <c r="O175" s="291"/>
      <c r="P175" s="297"/>
      <c r="Q175" s="282"/>
      <c r="R175" s="283"/>
      <c r="S175" s="17" t="s">
        <v>77</v>
      </c>
      <c r="T175" s="8">
        <v>19</v>
      </c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91"/>
      <c r="AI175" s="302"/>
      <c r="AJ175" s="282"/>
      <c r="AK175" s="283"/>
      <c r="AL175" s="17" t="s">
        <v>77</v>
      </c>
    </row>
    <row r="176" spans="1:38" s="23" customFormat="1" ht="12.75" customHeight="1" x14ac:dyDescent="0.2">
      <c r="A176" s="8">
        <v>20</v>
      </c>
      <c r="B176" s="282"/>
      <c r="C176" s="282"/>
      <c r="D176" s="282"/>
      <c r="E176" s="282"/>
      <c r="F176" s="283"/>
      <c r="G176" s="415"/>
      <c r="H176" s="302"/>
      <c r="I176" s="416"/>
      <c r="J176" s="280">
        <f t="shared" si="20"/>
        <v>0</v>
      </c>
      <c r="K176" s="281">
        <f t="shared" si="21"/>
        <v>0</v>
      </c>
      <c r="L176" s="282"/>
      <c r="M176" s="282"/>
      <c r="N176" s="282"/>
      <c r="O176" s="291"/>
      <c r="P176" s="297"/>
      <c r="Q176" s="282"/>
      <c r="R176" s="283"/>
      <c r="S176" s="17" t="s">
        <v>78</v>
      </c>
      <c r="T176" s="8">
        <v>20</v>
      </c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91"/>
      <c r="AI176" s="302"/>
      <c r="AJ176" s="282"/>
      <c r="AK176" s="283"/>
      <c r="AL176" s="17" t="s">
        <v>78</v>
      </c>
    </row>
    <row r="177" spans="1:38" s="23" customFormat="1" ht="12.75" customHeight="1" x14ac:dyDescent="0.2">
      <c r="A177" s="8">
        <v>21</v>
      </c>
      <c r="B177" s="282"/>
      <c r="C177" s="282"/>
      <c r="D177" s="282"/>
      <c r="E177" s="282"/>
      <c r="F177" s="283"/>
      <c r="G177" s="415"/>
      <c r="H177" s="302"/>
      <c r="I177" s="416"/>
      <c r="J177" s="280">
        <f t="shared" si="20"/>
        <v>0</v>
      </c>
      <c r="K177" s="281">
        <f t="shared" si="21"/>
        <v>0</v>
      </c>
      <c r="L177" s="282"/>
      <c r="M177" s="282"/>
      <c r="N177" s="282"/>
      <c r="O177" s="291"/>
      <c r="P177" s="297"/>
      <c r="Q177" s="282"/>
      <c r="R177" s="283"/>
      <c r="S177" s="17" t="s">
        <v>79</v>
      </c>
      <c r="T177" s="8">
        <v>21</v>
      </c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91"/>
      <c r="AI177" s="302"/>
      <c r="AJ177" s="282"/>
      <c r="AK177" s="283"/>
      <c r="AL177" s="17" t="s">
        <v>79</v>
      </c>
    </row>
    <row r="178" spans="1:38" s="23" customFormat="1" ht="12.75" customHeight="1" x14ac:dyDescent="0.2">
      <c r="A178" s="8">
        <v>22</v>
      </c>
      <c r="B178" s="282"/>
      <c r="C178" s="282"/>
      <c r="D178" s="282"/>
      <c r="E178" s="282"/>
      <c r="F178" s="283"/>
      <c r="G178" s="415"/>
      <c r="H178" s="302"/>
      <c r="I178" s="416"/>
      <c r="J178" s="280">
        <f t="shared" si="20"/>
        <v>0</v>
      </c>
      <c r="K178" s="281">
        <f t="shared" si="21"/>
        <v>0</v>
      </c>
      <c r="L178" s="282"/>
      <c r="M178" s="282"/>
      <c r="N178" s="282"/>
      <c r="O178" s="291"/>
      <c r="P178" s="297"/>
      <c r="Q178" s="282"/>
      <c r="R178" s="283"/>
      <c r="S178" s="17" t="s">
        <v>80</v>
      </c>
      <c r="T178" s="8">
        <v>22</v>
      </c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91"/>
      <c r="AI178" s="302"/>
      <c r="AJ178" s="282"/>
      <c r="AK178" s="283"/>
      <c r="AL178" s="17" t="s">
        <v>80</v>
      </c>
    </row>
    <row r="179" spans="1:38" s="23" customFormat="1" ht="12.75" customHeight="1" x14ac:dyDescent="0.2">
      <c r="A179" s="8">
        <v>23</v>
      </c>
      <c r="B179" s="282"/>
      <c r="C179" s="282"/>
      <c r="D179" s="282"/>
      <c r="E179" s="282"/>
      <c r="F179" s="283"/>
      <c r="G179" s="415"/>
      <c r="H179" s="302"/>
      <c r="I179" s="416"/>
      <c r="J179" s="280">
        <f t="shared" si="20"/>
        <v>0</v>
      </c>
      <c r="K179" s="281">
        <f t="shared" si="21"/>
        <v>0</v>
      </c>
      <c r="L179" s="282"/>
      <c r="M179" s="282"/>
      <c r="N179" s="282"/>
      <c r="O179" s="291"/>
      <c r="P179" s="297"/>
      <c r="Q179" s="282"/>
      <c r="R179" s="283"/>
      <c r="S179" s="17" t="s">
        <v>81</v>
      </c>
      <c r="T179" s="8">
        <v>23</v>
      </c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91"/>
      <c r="AI179" s="302"/>
      <c r="AJ179" s="282"/>
      <c r="AK179" s="283"/>
      <c r="AL179" s="17" t="s">
        <v>81</v>
      </c>
    </row>
    <row r="180" spans="1:38" s="23" customFormat="1" ht="12.75" customHeight="1" x14ac:dyDescent="0.2">
      <c r="A180" s="8">
        <v>24</v>
      </c>
      <c r="B180" s="282"/>
      <c r="C180" s="282"/>
      <c r="D180" s="282"/>
      <c r="E180" s="282"/>
      <c r="F180" s="283"/>
      <c r="G180" s="415"/>
      <c r="H180" s="302"/>
      <c r="I180" s="416"/>
      <c r="J180" s="280">
        <f t="shared" si="20"/>
        <v>0</v>
      </c>
      <c r="K180" s="281">
        <f t="shared" si="21"/>
        <v>0</v>
      </c>
      <c r="L180" s="282"/>
      <c r="M180" s="282"/>
      <c r="N180" s="282"/>
      <c r="O180" s="291"/>
      <c r="P180" s="297"/>
      <c r="Q180" s="282"/>
      <c r="R180" s="283"/>
      <c r="S180" s="17" t="s">
        <v>82</v>
      </c>
      <c r="T180" s="8">
        <v>24</v>
      </c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91"/>
      <c r="AI180" s="302"/>
      <c r="AJ180" s="282"/>
      <c r="AK180" s="283"/>
      <c r="AL180" s="17" t="s">
        <v>82</v>
      </c>
    </row>
    <row r="181" spans="1:38" s="23" customFormat="1" ht="12.75" customHeight="1" x14ac:dyDescent="0.2">
      <c r="A181" s="8">
        <v>25</v>
      </c>
      <c r="B181" s="282"/>
      <c r="C181" s="282"/>
      <c r="D181" s="282"/>
      <c r="E181" s="282"/>
      <c r="F181" s="283"/>
      <c r="G181" s="415"/>
      <c r="H181" s="302"/>
      <c r="I181" s="416"/>
      <c r="J181" s="280">
        <f t="shared" si="20"/>
        <v>0</v>
      </c>
      <c r="K181" s="281">
        <f t="shared" si="21"/>
        <v>0</v>
      </c>
      <c r="L181" s="282"/>
      <c r="M181" s="282"/>
      <c r="N181" s="282"/>
      <c r="O181" s="291"/>
      <c r="P181" s="297"/>
      <c r="Q181" s="282"/>
      <c r="R181" s="283"/>
      <c r="S181" s="17" t="s">
        <v>83</v>
      </c>
      <c r="T181" s="8">
        <v>25</v>
      </c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91"/>
      <c r="AI181" s="302"/>
      <c r="AJ181" s="282"/>
      <c r="AK181" s="283"/>
      <c r="AL181" s="17" t="s">
        <v>83</v>
      </c>
    </row>
    <row r="182" spans="1:38" s="23" customFormat="1" ht="12.75" customHeight="1" x14ac:dyDescent="0.2">
      <c r="A182" s="8">
        <v>26</v>
      </c>
      <c r="B182" s="282"/>
      <c r="C182" s="282"/>
      <c r="D182" s="282"/>
      <c r="E182" s="282"/>
      <c r="F182" s="283"/>
      <c r="G182" s="415"/>
      <c r="H182" s="302"/>
      <c r="I182" s="416"/>
      <c r="J182" s="280">
        <f t="shared" si="20"/>
        <v>0</v>
      </c>
      <c r="K182" s="281">
        <f t="shared" si="21"/>
        <v>0</v>
      </c>
      <c r="L182" s="282"/>
      <c r="M182" s="282"/>
      <c r="N182" s="282"/>
      <c r="O182" s="291"/>
      <c r="P182" s="297"/>
      <c r="Q182" s="282"/>
      <c r="R182" s="283"/>
      <c r="S182" s="17" t="s">
        <v>84</v>
      </c>
      <c r="T182" s="8">
        <v>26</v>
      </c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91"/>
      <c r="AI182" s="302"/>
      <c r="AJ182" s="282"/>
      <c r="AK182" s="283"/>
      <c r="AL182" s="17" t="s">
        <v>84</v>
      </c>
    </row>
    <row r="183" spans="1:38" s="23" customFormat="1" ht="12.75" customHeight="1" x14ac:dyDescent="0.2">
      <c r="A183" s="8">
        <v>27</v>
      </c>
      <c r="B183" s="282"/>
      <c r="C183" s="282"/>
      <c r="D183" s="282"/>
      <c r="E183" s="282"/>
      <c r="F183" s="283"/>
      <c r="G183" s="415"/>
      <c r="H183" s="302"/>
      <c r="I183" s="416"/>
      <c r="J183" s="280">
        <f t="shared" si="20"/>
        <v>0</v>
      </c>
      <c r="K183" s="281">
        <f t="shared" si="21"/>
        <v>0</v>
      </c>
      <c r="L183" s="282"/>
      <c r="M183" s="282"/>
      <c r="N183" s="282"/>
      <c r="O183" s="291"/>
      <c r="P183" s="297"/>
      <c r="Q183" s="282"/>
      <c r="R183" s="283"/>
      <c r="S183" s="17" t="s">
        <v>85</v>
      </c>
      <c r="T183" s="8">
        <v>27</v>
      </c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91"/>
      <c r="AI183" s="302"/>
      <c r="AJ183" s="282"/>
      <c r="AK183" s="283"/>
      <c r="AL183" s="17" t="s">
        <v>85</v>
      </c>
    </row>
    <row r="184" spans="1:38" s="23" customFormat="1" ht="12.75" customHeight="1" x14ac:dyDescent="0.2">
      <c r="A184" s="8">
        <v>28</v>
      </c>
      <c r="B184" s="282"/>
      <c r="C184" s="282"/>
      <c r="D184" s="282"/>
      <c r="E184" s="282"/>
      <c r="F184" s="283"/>
      <c r="G184" s="415"/>
      <c r="H184" s="302"/>
      <c r="I184" s="416"/>
      <c r="J184" s="280">
        <f t="shared" si="20"/>
        <v>0</v>
      </c>
      <c r="K184" s="281">
        <f t="shared" si="21"/>
        <v>0</v>
      </c>
      <c r="L184" s="282"/>
      <c r="M184" s="282"/>
      <c r="N184" s="282"/>
      <c r="O184" s="291"/>
      <c r="P184" s="297"/>
      <c r="Q184" s="282"/>
      <c r="R184" s="283"/>
      <c r="S184" s="17" t="s">
        <v>86</v>
      </c>
      <c r="T184" s="8">
        <v>28</v>
      </c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91"/>
      <c r="AI184" s="302"/>
      <c r="AJ184" s="282"/>
      <c r="AK184" s="283"/>
      <c r="AL184" s="17" t="s">
        <v>86</v>
      </c>
    </row>
    <row r="185" spans="1:38" s="23" customFormat="1" ht="12.75" customHeight="1" x14ac:dyDescent="0.2">
      <c r="A185" s="8">
        <v>29</v>
      </c>
      <c r="B185" s="282"/>
      <c r="C185" s="282"/>
      <c r="D185" s="282"/>
      <c r="E185" s="282"/>
      <c r="F185" s="283"/>
      <c r="G185" s="415"/>
      <c r="H185" s="302"/>
      <c r="I185" s="416"/>
      <c r="J185" s="280">
        <f t="shared" si="20"/>
        <v>0</v>
      </c>
      <c r="K185" s="281">
        <f t="shared" si="21"/>
        <v>0</v>
      </c>
      <c r="L185" s="282"/>
      <c r="M185" s="282"/>
      <c r="N185" s="282"/>
      <c r="O185" s="291"/>
      <c r="P185" s="297"/>
      <c r="Q185" s="282"/>
      <c r="R185" s="283"/>
      <c r="S185" s="17" t="s">
        <v>87</v>
      </c>
      <c r="T185" s="8">
        <v>29</v>
      </c>
      <c r="U185" s="282"/>
      <c r="V185" s="282"/>
      <c r="W185" s="282"/>
      <c r="X185" s="298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91"/>
      <c r="AI185" s="302"/>
      <c r="AJ185" s="282"/>
      <c r="AK185" s="283"/>
      <c r="AL185" s="17" t="s">
        <v>87</v>
      </c>
    </row>
    <row r="186" spans="1:38" s="23" customFormat="1" ht="12.75" customHeight="1" x14ac:dyDescent="0.2">
      <c r="A186" s="8">
        <v>30</v>
      </c>
      <c r="B186" s="282"/>
      <c r="C186" s="282"/>
      <c r="D186" s="282"/>
      <c r="E186" s="282"/>
      <c r="F186" s="283"/>
      <c r="G186" s="419"/>
      <c r="H186" s="302"/>
      <c r="I186" s="416"/>
      <c r="J186" s="280">
        <f t="shared" si="20"/>
        <v>0</v>
      </c>
      <c r="K186" s="281">
        <f t="shared" si="21"/>
        <v>0</v>
      </c>
      <c r="L186" s="282"/>
      <c r="M186" s="282"/>
      <c r="N186" s="282"/>
      <c r="O186" s="291"/>
      <c r="P186" s="297"/>
      <c r="Q186" s="282"/>
      <c r="R186" s="283"/>
      <c r="S186" s="17" t="s">
        <v>88</v>
      </c>
      <c r="T186" s="8">
        <v>30</v>
      </c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91"/>
      <c r="AI186" s="302"/>
      <c r="AJ186" s="282"/>
      <c r="AK186" s="283"/>
      <c r="AL186" s="17" t="s">
        <v>88</v>
      </c>
    </row>
    <row r="187" spans="1:38" s="23" customFormat="1" ht="12.75" customHeight="1" x14ac:dyDescent="0.2">
      <c r="A187" s="20">
        <v>31</v>
      </c>
      <c r="B187" s="286"/>
      <c r="C187" s="286"/>
      <c r="D187" s="286"/>
      <c r="E187" s="286"/>
      <c r="F187" s="287"/>
      <c r="G187" s="420"/>
      <c r="H187" s="304"/>
      <c r="I187" s="421"/>
      <c r="J187" s="422">
        <f t="shared" si="20"/>
        <v>0</v>
      </c>
      <c r="K187" s="299">
        <f t="shared" si="21"/>
        <v>0</v>
      </c>
      <c r="L187" s="286"/>
      <c r="M187" s="286"/>
      <c r="N187" s="286"/>
      <c r="O187" s="293"/>
      <c r="P187" s="300"/>
      <c r="Q187" s="286"/>
      <c r="R187" s="287"/>
      <c r="S187" s="21" t="s">
        <v>89</v>
      </c>
      <c r="T187" s="20">
        <v>31</v>
      </c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93"/>
      <c r="AI187" s="304"/>
      <c r="AJ187" s="286"/>
      <c r="AK187" s="287"/>
      <c r="AL187" s="21" t="s">
        <v>89</v>
      </c>
    </row>
    <row r="188" spans="1:38" s="57" customFormat="1" ht="12.75" customHeight="1" thickBot="1" x14ac:dyDescent="0.25">
      <c r="A188" s="53"/>
      <c r="B188" s="288">
        <f>SUM(B156:B187)</f>
        <v>0</v>
      </c>
      <c r="C188" s="288">
        <f>SUM(C156:C187)</f>
        <v>0</v>
      </c>
      <c r="D188" s="288">
        <f>SUM(D156:D187)</f>
        <v>0</v>
      </c>
      <c r="E188" s="301">
        <f>SUM(E156:E187)</f>
        <v>0</v>
      </c>
      <c r="F188" s="294">
        <f>SUM(F156:F187)</f>
        <v>0</v>
      </c>
      <c r="G188" s="308"/>
      <c r="H188" s="54" t="s">
        <v>90</v>
      </c>
      <c r="I188" s="309">
        <f>COUNTA(I157:I187)</f>
        <v>0</v>
      </c>
      <c r="J188" s="288">
        <f t="shared" ref="J188:R188" si="22">SUM(J156:J187)</f>
        <v>0</v>
      </c>
      <c r="K188" s="288">
        <f t="shared" si="22"/>
        <v>0</v>
      </c>
      <c r="L188" s="288">
        <f t="shared" si="22"/>
        <v>0</v>
      </c>
      <c r="M188" s="288">
        <f t="shared" si="22"/>
        <v>0</v>
      </c>
      <c r="N188" s="288">
        <f t="shared" si="22"/>
        <v>0</v>
      </c>
      <c r="O188" s="301">
        <f t="shared" si="22"/>
        <v>0</v>
      </c>
      <c r="P188" s="301">
        <f t="shared" si="22"/>
        <v>0</v>
      </c>
      <c r="Q188" s="288">
        <f t="shared" si="22"/>
        <v>0</v>
      </c>
      <c r="R188" s="289">
        <f t="shared" si="22"/>
        <v>0</v>
      </c>
      <c r="S188" s="59"/>
      <c r="T188" s="53"/>
      <c r="U188" s="288">
        <f t="shared" ref="U188:AH188" si="23">SUM(U156:U187)</f>
        <v>0</v>
      </c>
      <c r="V188" s="288">
        <f t="shared" si="23"/>
        <v>0</v>
      </c>
      <c r="W188" s="288">
        <f t="shared" si="23"/>
        <v>0</v>
      </c>
      <c r="X188" s="288">
        <f t="shared" si="23"/>
        <v>0</v>
      </c>
      <c r="Y188" s="288">
        <f t="shared" si="23"/>
        <v>0</v>
      </c>
      <c r="Z188" s="288">
        <f t="shared" si="23"/>
        <v>0</v>
      </c>
      <c r="AA188" s="288">
        <f t="shared" si="23"/>
        <v>0</v>
      </c>
      <c r="AB188" s="288">
        <f t="shared" si="23"/>
        <v>0</v>
      </c>
      <c r="AC188" s="288">
        <f t="shared" si="23"/>
        <v>0</v>
      </c>
      <c r="AD188" s="288">
        <f t="shared" si="23"/>
        <v>0</v>
      </c>
      <c r="AE188" s="288">
        <f t="shared" si="23"/>
        <v>0</v>
      </c>
      <c r="AF188" s="288">
        <f t="shared" si="23"/>
        <v>0</v>
      </c>
      <c r="AG188" s="288">
        <f t="shared" si="23"/>
        <v>0</v>
      </c>
      <c r="AH188" s="294">
        <f t="shared" si="23"/>
        <v>0</v>
      </c>
      <c r="AI188" s="306"/>
      <c r="AJ188" s="288">
        <f>SUM(AJ156:AJ187)</f>
        <v>0</v>
      </c>
      <c r="AK188" s="289">
        <f>SUM(AK156:AK187)</f>
        <v>0</v>
      </c>
      <c r="AL188" s="59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2"/>
      <c r="M189" s="72"/>
      <c r="N189" s="72"/>
      <c r="O189" s="72"/>
      <c r="P189" s="72"/>
      <c r="Q189" s="72"/>
      <c r="R189" s="72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121</v>
      </c>
      <c r="J190" s="359">
        <f>SUM(J188-K188)</f>
        <v>0</v>
      </c>
      <c r="L190" s="68"/>
      <c r="M190" s="68"/>
      <c r="N190" s="68"/>
      <c r="O190" s="68"/>
      <c r="P190" s="68"/>
      <c r="Q190" s="68"/>
      <c r="R190" s="68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83"/>
      <c r="H191" s="184"/>
      <c r="I191" s="184"/>
      <c r="J191" s="69"/>
      <c r="K191" s="69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4" customFormat="1" ht="12.75" customHeight="1" x14ac:dyDescent="0.2">
      <c r="A192" s="114"/>
      <c r="B192" s="114"/>
      <c r="C192" s="114"/>
      <c r="D192" s="114"/>
      <c r="E192" s="114"/>
      <c r="F192" s="115"/>
      <c r="G192" s="116"/>
      <c r="H192" s="117"/>
      <c r="I192" s="118"/>
      <c r="J192" s="118"/>
      <c r="K192" s="463" t="s">
        <v>156</v>
      </c>
      <c r="L192" s="464"/>
      <c r="M192" s="464"/>
      <c r="N192" s="464"/>
      <c r="O192" s="465"/>
      <c r="P192" s="465"/>
      <c r="Q192" s="119"/>
      <c r="R192" s="114"/>
      <c r="S192" s="114"/>
      <c r="T192" s="491" t="s">
        <v>476</v>
      </c>
      <c r="U192" s="471"/>
      <c r="V192" s="471"/>
      <c r="W192" s="472"/>
      <c r="X192" s="114"/>
      <c r="Y192" s="491" t="s">
        <v>476</v>
      </c>
      <c r="Z192" s="471"/>
      <c r="AA192" s="471"/>
      <c r="AB192" s="472"/>
      <c r="AC192" s="114"/>
      <c r="AD192" s="114"/>
      <c r="AE192" s="114"/>
      <c r="AF192" s="114"/>
      <c r="AG192" s="114"/>
      <c r="AH192" s="114"/>
      <c r="AI192" s="114"/>
      <c r="AJ192" s="114"/>
      <c r="AK192" s="114"/>
    </row>
    <row r="193" spans="1:37" s="124" customFormat="1" ht="12.75" customHeight="1" x14ac:dyDescent="0.2">
      <c r="A193" s="114"/>
      <c r="B193" s="457" t="s">
        <v>466</v>
      </c>
      <c r="C193" s="458"/>
      <c r="D193" s="458"/>
      <c r="E193" s="459"/>
      <c r="F193" s="120"/>
      <c r="G193" s="117"/>
      <c r="H193" s="118"/>
      <c r="I193" s="118"/>
      <c r="J193" s="118"/>
      <c r="K193" s="473" t="s">
        <v>128</v>
      </c>
      <c r="L193" s="474"/>
      <c r="M193" s="474"/>
      <c r="N193" s="474"/>
      <c r="O193" s="468"/>
      <c r="P193" s="468"/>
      <c r="Q193" s="122"/>
      <c r="R193" s="114"/>
      <c r="S193" s="114"/>
      <c r="T193" s="123" t="s">
        <v>242</v>
      </c>
      <c r="U193" s="492">
        <f>MAY!U193</f>
        <v>0</v>
      </c>
      <c r="V193" s="492"/>
      <c r="W193" s="493"/>
      <c r="X193" s="114"/>
      <c r="Y193" s="123" t="s">
        <v>238</v>
      </c>
      <c r="Z193" s="492">
        <f>MAY!Z193</f>
        <v>0</v>
      </c>
      <c r="AA193" s="492"/>
      <c r="AB193" s="493"/>
      <c r="AC193" s="114"/>
      <c r="AD193" s="114"/>
      <c r="AE193" s="114"/>
      <c r="AF193" s="114"/>
      <c r="AG193" s="114"/>
      <c r="AH193" s="114"/>
      <c r="AI193" s="114"/>
      <c r="AJ193" s="114"/>
      <c r="AK193" s="114"/>
    </row>
    <row r="194" spans="1:37" s="124" customFormat="1" ht="12.75" customHeight="1" thickBot="1" x14ac:dyDescent="0.25">
      <c r="A194" s="114"/>
      <c r="B194" s="125" t="s">
        <v>467</v>
      </c>
      <c r="C194" s="126" t="s">
        <v>129</v>
      </c>
      <c r="D194" s="127" t="s">
        <v>467</v>
      </c>
      <c r="E194" s="128" t="s">
        <v>129</v>
      </c>
      <c r="F194" s="116"/>
      <c r="G194" s="118"/>
      <c r="H194" s="466"/>
      <c r="I194" s="466"/>
      <c r="J194" s="118"/>
      <c r="K194" s="460" t="s">
        <v>157</v>
      </c>
      <c r="L194" s="461"/>
      <c r="M194" s="461"/>
      <c r="N194" s="461"/>
      <c r="O194" s="469">
        <f>J21</f>
        <v>0</v>
      </c>
      <c r="P194" s="469"/>
      <c r="Q194" s="122"/>
      <c r="R194" s="114"/>
      <c r="S194" s="114"/>
      <c r="T194" s="123" t="s">
        <v>206</v>
      </c>
      <c r="U194" s="492">
        <f>MAY!U194</f>
        <v>0</v>
      </c>
      <c r="V194" s="492"/>
      <c r="W194" s="493"/>
      <c r="X194" s="114"/>
      <c r="Y194" s="123" t="s">
        <v>206</v>
      </c>
      <c r="Z194" s="492">
        <f>MAY!Z194</f>
        <v>0</v>
      </c>
      <c r="AA194" s="492"/>
      <c r="AB194" s="493"/>
      <c r="AC194" s="114"/>
      <c r="AD194" s="114"/>
      <c r="AE194" s="114"/>
      <c r="AF194" s="114"/>
      <c r="AG194" s="114"/>
      <c r="AH194" s="114"/>
      <c r="AI194" s="114"/>
      <c r="AJ194" s="114"/>
      <c r="AK194" s="114"/>
    </row>
    <row r="195" spans="1:37" s="124" customFormat="1" ht="12.75" customHeight="1" x14ac:dyDescent="0.2">
      <c r="A195" s="114"/>
      <c r="B195" s="423"/>
      <c r="C195" s="320">
        <v>0</v>
      </c>
      <c r="D195" s="425"/>
      <c r="E195" s="323">
        <v>0</v>
      </c>
      <c r="F195" s="116"/>
      <c r="G195" s="118"/>
      <c r="H195" s="466"/>
      <c r="I195" s="466"/>
      <c r="J195" s="118"/>
      <c r="K195" s="467" t="s">
        <v>130</v>
      </c>
      <c r="L195" s="468"/>
      <c r="M195" s="468"/>
      <c r="N195" s="468"/>
      <c r="O195" s="469">
        <f>J7</f>
        <v>0</v>
      </c>
      <c r="P195" s="469"/>
      <c r="Q195" s="122"/>
      <c r="R195" s="114"/>
      <c r="S195" s="114"/>
      <c r="T195" s="123" t="s">
        <v>253</v>
      </c>
      <c r="U195" s="492">
        <f>MAY!U195</f>
        <v>0</v>
      </c>
      <c r="V195" s="492"/>
      <c r="W195" s="493"/>
      <c r="X195" s="114"/>
      <c r="Y195" s="123" t="s">
        <v>253</v>
      </c>
      <c r="Z195" s="492">
        <f>MAY!Z195</f>
        <v>0</v>
      </c>
      <c r="AA195" s="492"/>
      <c r="AB195" s="493"/>
      <c r="AC195" s="114"/>
      <c r="AD195" s="114"/>
      <c r="AE195" s="114"/>
      <c r="AF195" s="114"/>
      <c r="AG195" s="114"/>
      <c r="AH195" s="114"/>
      <c r="AI195" s="114"/>
      <c r="AJ195" s="114"/>
      <c r="AK195" s="114"/>
    </row>
    <row r="196" spans="1:37" s="124" customFormat="1" ht="12.75" customHeight="1" x14ac:dyDescent="0.2">
      <c r="A196" s="114"/>
      <c r="B196" s="423"/>
      <c r="C196" s="320">
        <v>0</v>
      </c>
      <c r="D196" s="425"/>
      <c r="E196" s="323">
        <v>0</v>
      </c>
      <c r="F196" s="116"/>
      <c r="G196" s="118"/>
      <c r="H196" s="466"/>
      <c r="I196" s="466"/>
      <c r="J196" s="118"/>
      <c r="K196" s="467" t="s">
        <v>132</v>
      </c>
      <c r="L196" s="468"/>
      <c r="M196" s="468"/>
      <c r="N196" s="468"/>
      <c r="O196" s="469">
        <f>SUM(O194:P195)</f>
        <v>0</v>
      </c>
      <c r="P196" s="469"/>
      <c r="Q196" s="122"/>
      <c r="R196" s="114"/>
      <c r="S196" s="114"/>
      <c r="T196" s="123" t="s">
        <v>207</v>
      </c>
      <c r="U196" s="487">
        <f>MAY!U200</f>
        <v>0</v>
      </c>
      <c r="V196" s="487"/>
      <c r="W196" s="122"/>
      <c r="X196" s="114"/>
      <c r="Y196" s="123" t="s">
        <v>207</v>
      </c>
      <c r="Z196" s="487">
        <f>MAY!Z200</f>
        <v>0</v>
      </c>
      <c r="AA196" s="487"/>
      <c r="AB196" s="122"/>
      <c r="AC196" s="114"/>
      <c r="AD196" s="114"/>
      <c r="AE196" s="114"/>
      <c r="AF196" s="114"/>
      <c r="AG196" s="114"/>
      <c r="AH196" s="114"/>
      <c r="AI196" s="114"/>
      <c r="AJ196" s="114"/>
      <c r="AK196" s="114"/>
    </row>
    <row r="197" spans="1:37" s="124" customFormat="1" ht="12.75" customHeight="1" x14ac:dyDescent="0.2">
      <c r="A197" s="114"/>
      <c r="B197" s="423"/>
      <c r="C197" s="320">
        <v>0</v>
      </c>
      <c r="D197" s="425"/>
      <c r="E197" s="323">
        <v>0</v>
      </c>
      <c r="F197" s="116"/>
      <c r="G197" s="118"/>
      <c r="H197" s="466"/>
      <c r="I197" s="466"/>
      <c r="J197" s="118"/>
      <c r="K197" s="467" t="s">
        <v>133</v>
      </c>
      <c r="L197" s="468"/>
      <c r="M197" s="468"/>
      <c r="N197" s="468"/>
      <c r="O197" s="469">
        <f>K188</f>
        <v>0</v>
      </c>
      <c r="P197" s="469"/>
      <c r="Q197" s="122"/>
      <c r="R197" s="114"/>
      <c r="S197" s="114"/>
      <c r="T197" s="123" t="s">
        <v>208</v>
      </c>
      <c r="U197" s="480">
        <v>0</v>
      </c>
      <c r="V197" s="480"/>
      <c r="W197" s="122"/>
      <c r="X197" s="114"/>
      <c r="Y197" s="123" t="s">
        <v>208</v>
      </c>
      <c r="Z197" s="480">
        <v>0</v>
      </c>
      <c r="AA197" s="480"/>
      <c r="AB197" s="122"/>
      <c r="AC197" s="114"/>
      <c r="AD197" s="114"/>
      <c r="AE197" s="114"/>
      <c r="AF197" s="114"/>
      <c r="AG197" s="114"/>
      <c r="AH197" s="114"/>
      <c r="AI197" s="114"/>
      <c r="AJ197" s="114"/>
      <c r="AK197" s="114"/>
    </row>
    <row r="198" spans="1:37" s="124" customFormat="1" ht="12.75" customHeight="1" x14ac:dyDescent="0.2">
      <c r="A198" s="114"/>
      <c r="B198" s="423"/>
      <c r="C198" s="320">
        <v>0</v>
      </c>
      <c r="D198" s="425"/>
      <c r="E198" s="323">
        <v>0</v>
      </c>
      <c r="F198" s="116"/>
      <c r="G198" s="118"/>
      <c r="H198" s="466"/>
      <c r="I198" s="466"/>
      <c r="J198" s="118"/>
      <c r="K198" s="467" t="s">
        <v>134</v>
      </c>
      <c r="L198" s="468"/>
      <c r="M198" s="468"/>
      <c r="N198" s="468"/>
      <c r="O198" s="483"/>
      <c r="P198" s="483"/>
      <c r="Q198" s="122" t="s">
        <v>190</v>
      </c>
      <c r="R198" s="114"/>
      <c r="S198" s="114"/>
      <c r="T198" s="123" t="s">
        <v>209</v>
      </c>
      <c r="U198" s="480">
        <v>0</v>
      </c>
      <c r="V198" s="480"/>
      <c r="W198" s="122"/>
      <c r="X198" s="114"/>
      <c r="Y198" s="123" t="s">
        <v>209</v>
      </c>
      <c r="Z198" s="480">
        <v>0</v>
      </c>
      <c r="AA198" s="480"/>
      <c r="AB198" s="122"/>
      <c r="AC198" s="114"/>
      <c r="AD198" s="114"/>
      <c r="AE198" s="114"/>
      <c r="AF198" s="114"/>
      <c r="AG198" s="114"/>
      <c r="AH198" s="114"/>
      <c r="AI198" s="114"/>
      <c r="AJ198" s="114"/>
      <c r="AK198" s="114"/>
    </row>
    <row r="199" spans="1:37" s="124" customFormat="1" ht="12.75" customHeight="1" x14ac:dyDescent="0.2">
      <c r="A199" s="114"/>
      <c r="B199" s="423"/>
      <c r="C199" s="320">
        <v>0</v>
      </c>
      <c r="D199" s="425"/>
      <c r="E199" s="323">
        <v>0</v>
      </c>
      <c r="F199" s="116"/>
      <c r="G199" s="118"/>
      <c r="H199" s="466"/>
      <c r="I199" s="466"/>
      <c r="J199" s="118"/>
      <c r="K199" s="484" t="s">
        <v>158</v>
      </c>
      <c r="L199" s="485"/>
      <c r="M199" s="485"/>
      <c r="N199" s="485"/>
      <c r="O199" s="469">
        <f>SUM(O196-O197+O198)</f>
        <v>0</v>
      </c>
      <c r="P199" s="469"/>
      <c r="Q199" s="122"/>
      <c r="R199" s="114"/>
      <c r="S199" s="114"/>
      <c r="T199" s="123" t="s">
        <v>210</v>
      </c>
      <c r="U199" s="480">
        <v>0</v>
      </c>
      <c r="V199" s="480"/>
      <c r="W199" s="122"/>
      <c r="X199" s="114"/>
      <c r="Y199" s="123" t="s">
        <v>210</v>
      </c>
      <c r="Z199" s="480">
        <v>0</v>
      </c>
      <c r="AA199" s="480"/>
      <c r="AB199" s="122"/>
      <c r="AC199" s="114"/>
      <c r="AD199" s="114"/>
      <c r="AE199" s="114"/>
      <c r="AF199" s="114"/>
      <c r="AG199" s="114"/>
      <c r="AH199" s="114"/>
      <c r="AI199" s="114"/>
      <c r="AJ199" s="114"/>
      <c r="AK199" s="114"/>
    </row>
    <row r="200" spans="1:37" s="124" customFormat="1" ht="12.75" customHeight="1" x14ac:dyDescent="0.2">
      <c r="A200" s="114"/>
      <c r="B200" s="423"/>
      <c r="C200" s="320">
        <v>0</v>
      </c>
      <c r="D200" s="425"/>
      <c r="E200" s="323">
        <v>0</v>
      </c>
      <c r="F200" s="116"/>
      <c r="G200" s="118"/>
      <c r="H200" s="466"/>
      <c r="I200" s="466"/>
      <c r="J200" s="118"/>
      <c r="K200" s="467"/>
      <c r="L200" s="468"/>
      <c r="M200" s="468"/>
      <c r="N200" s="468"/>
      <c r="O200" s="469"/>
      <c r="P200" s="469"/>
      <c r="Q200" s="122"/>
      <c r="R200" s="114"/>
      <c r="S200" s="114"/>
      <c r="T200" s="123" t="s">
        <v>222</v>
      </c>
      <c r="U200" s="487">
        <f>U196+U197+U198-U199</f>
        <v>0</v>
      </c>
      <c r="V200" s="487"/>
      <c r="W200" s="122"/>
      <c r="X200" s="114"/>
      <c r="Y200" s="123" t="s">
        <v>222</v>
      </c>
      <c r="Z200" s="487">
        <f>Z196+Z197+Z198-Z199</f>
        <v>0</v>
      </c>
      <c r="AA200" s="487"/>
      <c r="AB200" s="122"/>
      <c r="AC200" s="114"/>
      <c r="AD200" s="114"/>
      <c r="AE200" s="114"/>
      <c r="AF200" s="114"/>
      <c r="AG200" s="114"/>
      <c r="AH200" s="114"/>
      <c r="AI200" s="114"/>
      <c r="AJ200" s="114"/>
      <c r="AK200" s="114"/>
    </row>
    <row r="201" spans="1:37" s="124" customFormat="1" ht="12.75" customHeight="1" x14ac:dyDescent="0.2">
      <c r="A201" s="114"/>
      <c r="B201" s="423"/>
      <c r="C201" s="320">
        <v>0</v>
      </c>
      <c r="D201" s="425"/>
      <c r="E201" s="323">
        <v>0</v>
      </c>
      <c r="F201" s="116"/>
      <c r="G201" s="118"/>
      <c r="H201" s="129"/>
      <c r="I201" s="129"/>
      <c r="J201" s="118"/>
      <c r="K201" s="467"/>
      <c r="L201" s="468"/>
      <c r="M201" s="468"/>
      <c r="N201" s="468"/>
      <c r="O201" s="469"/>
      <c r="P201" s="469"/>
      <c r="Q201" s="122"/>
      <c r="R201" s="114"/>
      <c r="S201" s="114"/>
      <c r="T201" s="130"/>
      <c r="U201" s="115"/>
      <c r="V201" s="115"/>
      <c r="W201" s="122"/>
      <c r="X201" s="114"/>
      <c r="Y201" s="130"/>
      <c r="Z201" s="115"/>
      <c r="AA201" s="115"/>
      <c r="AB201" s="122"/>
      <c r="AC201" s="114"/>
      <c r="AD201" s="114"/>
      <c r="AE201" s="114"/>
      <c r="AF201" s="114"/>
      <c r="AG201" s="114"/>
      <c r="AH201" s="114"/>
      <c r="AI201" s="114"/>
      <c r="AJ201" s="114"/>
      <c r="AK201" s="114"/>
    </row>
    <row r="202" spans="1:37" s="124" customFormat="1" ht="12.75" customHeight="1" x14ac:dyDescent="0.2">
      <c r="A202" s="114"/>
      <c r="B202" s="423"/>
      <c r="C202" s="320">
        <v>0</v>
      </c>
      <c r="D202" s="425"/>
      <c r="E202" s="323">
        <v>0</v>
      </c>
      <c r="F202" s="116"/>
      <c r="G202" s="118"/>
      <c r="H202" s="129"/>
      <c r="I202" s="129"/>
      <c r="J202" s="118"/>
      <c r="K202" s="484" t="s">
        <v>159</v>
      </c>
      <c r="L202" s="485"/>
      <c r="M202" s="485"/>
      <c r="N202" s="485"/>
      <c r="O202" s="483"/>
      <c r="P202" s="483"/>
      <c r="Q202" s="122"/>
      <c r="R202" s="114"/>
      <c r="S202" s="114"/>
      <c r="T202" s="130"/>
      <c r="U202" s="115"/>
      <c r="V202" s="115"/>
      <c r="W202" s="122"/>
      <c r="X202" s="114"/>
      <c r="Y202" s="130"/>
      <c r="Z202" s="115"/>
      <c r="AA202" s="115"/>
      <c r="AB202" s="122"/>
      <c r="AC202" s="114"/>
      <c r="AD202" s="114"/>
      <c r="AE202" s="114"/>
      <c r="AF202" s="114"/>
      <c r="AG202" s="114"/>
      <c r="AH202" s="114"/>
      <c r="AI202" s="114"/>
      <c r="AJ202" s="114"/>
      <c r="AK202" s="114"/>
    </row>
    <row r="203" spans="1:37" s="124" customFormat="1" ht="12.75" customHeight="1" x14ac:dyDescent="0.2">
      <c r="A203" s="114"/>
      <c r="B203" s="423"/>
      <c r="C203" s="320">
        <v>0</v>
      </c>
      <c r="D203" s="425"/>
      <c r="E203" s="323">
        <v>0</v>
      </c>
      <c r="F203" s="116"/>
      <c r="G203" s="118"/>
      <c r="H203" s="466"/>
      <c r="I203" s="466"/>
      <c r="J203" s="118"/>
      <c r="K203" s="467" t="s">
        <v>131</v>
      </c>
      <c r="L203" s="468"/>
      <c r="M203" s="468"/>
      <c r="N203" s="468"/>
      <c r="O203" s="483"/>
      <c r="P203" s="483"/>
      <c r="Q203" s="122"/>
      <c r="R203" s="114"/>
      <c r="S203" s="114"/>
      <c r="T203" s="123" t="s">
        <v>243</v>
      </c>
      <c r="U203" s="492">
        <f>MAY!U203</f>
        <v>0</v>
      </c>
      <c r="V203" s="492"/>
      <c r="W203" s="493"/>
      <c r="X203" s="114"/>
      <c r="Y203" s="123" t="s">
        <v>239</v>
      </c>
      <c r="Z203" s="492">
        <f>MAY!Z203</f>
        <v>0</v>
      </c>
      <c r="AA203" s="492"/>
      <c r="AB203" s="493"/>
      <c r="AC203" s="114"/>
      <c r="AD203" s="114"/>
      <c r="AE203" s="114"/>
      <c r="AF203" s="114"/>
      <c r="AG203" s="114"/>
      <c r="AH203" s="114"/>
      <c r="AI203" s="114"/>
      <c r="AJ203" s="114"/>
      <c r="AK203" s="114"/>
    </row>
    <row r="204" spans="1:37" s="124" customFormat="1" ht="12.75" customHeight="1" x14ac:dyDescent="0.2">
      <c r="A204" s="114"/>
      <c r="B204" s="423"/>
      <c r="C204" s="320">
        <v>0</v>
      </c>
      <c r="D204" s="425"/>
      <c r="E204" s="323">
        <v>0</v>
      </c>
      <c r="F204" s="116"/>
      <c r="G204" s="118"/>
      <c r="H204" s="466"/>
      <c r="I204" s="466"/>
      <c r="J204" s="118"/>
      <c r="K204" s="467" t="s">
        <v>468</v>
      </c>
      <c r="L204" s="468"/>
      <c r="M204" s="468"/>
      <c r="N204" s="468"/>
      <c r="O204" s="469">
        <f>G234</f>
        <v>0</v>
      </c>
      <c r="P204" s="469"/>
      <c r="Q204" s="122"/>
      <c r="R204" s="143" t="s">
        <v>233</v>
      </c>
      <c r="S204" s="114"/>
      <c r="T204" s="123" t="s">
        <v>206</v>
      </c>
      <c r="U204" s="492">
        <f>MAY!U204</f>
        <v>0</v>
      </c>
      <c r="V204" s="492"/>
      <c r="W204" s="493"/>
      <c r="X204" s="114"/>
      <c r="Y204" s="123" t="s">
        <v>206</v>
      </c>
      <c r="Z204" s="492">
        <f>MAY!Z204</f>
        <v>0</v>
      </c>
      <c r="AA204" s="492"/>
      <c r="AB204" s="493"/>
      <c r="AC204" s="114"/>
      <c r="AD204" s="114"/>
      <c r="AE204" s="114"/>
      <c r="AF204" s="114"/>
      <c r="AG204" s="114"/>
      <c r="AH204" s="114"/>
      <c r="AI204" s="114"/>
      <c r="AJ204" s="114"/>
      <c r="AK204" s="114"/>
    </row>
    <row r="205" spans="1:37" s="124" customFormat="1" ht="12.75" customHeight="1" x14ac:dyDescent="0.2">
      <c r="A205" s="114"/>
      <c r="B205" s="423"/>
      <c r="C205" s="320">
        <v>0</v>
      </c>
      <c r="D205" s="425"/>
      <c r="E205" s="323">
        <v>0</v>
      </c>
      <c r="F205" s="116"/>
      <c r="G205" s="118"/>
      <c r="H205" s="466"/>
      <c r="I205" s="466"/>
      <c r="J205" s="118"/>
      <c r="K205" s="467" t="s">
        <v>134</v>
      </c>
      <c r="L205" s="468"/>
      <c r="M205" s="468"/>
      <c r="N205" s="468"/>
      <c r="O205" s="483"/>
      <c r="P205" s="483"/>
      <c r="Q205" s="122" t="s">
        <v>190</v>
      </c>
      <c r="R205" s="358">
        <f>SUM(E2-O206)</f>
        <v>0</v>
      </c>
      <c r="S205" s="114"/>
      <c r="T205" s="123" t="s">
        <v>253</v>
      </c>
      <c r="U205" s="492">
        <f>MAY!U205</f>
        <v>0</v>
      </c>
      <c r="V205" s="492"/>
      <c r="W205" s="493"/>
      <c r="X205" s="114"/>
      <c r="Y205" s="123" t="s">
        <v>253</v>
      </c>
      <c r="Z205" s="492">
        <f>MAY!Z205</f>
        <v>0</v>
      </c>
      <c r="AA205" s="492"/>
      <c r="AB205" s="493"/>
      <c r="AC205" s="114"/>
      <c r="AD205" s="114"/>
      <c r="AE205" s="114"/>
      <c r="AF205" s="114"/>
      <c r="AG205" s="114"/>
      <c r="AH205" s="114"/>
      <c r="AI205" s="114"/>
      <c r="AJ205" s="114"/>
      <c r="AK205" s="114"/>
    </row>
    <row r="206" spans="1:37" s="124" customFormat="1" ht="12.75" customHeight="1" x14ac:dyDescent="0.2">
      <c r="A206" s="114"/>
      <c r="B206" s="423"/>
      <c r="C206" s="320">
        <v>0</v>
      </c>
      <c r="D206" s="425"/>
      <c r="E206" s="323">
        <v>0</v>
      </c>
      <c r="F206" s="116"/>
      <c r="G206" s="118"/>
      <c r="H206" s="466"/>
      <c r="I206" s="466"/>
      <c r="J206" s="118"/>
      <c r="K206" s="484" t="s">
        <v>370</v>
      </c>
      <c r="L206" s="485"/>
      <c r="M206" s="485"/>
      <c r="N206" s="485"/>
      <c r="O206" s="469">
        <f>SUM(O202-O204+O205+O203)</f>
        <v>0</v>
      </c>
      <c r="P206" s="469"/>
      <c r="Q206" s="122"/>
      <c r="R206" s="114"/>
      <c r="S206" s="114"/>
      <c r="T206" s="123" t="s">
        <v>207</v>
      </c>
      <c r="U206" s="487">
        <f>MAY!U210</f>
        <v>0</v>
      </c>
      <c r="V206" s="487"/>
      <c r="W206" s="122"/>
      <c r="X206" s="114"/>
      <c r="Y206" s="123" t="s">
        <v>207</v>
      </c>
      <c r="Z206" s="487">
        <f>MAY!Z210</f>
        <v>0</v>
      </c>
      <c r="AA206" s="487"/>
      <c r="AB206" s="122"/>
      <c r="AC206" s="114"/>
      <c r="AD206" s="114"/>
      <c r="AE206" s="114"/>
      <c r="AF206" s="114"/>
      <c r="AG206" s="114"/>
      <c r="AH206" s="114"/>
      <c r="AI206" s="114"/>
      <c r="AJ206" s="114"/>
      <c r="AK206" s="114"/>
    </row>
    <row r="207" spans="1:37" s="124" customFormat="1" ht="12.75" customHeight="1" thickBot="1" x14ac:dyDescent="0.25">
      <c r="A207" s="114"/>
      <c r="B207" s="423"/>
      <c r="C207" s="320">
        <v>0</v>
      </c>
      <c r="D207" s="425"/>
      <c r="E207" s="323">
        <v>0</v>
      </c>
      <c r="F207" s="116"/>
      <c r="G207" s="118"/>
      <c r="H207" s="118"/>
      <c r="I207" s="118"/>
      <c r="J207" s="118"/>
      <c r="K207" s="455"/>
      <c r="L207" s="456"/>
      <c r="M207" s="456"/>
      <c r="N207" s="456"/>
      <c r="O207" s="479"/>
      <c r="P207" s="479"/>
      <c r="Q207" s="131"/>
      <c r="R207" s="114"/>
      <c r="S207" s="114"/>
      <c r="T207" s="123" t="s">
        <v>208</v>
      </c>
      <c r="U207" s="480">
        <v>0</v>
      </c>
      <c r="V207" s="480"/>
      <c r="W207" s="122"/>
      <c r="X207" s="114"/>
      <c r="Y207" s="123" t="s">
        <v>208</v>
      </c>
      <c r="Z207" s="480">
        <v>0</v>
      </c>
      <c r="AA207" s="480"/>
      <c r="AB207" s="122"/>
      <c r="AC207" s="114"/>
      <c r="AD207" s="114"/>
      <c r="AE207" s="114"/>
      <c r="AF207" s="114"/>
      <c r="AG207" s="114"/>
      <c r="AH207" s="114"/>
      <c r="AI207" s="114"/>
      <c r="AJ207" s="114"/>
      <c r="AK207" s="114"/>
    </row>
    <row r="208" spans="1:37" s="124" customFormat="1" ht="12.75" customHeight="1" x14ac:dyDescent="0.2">
      <c r="A208" s="114"/>
      <c r="B208" s="423"/>
      <c r="C208" s="320">
        <v>0</v>
      </c>
      <c r="D208" s="425"/>
      <c r="E208" s="323">
        <v>0</v>
      </c>
      <c r="F208" s="116"/>
      <c r="G208" s="118"/>
      <c r="H208" s="133"/>
      <c r="I208" s="133"/>
      <c r="J208" s="133"/>
      <c r="K208" s="114"/>
      <c r="L208" s="114"/>
      <c r="M208" s="114"/>
      <c r="N208" s="114"/>
      <c r="O208" s="134"/>
      <c r="P208" s="134"/>
      <c r="Q208" s="114"/>
      <c r="R208" s="114"/>
      <c r="S208" s="114"/>
      <c r="T208" s="123" t="s">
        <v>209</v>
      </c>
      <c r="U208" s="480">
        <v>0</v>
      </c>
      <c r="V208" s="480"/>
      <c r="W208" s="122"/>
      <c r="X208" s="114"/>
      <c r="Y208" s="123" t="s">
        <v>209</v>
      </c>
      <c r="Z208" s="480">
        <v>0</v>
      </c>
      <c r="AA208" s="480"/>
      <c r="AB208" s="122"/>
      <c r="AC208" s="114"/>
      <c r="AD208" s="114"/>
      <c r="AE208" s="114"/>
      <c r="AF208" s="114"/>
      <c r="AG208" s="114"/>
      <c r="AH208" s="114"/>
      <c r="AI208" s="114"/>
      <c r="AJ208" s="114"/>
      <c r="AK208" s="114"/>
    </row>
    <row r="209" spans="1:37" s="124" customFormat="1" ht="12.75" customHeight="1" x14ac:dyDescent="0.2">
      <c r="A209" s="114"/>
      <c r="B209" s="423"/>
      <c r="C209" s="320">
        <v>0</v>
      </c>
      <c r="D209" s="425"/>
      <c r="E209" s="323">
        <v>0</v>
      </c>
      <c r="F209" s="132"/>
      <c r="G209" s="133"/>
      <c r="H209" s="133"/>
      <c r="I209" s="133"/>
      <c r="J209" s="133"/>
      <c r="K209" s="114"/>
      <c r="L209" s="114"/>
      <c r="M209" s="114"/>
      <c r="N209" s="114"/>
      <c r="O209" s="114"/>
      <c r="P209" s="114"/>
      <c r="Q209" s="114"/>
      <c r="R209" s="114"/>
      <c r="S209" s="114"/>
      <c r="T209" s="123" t="s">
        <v>210</v>
      </c>
      <c r="U209" s="480">
        <v>0</v>
      </c>
      <c r="V209" s="480"/>
      <c r="W209" s="122"/>
      <c r="X209" s="114"/>
      <c r="Y209" s="123" t="s">
        <v>210</v>
      </c>
      <c r="Z209" s="480">
        <v>0</v>
      </c>
      <c r="AA209" s="480"/>
      <c r="AB209" s="122"/>
      <c r="AC209" s="114"/>
      <c r="AD209" s="114"/>
      <c r="AE209" s="114"/>
      <c r="AF209" s="114"/>
      <c r="AG209" s="114"/>
      <c r="AH209" s="114"/>
      <c r="AI209" s="114"/>
      <c r="AJ209" s="114"/>
      <c r="AK209" s="114"/>
    </row>
    <row r="210" spans="1:37" s="124" customFormat="1" ht="12.75" customHeight="1" x14ac:dyDescent="0.2">
      <c r="A210" s="114"/>
      <c r="B210" s="423"/>
      <c r="C210" s="320">
        <v>0</v>
      </c>
      <c r="D210" s="425"/>
      <c r="E210" s="323">
        <v>0</v>
      </c>
      <c r="F210" s="132"/>
      <c r="G210" s="133"/>
      <c r="H210" s="133"/>
      <c r="I210" s="133"/>
      <c r="J210" s="133"/>
      <c r="K210" s="114"/>
      <c r="L210" s="114"/>
      <c r="M210" s="114"/>
      <c r="N210" s="114"/>
      <c r="O210" s="114"/>
      <c r="P210" s="114"/>
      <c r="Q210" s="114"/>
      <c r="R210" s="114"/>
      <c r="S210" s="114"/>
      <c r="T210" s="123" t="str">
        <f>T200</f>
        <v>AS OF 6/30</v>
      </c>
      <c r="U210" s="487">
        <f>U206+U207+U208-U209</f>
        <v>0</v>
      </c>
      <c r="V210" s="487"/>
      <c r="W210" s="122"/>
      <c r="X210" s="114"/>
      <c r="Y210" s="123" t="str">
        <f>Y200</f>
        <v>AS OF 6/30</v>
      </c>
      <c r="Z210" s="487">
        <f>Z206+Z207+Z208-Z209</f>
        <v>0</v>
      </c>
      <c r="AA210" s="487"/>
      <c r="AB210" s="122"/>
      <c r="AC210" s="114"/>
      <c r="AD210" s="114"/>
      <c r="AE210" s="114"/>
      <c r="AF210" s="114"/>
      <c r="AG210" s="114"/>
      <c r="AH210" s="114"/>
      <c r="AI210" s="114"/>
      <c r="AJ210" s="114"/>
      <c r="AK210" s="114"/>
    </row>
    <row r="211" spans="1:37" s="124" customFormat="1" ht="12.75" customHeight="1" x14ac:dyDescent="0.2">
      <c r="A211" s="114"/>
      <c r="B211" s="423"/>
      <c r="C211" s="320">
        <v>0</v>
      </c>
      <c r="D211" s="425"/>
      <c r="E211" s="323">
        <v>0</v>
      </c>
      <c r="F211" s="132"/>
      <c r="G211" s="133"/>
      <c r="H211" s="133"/>
      <c r="I211" s="133"/>
      <c r="J211" s="133"/>
      <c r="K211" s="114"/>
      <c r="L211" s="114"/>
      <c r="M211" s="114"/>
      <c r="N211" s="114"/>
      <c r="O211" s="114"/>
      <c r="P211" s="114"/>
      <c r="Q211" s="114"/>
      <c r="R211" s="114"/>
      <c r="S211" s="114"/>
      <c r="T211" s="130"/>
      <c r="U211" s="115"/>
      <c r="V211" s="115"/>
      <c r="W211" s="122"/>
      <c r="X211" s="114"/>
      <c r="Y211" s="130"/>
      <c r="Z211" s="115"/>
      <c r="AA211" s="115"/>
      <c r="AB211" s="122"/>
      <c r="AC211" s="114"/>
      <c r="AD211" s="114"/>
      <c r="AE211" s="114"/>
      <c r="AF211" s="114"/>
      <c r="AG211" s="114"/>
      <c r="AH211" s="114"/>
      <c r="AI211" s="114"/>
      <c r="AJ211" s="114"/>
      <c r="AK211" s="114"/>
    </row>
    <row r="212" spans="1:37" s="124" customFormat="1" ht="12.75" customHeight="1" x14ac:dyDescent="0.2">
      <c r="A212" s="114"/>
      <c r="B212" s="423"/>
      <c r="C212" s="320">
        <v>0</v>
      </c>
      <c r="D212" s="425"/>
      <c r="E212" s="323">
        <v>0</v>
      </c>
      <c r="F212" s="132"/>
      <c r="G212" s="133"/>
      <c r="H212" s="133"/>
      <c r="I212" s="133"/>
      <c r="J212" s="133"/>
      <c r="K212" s="114"/>
      <c r="L212" s="114"/>
      <c r="M212" s="114"/>
      <c r="N212" s="114"/>
      <c r="O212" s="114"/>
      <c r="P212" s="114"/>
      <c r="Q212" s="114"/>
      <c r="R212" s="114"/>
      <c r="S212" s="114"/>
      <c r="T212" s="130"/>
      <c r="U212" s="115"/>
      <c r="V212" s="115"/>
      <c r="W212" s="122"/>
      <c r="X212" s="114"/>
      <c r="Y212" s="130"/>
      <c r="Z212" s="115"/>
      <c r="AA212" s="115"/>
      <c r="AB212" s="122"/>
      <c r="AC212" s="114"/>
      <c r="AD212" s="114"/>
      <c r="AE212" s="114"/>
      <c r="AF212" s="114"/>
      <c r="AG212" s="114"/>
      <c r="AH212" s="114"/>
      <c r="AI212" s="114"/>
      <c r="AJ212" s="114"/>
      <c r="AK212" s="114"/>
    </row>
    <row r="213" spans="1:37" s="124" customFormat="1" ht="12.75" customHeight="1" x14ac:dyDescent="0.2">
      <c r="A213" s="114"/>
      <c r="B213" s="423"/>
      <c r="C213" s="320">
        <v>0</v>
      </c>
      <c r="D213" s="425"/>
      <c r="E213" s="323">
        <v>0</v>
      </c>
      <c r="F213" s="132"/>
      <c r="G213" s="133"/>
      <c r="H213" s="133"/>
      <c r="I213" s="133"/>
      <c r="J213" s="133"/>
      <c r="K213" s="114"/>
      <c r="L213" s="114"/>
      <c r="M213" s="114"/>
      <c r="N213" s="114"/>
      <c r="O213" s="114"/>
      <c r="P213" s="114"/>
      <c r="Q213" s="114"/>
      <c r="R213" s="114"/>
      <c r="S213" s="114"/>
      <c r="T213" s="123" t="s">
        <v>244</v>
      </c>
      <c r="U213" s="492">
        <f>MAY!U213</f>
        <v>0</v>
      </c>
      <c r="V213" s="492"/>
      <c r="W213" s="493"/>
      <c r="X213" s="114"/>
      <c r="Y213" s="123" t="s">
        <v>240</v>
      </c>
      <c r="Z213" s="492">
        <f>MAY!Z213</f>
        <v>0</v>
      </c>
      <c r="AA213" s="492"/>
      <c r="AB213" s="493"/>
      <c r="AC213" s="114"/>
      <c r="AD213" s="114"/>
      <c r="AE213" s="114"/>
      <c r="AF213" s="114"/>
      <c r="AG213" s="114"/>
      <c r="AH213" s="114"/>
      <c r="AI213" s="114"/>
      <c r="AJ213" s="114"/>
      <c r="AK213" s="114"/>
    </row>
    <row r="214" spans="1:37" s="124" customFormat="1" ht="12.75" customHeight="1" x14ac:dyDescent="0.2">
      <c r="A214" s="114"/>
      <c r="B214" s="423"/>
      <c r="C214" s="320">
        <v>0</v>
      </c>
      <c r="D214" s="425"/>
      <c r="E214" s="323">
        <v>0</v>
      </c>
      <c r="F214" s="132"/>
      <c r="G214" s="133"/>
      <c r="H214" s="133"/>
      <c r="I214" s="133"/>
      <c r="J214" s="133"/>
      <c r="K214" s="114"/>
      <c r="L214" s="114"/>
      <c r="M214" s="114"/>
      <c r="N214" s="114"/>
      <c r="O214" s="114"/>
      <c r="P214" s="114"/>
      <c r="Q214" s="114"/>
      <c r="R214" s="114"/>
      <c r="S214" s="114"/>
      <c r="T214" s="123" t="s">
        <v>206</v>
      </c>
      <c r="U214" s="492">
        <f>MAY!U214</f>
        <v>0</v>
      </c>
      <c r="V214" s="492"/>
      <c r="W214" s="493"/>
      <c r="X214" s="114"/>
      <c r="Y214" s="123" t="s">
        <v>206</v>
      </c>
      <c r="Z214" s="492">
        <f>MAY!Z214</f>
        <v>0</v>
      </c>
      <c r="AA214" s="492"/>
      <c r="AB214" s="493"/>
      <c r="AC214" s="114"/>
      <c r="AD214" s="114"/>
      <c r="AE214" s="114"/>
      <c r="AF214" s="114"/>
      <c r="AG214" s="114"/>
      <c r="AH214" s="114"/>
      <c r="AI214" s="114"/>
      <c r="AJ214" s="114"/>
      <c r="AK214" s="114"/>
    </row>
    <row r="215" spans="1:37" s="124" customFormat="1" ht="12.75" customHeight="1" x14ac:dyDescent="0.2">
      <c r="A215" s="114"/>
      <c r="B215" s="423"/>
      <c r="C215" s="320">
        <v>0</v>
      </c>
      <c r="D215" s="425"/>
      <c r="E215" s="323">
        <v>0</v>
      </c>
      <c r="F215" s="132"/>
      <c r="G215" s="133"/>
      <c r="H215" s="133"/>
      <c r="I215" s="133"/>
      <c r="J215" s="133"/>
      <c r="K215" s="114"/>
      <c r="L215" s="114"/>
      <c r="M215" s="114"/>
      <c r="N215" s="114"/>
      <c r="O215" s="114"/>
      <c r="P215" s="114"/>
      <c r="Q215" s="114"/>
      <c r="R215" s="114"/>
      <c r="S215" s="114"/>
      <c r="T215" s="123" t="s">
        <v>253</v>
      </c>
      <c r="U215" s="492">
        <f>MAY!U215</f>
        <v>0</v>
      </c>
      <c r="V215" s="492"/>
      <c r="W215" s="493"/>
      <c r="X215" s="114"/>
      <c r="Y215" s="123" t="s">
        <v>253</v>
      </c>
      <c r="Z215" s="492">
        <f>MAY!Z215</f>
        <v>0</v>
      </c>
      <c r="AA215" s="492"/>
      <c r="AB215" s="493"/>
      <c r="AC215" s="114"/>
      <c r="AD215" s="114"/>
      <c r="AE215" s="114"/>
      <c r="AF215" s="114"/>
      <c r="AG215" s="114"/>
      <c r="AH215" s="114"/>
      <c r="AI215" s="114"/>
      <c r="AJ215" s="114"/>
      <c r="AK215" s="114"/>
    </row>
    <row r="216" spans="1:37" s="124" customFormat="1" ht="12.75" customHeight="1" x14ac:dyDescent="0.2">
      <c r="A216" s="114"/>
      <c r="B216" s="423"/>
      <c r="C216" s="320">
        <v>0</v>
      </c>
      <c r="D216" s="425"/>
      <c r="E216" s="323">
        <v>0</v>
      </c>
      <c r="F216" s="132"/>
      <c r="G216" s="133"/>
      <c r="H216" s="133"/>
      <c r="I216" s="133"/>
      <c r="J216" s="133"/>
      <c r="K216" s="114"/>
      <c r="L216" s="114"/>
      <c r="M216" s="114"/>
      <c r="N216" s="114"/>
      <c r="O216" s="114"/>
      <c r="P216" s="114"/>
      <c r="Q216" s="114"/>
      <c r="R216" s="114"/>
      <c r="S216" s="114"/>
      <c r="T216" s="123" t="s">
        <v>207</v>
      </c>
      <c r="U216" s="487">
        <f>MAY!U220</f>
        <v>0</v>
      </c>
      <c r="V216" s="487"/>
      <c r="W216" s="122"/>
      <c r="X216" s="114"/>
      <c r="Y216" s="123" t="s">
        <v>207</v>
      </c>
      <c r="Z216" s="487">
        <f>MAY!Z220</f>
        <v>0</v>
      </c>
      <c r="AA216" s="487"/>
      <c r="AB216" s="122"/>
      <c r="AC216" s="114"/>
      <c r="AD216" s="114"/>
      <c r="AE216" s="114"/>
      <c r="AF216" s="114"/>
      <c r="AG216" s="114"/>
      <c r="AH216" s="114"/>
      <c r="AI216" s="114"/>
      <c r="AJ216" s="114"/>
      <c r="AK216" s="114"/>
    </row>
    <row r="217" spans="1:37" s="124" customFormat="1" ht="12.75" customHeight="1" x14ac:dyDescent="0.2">
      <c r="A217" s="114"/>
      <c r="B217" s="423"/>
      <c r="C217" s="320">
        <v>0</v>
      </c>
      <c r="D217" s="425"/>
      <c r="E217" s="323">
        <v>0</v>
      </c>
      <c r="F217" s="132"/>
      <c r="G217" s="133"/>
      <c r="H217" s="133"/>
      <c r="I217" s="133"/>
      <c r="J217" s="133"/>
      <c r="K217" s="114"/>
      <c r="L217" s="114"/>
      <c r="M217" s="114"/>
      <c r="N217" s="114"/>
      <c r="O217" s="114"/>
      <c r="P217" s="114"/>
      <c r="Q217" s="114"/>
      <c r="R217" s="114"/>
      <c r="S217" s="114"/>
      <c r="T217" s="123" t="s">
        <v>208</v>
      </c>
      <c r="U217" s="480">
        <v>0</v>
      </c>
      <c r="V217" s="480"/>
      <c r="W217" s="122"/>
      <c r="X217" s="114"/>
      <c r="Y217" s="123" t="s">
        <v>208</v>
      </c>
      <c r="Z217" s="480">
        <v>0</v>
      </c>
      <c r="AA217" s="480"/>
      <c r="AB217" s="122"/>
      <c r="AC217" s="114"/>
      <c r="AD217" s="114"/>
      <c r="AE217" s="114"/>
      <c r="AF217" s="114"/>
      <c r="AG217" s="114"/>
      <c r="AH217" s="114"/>
      <c r="AI217" s="114"/>
      <c r="AJ217" s="114"/>
      <c r="AK217" s="114"/>
    </row>
    <row r="218" spans="1:37" s="124" customFormat="1" ht="12.75" customHeight="1" x14ac:dyDescent="0.2">
      <c r="A218" s="114"/>
      <c r="B218" s="423"/>
      <c r="C218" s="320">
        <v>0</v>
      </c>
      <c r="D218" s="425"/>
      <c r="E218" s="323">
        <v>0</v>
      </c>
      <c r="F218" s="132"/>
      <c r="G218" s="133"/>
      <c r="H218" s="133"/>
      <c r="I218" s="133"/>
      <c r="J218" s="133"/>
      <c r="K218" s="114"/>
      <c r="L218" s="114"/>
      <c r="M218" s="114"/>
      <c r="N218" s="114"/>
      <c r="O218" s="114"/>
      <c r="P218" s="114"/>
      <c r="Q218" s="114"/>
      <c r="R218" s="114"/>
      <c r="S218" s="114"/>
      <c r="T218" s="123" t="s">
        <v>209</v>
      </c>
      <c r="U218" s="480">
        <v>0</v>
      </c>
      <c r="V218" s="480"/>
      <c r="W218" s="122"/>
      <c r="X218" s="114"/>
      <c r="Y218" s="123" t="s">
        <v>209</v>
      </c>
      <c r="Z218" s="480">
        <v>0</v>
      </c>
      <c r="AA218" s="480"/>
      <c r="AB218" s="122"/>
      <c r="AC218" s="114"/>
      <c r="AD218" s="114"/>
      <c r="AE218" s="114"/>
      <c r="AF218" s="114"/>
      <c r="AG218" s="114"/>
      <c r="AH218" s="114"/>
      <c r="AI218" s="114"/>
      <c r="AJ218" s="114"/>
      <c r="AK218" s="114"/>
    </row>
    <row r="219" spans="1:37" s="124" customFormat="1" ht="12.75" customHeight="1" x14ac:dyDescent="0.2">
      <c r="A219" s="114"/>
      <c r="B219" s="423"/>
      <c r="C219" s="320">
        <v>0</v>
      </c>
      <c r="D219" s="425"/>
      <c r="E219" s="323">
        <v>0</v>
      </c>
      <c r="F219" s="132"/>
      <c r="G219" s="133"/>
      <c r="H219" s="133"/>
      <c r="I219" s="133"/>
      <c r="J219" s="133"/>
      <c r="K219" s="114"/>
      <c r="L219" s="114"/>
      <c r="M219" s="114"/>
      <c r="N219" s="114"/>
      <c r="O219" s="114"/>
      <c r="P219" s="114"/>
      <c r="Q219" s="114"/>
      <c r="R219" s="114"/>
      <c r="S219" s="114"/>
      <c r="T219" s="123" t="s">
        <v>210</v>
      </c>
      <c r="U219" s="480">
        <v>0</v>
      </c>
      <c r="V219" s="480"/>
      <c r="W219" s="122"/>
      <c r="X219" s="114"/>
      <c r="Y219" s="123" t="s">
        <v>210</v>
      </c>
      <c r="Z219" s="480">
        <v>0</v>
      </c>
      <c r="AA219" s="480"/>
      <c r="AB219" s="122"/>
      <c r="AC219" s="114"/>
      <c r="AD219" s="114"/>
      <c r="AE219" s="114"/>
      <c r="AF219" s="114"/>
      <c r="AG219" s="114"/>
      <c r="AH219" s="114"/>
      <c r="AI219" s="114"/>
      <c r="AJ219" s="114"/>
      <c r="AK219" s="114"/>
    </row>
    <row r="220" spans="1:37" s="124" customFormat="1" ht="12.75" customHeight="1" x14ac:dyDescent="0.2">
      <c r="A220" s="114"/>
      <c r="B220" s="423"/>
      <c r="C220" s="320">
        <v>0</v>
      </c>
      <c r="D220" s="425"/>
      <c r="E220" s="323">
        <v>0</v>
      </c>
      <c r="F220" s="132"/>
      <c r="G220" s="133"/>
      <c r="H220" s="133"/>
      <c r="I220" s="133"/>
      <c r="J220" s="133"/>
      <c r="K220" s="114"/>
      <c r="L220" s="114"/>
      <c r="M220" s="114"/>
      <c r="N220" s="114"/>
      <c r="O220" s="114"/>
      <c r="P220" s="114"/>
      <c r="Q220" s="114"/>
      <c r="R220" s="114"/>
      <c r="S220" s="114"/>
      <c r="T220" s="123" t="str">
        <f>T210</f>
        <v>AS OF 6/30</v>
      </c>
      <c r="U220" s="487">
        <f>U216+U217+U218-U219</f>
        <v>0</v>
      </c>
      <c r="V220" s="487"/>
      <c r="W220" s="122"/>
      <c r="X220" s="114"/>
      <c r="Y220" s="123" t="str">
        <f>Y210</f>
        <v>AS OF 6/30</v>
      </c>
      <c r="Z220" s="487">
        <f>Z216+Z217+Z218-Z219</f>
        <v>0</v>
      </c>
      <c r="AA220" s="487"/>
      <c r="AB220" s="122"/>
      <c r="AC220" s="114"/>
      <c r="AD220" s="114"/>
      <c r="AE220" s="114"/>
      <c r="AF220" s="114"/>
      <c r="AG220" s="114"/>
      <c r="AH220" s="114"/>
      <c r="AI220" s="114"/>
      <c r="AJ220" s="114"/>
      <c r="AK220" s="114"/>
    </row>
    <row r="221" spans="1:37" s="124" customFormat="1" ht="12.75" customHeight="1" x14ac:dyDescent="0.2">
      <c r="A221" s="114"/>
      <c r="B221" s="423"/>
      <c r="C221" s="320">
        <v>0</v>
      </c>
      <c r="D221" s="425"/>
      <c r="E221" s="323">
        <v>0</v>
      </c>
      <c r="F221" s="132"/>
      <c r="G221" s="133"/>
      <c r="H221" s="133"/>
      <c r="I221" s="133"/>
      <c r="J221" s="133"/>
      <c r="K221" s="114"/>
      <c r="L221" s="114"/>
      <c r="M221" s="114"/>
      <c r="N221" s="114"/>
      <c r="O221" s="114"/>
      <c r="P221" s="114"/>
      <c r="Q221" s="114"/>
      <c r="R221" s="114"/>
      <c r="S221" s="114"/>
      <c r="T221" s="130"/>
      <c r="U221" s="115"/>
      <c r="V221" s="115"/>
      <c r="W221" s="122"/>
      <c r="X221" s="114"/>
      <c r="Y221" s="130"/>
      <c r="Z221" s="115"/>
      <c r="AA221" s="115"/>
      <c r="AB221" s="122"/>
      <c r="AC221" s="114"/>
      <c r="AD221" s="114"/>
      <c r="AE221" s="114"/>
      <c r="AF221" s="114"/>
      <c r="AG221" s="114"/>
      <c r="AH221" s="114"/>
      <c r="AI221" s="114"/>
      <c r="AJ221" s="114"/>
      <c r="AK221" s="114"/>
    </row>
    <row r="222" spans="1:37" s="124" customFormat="1" ht="12.75" customHeight="1" x14ac:dyDescent="0.2">
      <c r="A222" s="114"/>
      <c r="B222" s="423"/>
      <c r="C222" s="320">
        <v>0</v>
      </c>
      <c r="D222" s="425"/>
      <c r="E222" s="323">
        <v>0</v>
      </c>
      <c r="F222" s="132"/>
      <c r="G222" s="133"/>
      <c r="H222" s="133"/>
      <c r="I222" s="133"/>
      <c r="J222" s="133"/>
      <c r="K222" s="114"/>
      <c r="L222" s="114"/>
      <c r="M222" s="114"/>
      <c r="N222" s="114"/>
      <c r="O222" s="114"/>
      <c r="P222" s="114"/>
      <c r="Q222" s="114"/>
      <c r="R222" s="114"/>
      <c r="S222" s="114"/>
      <c r="T222" s="130"/>
      <c r="U222" s="115"/>
      <c r="V222" s="115"/>
      <c r="W222" s="122"/>
      <c r="X222" s="114"/>
      <c r="Y222" s="130"/>
      <c r="Z222" s="115"/>
      <c r="AA222" s="115"/>
      <c r="AB222" s="122"/>
      <c r="AC222" s="114"/>
      <c r="AD222" s="114"/>
      <c r="AE222" s="114"/>
      <c r="AF222" s="114"/>
      <c r="AG222" s="114"/>
      <c r="AH222" s="114"/>
      <c r="AI222" s="114"/>
      <c r="AJ222" s="114"/>
      <c r="AK222" s="114"/>
    </row>
    <row r="223" spans="1:37" s="124" customFormat="1" ht="12.75" customHeight="1" x14ac:dyDescent="0.2">
      <c r="A223" s="114"/>
      <c r="B223" s="423"/>
      <c r="C223" s="320">
        <v>0</v>
      </c>
      <c r="D223" s="425"/>
      <c r="E223" s="323">
        <v>0</v>
      </c>
      <c r="F223" s="132"/>
      <c r="G223" s="133"/>
      <c r="H223" s="133"/>
      <c r="I223" s="133"/>
      <c r="J223" s="133"/>
      <c r="K223" s="114"/>
      <c r="L223" s="114"/>
      <c r="M223" s="114"/>
      <c r="N223" s="114"/>
      <c r="O223" s="114"/>
      <c r="P223" s="114"/>
      <c r="Q223" s="114"/>
      <c r="R223" s="114"/>
      <c r="S223" s="114"/>
      <c r="T223" s="123" t="s">
        <v>245</v>
      </c>
      <c r="U223" s="492">
        <f>MAY!U223</f>
        <v>0</v>
      </c>
      <c r="V223" s="492"/>
      <c r="W223" s="493"/>
      <c r="X223" s="114"/>
      <c r="Y223" s="123" t="s">
        <v>241</v>
      </c>
      <c r="Z223" s="492">
        <f>MAY!Z223</f>
        <v>0</v>
      </c>
      <c r="AA223" s="492"/>
      <c r="AB223" s="493"/>
      <c r="AC223" s="114"/>
      <c r="AD223" s="114"/>
      <c r="AE223" s="114"/>
      <c r="AF223" s="114"/>
      <c r="AG223" s="114"/>
      <c r="AH223" s="114"/>
      <c r="AI223" s="114"/>
      <c r="AJ223" s="114"/>
      <c r="AK223" s="114"/>
    </row>
    <row r="224" spans="1:37" s="124" customFormat="1" ht="12.75" customHeight="1" x14ac:dyDescent="0.2">
      <c r="A224" s="114"/>
      <c r="B224" s="423"/>
      <c r="C224" s="320">
        <v>0</v>
      </c>
      <c r="D224" s="425"/>
      <c r="E224" s="323">
        <v>0</v>
      </c>
      <c r="F224" s="132"/>
      <c r="G224" s="133"/>
      <c r="H224" s="133"/>
      <c r="I224" s="133"/>
      <c r="J224" s="133"/>
      <c r="K224" s="114"/>
      <c r="L224" s="114"/>
      <c r="M224" s="114"/>
      <c r="N224" s="114"/>
      <c r="O224" s="114"/>
      <c r="P224" s="114"/>
      <c r="Q224" s="114"/>
      <c r="R224" s="114"/>
      <c r="S224" s="114"/>
      <c r="T224" s="123" t="s">
        <v>206</v>
      </c>
      <c r="U224" s="492">
        <f>MAY!U224</f>
        <v>0</v>
      </c>
      <c r="V224" s="492"/>
      <c r="W224" s="493"/>
      <c r="X224" s="114"/>
      <c r="Y224" s="123" t="s">
        <v>206</v>
      </c>
      <c r="Z224" s="492">
        <f>MAY!Z224</f>
        <v>0</v>
      </c>
      <c r="AA224" s="492"/>
      <c r="AB224" s="493"/>
      <c r="AC224" s="114"/>
      <c r="AD224" s="114"/>
      <c r="AE224" s="114"/>
      <c r="AF224" s="114"/>
      <c r="AG224" s="114"/>
      <c r="AH224" s="114"/>
      <c r="AI224" s="114"/>
      <c r="AJ224" s="114"/>
      <c r="AK224" s="114"/>
    </row>
    <row r="225" spans="1:37" s="124" customFormat="1" ht="12.75" customHeight="1" x14ac:dyDescent="0.2">
      <c r="A225" s="114"/>
      <c r="B225" s="423"/>
      <c r="C225" s="320">
        <v>0</v>
      </c>
      <c r="D225" s="425"/>
      <c r="E225" s="323">
        <v>0</v>
      </c>
      <c r="F225" s="132"/>
      <c r="G225" s="133"/>
      <c r="H225" s="133"/>
      <c r="I225" s="133"/>
      <c r="J225" s="133"/>
      <c r="K225" s="114"/>
      <c r="L225" s="114"/>
      <c r="M225" s="114"/>
      <c r="N225" s="114"/>
      <c r="O225" s="114"/>
      <c r="P225" s="114"/>
      <c r="Q225" s="114"/>
      <c r="R225" s="114"/>
      <c r="S225" s="114"/>
      <c r="T225" s="123" t="s">
        <v>253</v>
      </c>
      <c r="U225" s="492">
        <f>MAY!U225</f>
        <v>0</v>
      </c>
      <c r="V225" s="492"/>
      <c r="W225" s="493"/>
      <c r="X225" s="114"/>
      <c r="Y225" s="123" t="s">
        <v>253</v>
      </c>
      <c r="Z225" s="492">
        <f>MAY!Z225</f>
        <v>0</v>
      </c>
      <c r="AA225" s="492"/>
      <c r="AB225" s="493"/>
      <c r="AC225" s="114"/>
      <c r="AD225" s="114"/>
      <c r="AE225" s="114"/>
      <c r="AF225" s="114"/>
      <c r="AG225" s="114"/>
      <c r="AH225" s="114"/>
      <c r="AI225" s="114"/>
      <c r="AJ225" s="114"/>
      <c r="AK225" s="114"/>
    </row>
    <row r="226" spans="1:37" s="124" customFormat="1" ht="12.75" customHeight="1" x14ac:dyDescent="0.2">
      <c r="A226" s="114"/>
      <c r="B226" s="423"/>
      <c r="C226" s="320">
        <v>0</v>
      </c>
      <c r="D226" s="425"/>
      <c r="E226" s="323">
        <v>0</v>
      </c>
      <c r="F226" s="132"/>
      <c r="G226" s="133"/>
      <c r="H226" s="133"/>
      <c r="I226" s="133"/>
      <c r="J226" s="133"/>
      <c r="K226" s="114"/>
      <c r="L226" s="114"/>
      <c r="M226" s="114"/>
      <c r="N226" s="114"/>
      <c r="O226" s="114"/>
      <c r="P226" s="114"/>
      <c r="Q226" s="114"/>
      <c r="R226" s="114"/>
      <c r="S226" s="114"/>
      <c r="T226" s="123" t="s">
        <v>207</v>
      </c>
      <c r="U226" s="487">
        <f>MAY!U230</f>
        <v>0</v>
      </c>
      <c r="V226" s="487"/>
      <c r="W226" s="122"/>
      <c r="X226" s="114"/>
      <c r="Y226" s="123" t="s">
        <v>207</v>
      </c>
      <c r="Z226" s="487">
        <f>MAY!Z230</f>
        <v>0</v>
      </c>
      <c r="AA226" s="487"/>
      <c r="AB226" s="122"/>
      <c r="AC226" s="114"/>
      <c r="AD226" s="114"/>
      <c r="AE226" s="114"/>
      <c r="AF226" s="114"/>
      <c r="AG226" s="114"/>
      <c r="AH226" s="114"/>
      <c r="AI226" s="114"/>
      <c r="AJ226" s="114"/>
      <c r="AK226" s="114"/>
    </row>
    <row r="227" spans="1:37" s="124" customFormat="1" ht="12.75" customHeight="1" x14ac:dyDescent="0.2">
      <c r="A227" s="114"/>
      <c r="B227" s="423"/>
      <c r="C227" s="320">
        <v>0</v>
      </c>
      <c r="D227" s="425"/>
      <c r="E227" s="323">
        <v>0</v>
      </c>
      <c r="F227" s="132"/>
      <c r="G227" s="133"/>
      <c r="H227" s="133"/>
      <c r="I227" s="133"/>
      <c r="J227" s="133"/>
      <c r="K227" s="114"/>
      <c r="L227" s="114"/>
      <c r="M227" s="114"/>
      <c r="N227" s="114"/>
      <c r="O227" s="114"/>
      <c r="P227" s="114"/>
      <c r="Q227" s="114"/>
      <c r="R227" s="114"/>
      <c r="S227" s="114"/>
      <c r="T227" s="123" t="s">
        <v>208</v>
      </c>
      <c r="U227" s="480">
        <v>0</v>
      </c>
      <c r="V227" s="480"/>
      <c r="W227" s="122"/>
      <c r="X227" s="114"/>
      <c r="Y227" s="123" t="s">
        <v>208</v>
      </c>
      <c r="Z227" s="480">
        <v>0</v>
      </c>
      <c r="AA227" s="480"/>
      <c r="AB227" s="122"/>
      <c r="AC227" s="114"/>
      <c r="AD227" s="114"/>
      <c r="AE227" s="114"/>
      <c r="AF227" s="114"/>
      <c r="AG227" s="114"/>
      <c r="AH227" s="114"/>
      <c r="AI227" s="114"/>
      <c r="AJ227" s="114"/>
      <c r="AK227" s="114"/>
    </row>
    <row r="228" spans="1:37" s="124" customFormat="1" ht="12.75" customHeight="1" x14ac:dyDescent="0.2">
      <c r="A228" s="114"/>
      <c r="B228" s="423"/>
      <c r="C228" s="320">
        <v>0</v>
      </c>
      <c r="D228" s="425"/>
      <c r="E228" s="323">
        <v>0</v>
      </c>
      <c r="F228" s="132"/>
      <c r="G228" s="133"/>
      <c r="H228" s="133"/>
      <c r="I228" s="133"/>
      <c r="J228" s="133"/>
      <c r="K228" s="114"/>
      <c r="L228" s="114"/>
      <c r="M228" s="114"/>
      <c r="N228" s="114"/>
      <c r="O228" s="114"/>
      <c r="P228" s="114"/>
      <c r="Q228" s="114"/>
      <c r="R228" s="114"/>
      <c r="S228" s="114"/>
      <c r="T228" s="123" t="s">
        <v>209</v>
      </c>
      <c r="U228" s="480">
        <v>0</v>
      </c>
      <c r="V228" s="480"/>
      <c r="W228" s="122"/>
      <c r="X228" s="114"/>
      <c r="Y228" s="123" t="s">
        <v>209</v>
      </c>
      <c r="Z228" s="480">
        <v>0</v>
      </c>
      <c r="AA228" s="480"/>
      <c r="AB228" s="122"/>
      <c r="AC228" s="114"/>
      <c r="AD228" s="114"/>
      <c r="AE228" s="114"/>
      <c r="AF228" s="114"/>
      <c r="AG228" s="114"/>
      <c r="AH228" s="114"/>
      <c r="AI228" s="114"/>
      <c r="AJ228" s="114"/>
      <c r="AK228" s="114"/>
    </row>
    <row r="229" spans="1:37" s="124" customFormat="1" ht="12.75" customHeight="1" x14ac:dyDescent="0.2">
      <c r="A229" s="114"/>
      <c r="B229" s="423"/>
      <c r="C229" s="320">
        <v>0</v>
      </c>
      <c r="D229" s="425"/>
      <c r="E229" s="323">
        <v>0</v>
      </c>
      <c r="G229" s="137"/>
      <c r="I229" s="133"/>
      <c r="J229" s="133"/>
      <c r="K229" s="114"/>
      <c r="L229" s="114"/>
      <c r="M229" s="114"/>
      <c r="N229" s="114"/>
      <c r="O229" s="114"/>
      <c r="P229" s="114"/>
      <c r="Q229" s="114"/>
      <c r="R229" s="114"/>
      <c r="S229" s="114"/>
      <c r="T229" s="123" t="s">
        <v>210</v>
      </c>
      <c r="U229" s="480">
        <v>0</v>
      </c>
      <c r="V229" s="480"/>
      <c r="W229" s="122"/>
      <c r="X229" s="114"/>
      <c r="Y229" s="123" t="s">
        <v>210</v>
      </c>
      <c r="Z229" s="480">
        <v>0</v>
      </c>
      <c r="AA229" s="480"/>
      <c r="AB229" s="122"/>
      <c r="AC229" s="114"/>
      <c r="AD229" s="114"/>
      <c r="AE229" s="114"/>
      <c r="AF229" s="114"/>
      <c r="AG229" s="114"/>
      <c r="AH229" s="114"/>
      <c r="AI229" s="114"/>
      <c r="AJ229" s="114"/>
      <c r="AK229" s="114"/>
    </row>
    <row r="230" spans="1:37" s="124" customFormat="1" ht="12.75" customHeight="1" x14ac:dyDescent="0.2">
      <c r="A230" s="114"/>
      <c r="B230" s="423"/>
      <c r="C230" s="320">
        <v>0</v>
      </c>
      <c r="D230" s="425"/>
      <c r="E230" s="323">
        <v>0</v>
      </c>
      <c r="I230" s="133"/>
      <c r="J230" s="133"/>
      <c r="K230" s="114"/>
      <c r="L230" s="114"/>
      <c r="M230" s="114"/>
      <c r="N230" s="114"/>
      <c r="O230" s="114"/>
      <c r="P230" s="114"/>
      <c r="Q230" s="114"/>
      <c r="R230" s="114"/>
      <c r="S230" s="114"/>
      <c r="T230" s="123" t="str">
        <f>T220</f>
        <v>AS OF 6/30</v>
      </c>
      <c r="U230" s="487">
        <f>U226+U227+U228-U229</f>
        <v>0</v>
      </c>
      <c r="V230" s="487"/>
      <c r="W230" s="122"/>
      <c r="X230" s="114"/>
      <c r="Y230" s="123" t="str">
        <f>Y220</f>
        <v>AS OF 6/30</v>
      </c>
      <c r="Z230" s="487">
        <f>Z226+Z227+Z228-Z229</f>
        <v>0</v>
      </c>
      <c r="AA230" s="487"/>
      <c r="AB230" s="122"/>
      <c r="AC230" s="114"/>
      <c r="AD230" s="114"/>
      <c r="AE230" s="114"/>
      <c r="AF230" s="114"/>
      <c r="AG230" s="114"/>
      <c r="AH230" s="114"/>
      <c r="AI230" s="114"/>
      <c r="AJ230" s="114"/>
      <c r="AK230" s="114"/>
    </row>
    <row r="231" spans="1:37" s="124" customFormat="1" ht="12.75" customHeight="1" thickBot="1" x14ac:dyDescent="0.25">
      <c r="A231" s="114"/>
      <c r="B231" s="423"/>
      <c r="C231" s="320">
        <v>0</v>
      </c>
      <c r="D231" s="425"/>
      <c r="E231" s="323">
        <v>0</v>
      </c>
      <c r="I231" s="133"/>
      <c r="J231" s="133"/>
      <c r="K231" s="114"/>
      <c r="L231" s="114"/>
      <c r="M231" s="114"/>
      <c r="N231" s="114"/>
      <c r="O231" s="114"/>
      <c r="P231" s="114"/>
      <c r="Q231" s="114"/>
      <c r="R231" s="114"/>
      <c r="S231" s="114"/>
      <c r="T231" s="135"/>
      <c r="U231" s="127"/>
      <c r="V231" s="127"/>
      <c r="W231" s="131"/>
      <c r="X231" s="114"/>
      <c r="Y231" s="135"/>
      <c r="Z231" s="127"/>
      <c r="AA231" s="127"/>
      <c r="AB231" s="131"/>
      <c r="AC231" s="114"/>
      <c r="AD231" s="114"/>
      <c r="AE231" s="114"/>
      <c r="AF231" s="114"/>
      <c r="AG231" s="114"/>
      <c r="AH231" s="114"/>
      <c r="AI231" s="114"/>
      <c r="AJ231" s="114"/>
      <c r="AK231" s="114"/>
    </row>
    <row r="232" spans="1:37" s="124" customFormat="1" ht="12.75" customHeight="1" x14ac:dyDescent="0.2">
      <c r="A232" s="114"/>
      <c r="B232" s="423"/>
      <c r="C232" s="320">
        <v>0</v>
      </c>
      <c r="D232" s="425"/>
      <c r="E232" s="323">
        <v>0</v>
      </c>
      <c r="I232" s="133"/>
      <c r="J232" s="133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</row>
    <row r="233" spans="1:37" s="124" customFormat="1" ht="12.75" customHeight="1" x14ac:dyDescent="0.2">
      <c r="A233" s="114"/>
      <c r="B233" s="423"/>
      <c r="C233" s="320">
        <v>0</v>
      </c>
      <c r="D233" s="425"/>
      <c r="E233" s="323">
        <v>0</v>
      </c>
      <c r="I233" s="133"/>
      <c r="J233" s="133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</row>
    <row r="234" spans="1:37" s="124" customFormat="1" ht="12.75" customHeight="1" x14ac:dyDescent="0.2">
      <c r="A234" s="114"/>
      <c r="B234" s="423"/>
      <c r="C234" s="320">
        <v>0</v>
      </c>
      <c r="D234" s="425"/>
      <c r="E234" s="323">
        <v>0</v>
      </c>
      <c r="G234" s="353">
        <f>+C237+E237</f>
        <v>0</v>
      </c>
      <c r="H234" s="352" t="s">
        <v>469</v>
      </c>
      <c r="I234" s="133"/>
      <c r="J234" s="133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</row>
    <row r="235" spans="1:37" s="124" customFormat="1" ht="12.75" customHeight="1" x14ac:dyDescent="0.2">
      <c r="A235" s="114"/>
      <c r="B235" s="423"/>
      <c r="C235" s="320">
        <v>0</v>
      </c>
      <c r="D235" s="425"/>
      <c r="E235" s="323">
        <v>0</v>
      </c>
      <c r="I235" s="133"/>
      <c r="J235" s="133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</row>
    <row r="236" spans="1:37" s="124" customFormat="1" ht="12.75" customHeight="1" x14ac:dyDescent="0.2">
      <c r="A236" s="114"/>
      <c r="B236" s="424"/>
      <c r="C236" s="321">
        <v>0</v>
      </c>
      <c r="D236" s="426"/>
      <c r="E236" s="324">
        <v>0</v>
      </c>
      <c r="I236" s="133"/>
      <c r="J236" s="133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</row>
    <row r="237" spans="1:37" s="124" customFormat="1" ht="12.75" customHeight="1" x14ac:dyDescent="0.2">
      <c r="B237" s="121" t="s">
        <v>135</v>
      </c>
      <c r="C237" s="322">
        <f>SUM(C195:C236)</f>
        <v>0</v>
      </c>
      <c r="D237" s="136" t="s">
        <v>135</v>
      </c>
      <c r="E237" s="325">
        <f>SUM(E195:E236)</f>
        <v>0</v>
      </c>
    </row>
    <row r="238" spans="1:37" s="124" customFormat="1" ht="12.75" customHeight="1" x14ac:dyDescent="0.2"/>
    <row r="239" spans="1:37" s="124" customFormat="1" ht="12.75" customHeight="1" x14ac:dyDescent="0.2"/>
    <row r="240" spans="1:37" s="124" customFormat="1" ht="12.75" customHeight="1" x14ac:dyDescent="0.2"/>
    <row r="241" spans="9:10" s="124" customFormat="1" ht="12.75" customHeight="1" x14ac:dyDescent="0.2"/>
    <row r="242" spans="9:10" s="124" customFormat="1" ht="12.75" customHeight="1" x14ac:dyDescent="0.2">
      <c r="I242" s="352"/>
      <c r="J242" s="352"/>
    </row>
    <row r="243" spans="9:10" s="124" customFormat="1" ht="12.75" customHeight="1" x14ac:dyDescent="0.2"/>
    <row r="244" spans="9:10" s="124" customFormat="1" ht="12.75" customHeight="1" x14ac:dyDescent="0.2"/>
    <row r="245" spans="9:10" s="124" customFormat="1" ht="12.75" customHeight="1" x14ac:dyDescent="0.2"/>
    <row r="246" spans="9:10" s="124" customFormat="1" ht="12.75" customHeight="1" x14ac:dyDescent="0.2"/>
    <row r="247" spans="9:10" s="124" customFormat="1" ht="12.75" customHeight="1" x14ac:dyDescent="0.2"/>
    <row r="248" spans="9:10" s="124" customFormat="1" ht="12.75" customHeight="1" x14ac:dyDescent="0.2"/>
    <row r="249" spans="9:10" s="124" customFormat="1" ht="12.75" customHeight="1" x14ac:dyDescent="0.2"/>
    <row r="250" spans="9:10" s="124" customFormat="1" ht="12.75" customHeight="1" x14ac:dyDescent="0.2"/>
    <row r="251" spans="9:10" s="124" customFormat="1" ht="12.75" customHeight="1" x14ac:dyDescent="0.2"/>
    <row r="252" spans="9:10" s="124" customFormat="1" ht="12.75" customHeight="1" x14ac:dyDescent="0.2"/>
    <row r="253" spans="9:10" s="124" customFormat="1" ht="12.75" customHeight="1" x14ac:dyDescent="0.2"/>
    <row r="254" spans="9:10" s="124" customFormat="1" ht="12.75" customHeight="1" x14ac:dyDescent="0.2"/>
    <row r="255" spans="9:10" s="124" customFormat="1" ht="12.75" customHeight="1" x14ac:dyDescent="0.2"/>
    <row r="256" spans="9:10" s="124" customFormat="1" ht="12.75" customHeight="1" x14ac:dyDescent="0.2"/>
    <row r="257" s="124" customFormat="1" ht="12.75" customHeight="1" x14ac:dyDescent="0.2"/>
    <row r="258" s="124" customFormat="1" ht="12.75" customHeight="1" x14ac:dyDescent="0.2"/>
    <row r="259" s="124" customFormat="1" ht="12.75" customHeight="1" x14ac:dyDescent="0.2"/>
    <row r="260" s="124" customFormat="1" ht="12.75" customHeight="1" x14ac:dyDescent="0.2"/>
    <row r="261" s="124" customFormat="1" ht="12.75" customHeight="1" x14ac:dyDescent="0.2"/>
    <row r="262" s="124" customFormat="1" ht="12.75" customHeight="1" x14ac:dyDescent="0.2"/>
    <row r="263" s="124" customFormat="1" ht="12.75" customHeight="1" x14ac:dyDescent="0.2"/>
    <row r="264" s="124" customFormat="1" ht="12.75" customHeight="1" x14ac:dyDescent="0.2"/>
    <row r="265" s="124" customFormat="1" ht="12.75" customHeight="1" x14ac:dyDescent="0.2"/>
    <row r="266" s="124" customFormat="1" ht="12.75" customHeight="1" x14ac:dyDescent="0.2"/>
    <row r="267" s="124" customFormat="1" ht="12.75" customHeight="1" x14ac:dyDescent="0.2"/>
    <row r="268" s="124" customFormat="1" ht="12.75" customHeight="1" x14ac:dyDescent="0.2"/>
    <row r="269" s="124" customFormat="1" ht="12.75" customHeight="1" x14ac:dyDescent="0.2"/>
    <row r="270" s="124" customFormat="1" ht="12.75" customHeight="1" x14ac:dyDescent="0.2"/>
    <row r="271" s="124" customFormat="1" ht="12.75" customHeight="1" x14ac:dyDescent="0.2"/>
    <row r="272" s="124" customFormat="1" ht="12.75" customHeight="1" x14ac:dyDescent="0.2"/>
    <row r="273" s="124" customFormat="1" ht="12.75" customHeight="1" x14ac:dyDescent="0.2"/>
    <row r="274" s="124" customFormat="1" ht="12.75" customHeight="1" x14ac:dyDescent="0.2"/>
    <row r="275" s="124" customFormat="1" ht="12.75" customHeight="1" x14ac:dyDescent="0.2"/>
    <row r="276" s="124" customFormat="1" ht="12.75" customHeight="1" x14ac:dyDescent="0.2"/>
    <row r="277" s="124" customFormat="1" ht="12.75" customHeight="1" x14ac:dyDescent="0.2"/>
    <row r="278" s="124" customFormat="1" ht="12.75" customHeight="1" x14ac:dyDescent="0.2"/>
    <row r="279" s="124" customFormat="1" ht="12.75" customHeight="1" x14ac:dyDescent="0.2"/>
    <row r="280" s="124" customFormat="1" ht="12.75" customHeight="1" x14ac:dyDescent="0.2"/>
    <row r="281" s="124" customFormat="1" ht="12.75" customHeight="1" x14ac:dyDescent="0.2"/>
    <row r="282" s="124" customFormat="1" ht="12.75" customHeight="1" x14ac:dyDescent="0.2"/>
    <row r="283" s="124" customFormat="1" ht="12.75" customHeight="1" x14ac:dyDescent="0.2"/>
    <row r="284" s="124" customFormat="1" ht="12.75" customHeight="1" x14ac:dyDescent="0.2"/>
    <row r="285" s="124" customFormat="1" ht="12.75" customHeight="1" x14ac:dyDescent="0.2"/>
    <row r="286" s="124" customFormat="1" ht="12.75" customHeight="1" x14ac:dyDescent="0.2"/>
    <row r="287" s="124" customFormat="1" ht="12.75" customHeight="1" x14ac:dyDescent="0.2"/>
    <row r="288" s="124" customFormat="1" ht="12.75" customHeight="1" x14ac:dyDescent="0.2"/>
    <row r="289" s="124" customFormat="1" ht="12.75" customHeight="1" x14ac:dyDescent="0.2"/>
    <row r="290" s="124" customFormat="1" ht="12.75" customHeight="1" x14ac:dyDescent="0.2"/>
    <row r="291" s="124" customFormat="1" ht="12.75" customHeight="1" x14ac:dyDescent="0.2"/>
    <row r="292" s="124" customFormat="1" ht="12.75" customHeight="1" x14ac:dyDescent="0.2"/>
    <row r="293" s="124" customFormat="1" ht="12.75" customHeight="1" x14ac:dyDescent="0.2"/>
    <row r="294" s="124" customFormat="1" ht="12.75" customHeight="1" x14ac:dyDescent="0.2"/>
    <row r="295" s="124" customFormat="1" ht="12.75" customHeight="1" x14ac:dyDescent="0.2"/>
    <row r="296" s="124" customFormat="1" ht="12.75" customHeight="1" x14ac:dyDescent="0.2"/>
    <row r="297" s="124" customFormat="1" ht="12.75" customHeight="1" x14ac:dyDescent="0.2"/>
    <row r="298" s="124" customFormat="1" ht="12.75" customHeight="1" x14ac:dyDescent="0.2"/>
    <row r="299" s="124" customFormat="1" ht="12.75" customHeight="1" x14ac:dyDescent="0.2"/>
    <row r="300" s="124" customFormat="1" ht="12.75" customHeight="1" x14ac:dyDescent="0.2"/>
    <row r="301" s="124" customFormat="1" ht="12.75" customHeight="1" x14ac:dyDescent="0.2"/>
    <row r="302" s="124" customFormat="1" ht="12.75" customHeight="1" x14ac:dyDescent="0.2"/>
    <row r="303" s="124" customFormat="1" ht="12.75" customHeight="1" x14ac:dyDescent="0.2"/>
    <row r="304" s="124" customFormat="1" ht="12.75" customHeight="1" x14ac:dyDescent="0.2"/>
    <row r="305" s="124" customFormat="1" ht="12.75" customHeight="1" x14ac:dyDescent="0.2"/>
    <row r="306" s="124" customFormat="1" ht="12.75" customHeight="1" x14ac:dyDescent="0.2"/>
    <row r="307" s="124" customFormat="1" ht="12.75" customHeight="1" x14ac:dyDescent="0.2"/>
    <row r="308" s="124" customFormat="1" ht="12.75" customHeight="1" x14ac:dyDescent="0.2"/>
    <row r="309" s="124" customFormat="1" ht="12.75" customHeight="1" x14ac:dyDescent="0.2"/>
    <row r="310" s="124" customFormat="1" ht="12.75" customHeight="1" x14ac:dyDescent="0.2"/>
    <row r="311" s="124" customFormat="1" ht="12.75" customHeight="1" x14ac:dyDescent="0.2"/>
    <row r="312" s="124" customFormat="1" ht="12.75" customHeight="1" x14ac:dyDescent="0.2"/>
    <row r="313" s="124" customFormat="1" ht="12.75" customHeight="1" x14ac:dyDescent="0.2"/>
    <row r="314" s="124" customFormat="1" ht="12.75" customHeight="1" x14ac:dyDescent="0.2"/>
    <row r="315" s="124" customFormat="1" ht="12.75" customHeight="1" x14ac:dyDescent="0.2"/>
    <row r="316" s="124" customFormat="1" ht="12.75" customHeight="1" x14ac:dyDescent="0.2"/>
    <row r="317" s="124" customFormat="1" ht="12.75" customHeight="1" x14ac:dyDescent="0.2"/>
    <row r="318" s="124" customFormat="1" ht="12.75" customHeight="1" x14ac:dyDescent="0.2"/>
    <row r="319" s="124" customFormat="1" ht="12.75" customHeight="1" x14ac:dyDescent="0.2"/>
    <row r="320" s="124" customFormat="1" ht="12.75" customHeight="1" x14ac:dyDescent="0.2"/>
    <row r="321" s="124" customFormat="1" ht="12.75" customHeight="1" x14ac:dyDescent="0.2"/>
    <row r="322" s="124" customFormat="1" ht="12.75" customHeight="1" x14ac:dyDescent="0.2"/>
    <row r="323" s="124" customFormat="1" ht="12.75" customHeight="1" x14ac:dyDescent="0.2"/>
    <row r="324" s="124" customFormat="1" ht="12.75" customHeight="1" x14ac:dyDescent="0.2"/>
    <row r="325" s="124" customFormat="1" ht="12.75" customHeight="1" x14ac:dyDescent="0.2"/>
    <row r="326" s="124" customFormat="1" ht="12.75" customHeight="1" x14ac:dyDescent="0.2"/>
    <row r="327" s="124" customFormat="1" ht="12.75" customHeight="1" x14ac:dyDescent="0.2"/>
    <row r="328" s="124" customFormat="1" ht="12.75" customHeight="1" x14ac:dyDescent="0.2"/>
    <row r="329" s="124" customFormat="1" ht="12.75" customHeight="1" x14ac:dyDescent="0.2"/>
    <row r="330" s="124" customFormat="1" ht="12.75" customHeight="1" x14ac:dyDescent="0.2"/>
    <row r="331" s="124" customFormat="1" ht="12.75" customHeight="1" x14ac:dyDescent="0.2"/>
    <row r="332" s="124" customFormat="1" ht="12.75" customHeight="1" x14ac:dyDescent="0.2"/>
    <row r="333" s="124" customFormat="1" ht="12.75" customHeight="1" x14ac:dyDescent="0.2"/>
    <row r="334" s="124" customFormat="1" ht="12.75" customHeight="1" x14ac:dyDescent="0.2"/>
    <row r="335" s="124" customFormat="1" ht="12.75" customHeight="1" x14ac:dyDescent="0.2"/>
    <row r="336" s="124" customFormat="1" ht="12.75" customHeight="1" x14ac:dyDescent="0.2"/>
    <row r="337" s="124" customFormat="1" ht="12.75" customHeight="1" x14ac:dyDescent="0.2"/>
    <row r="338" s="124" customFormat="1" ht="12.75" customHeight="1" x14ac:dyDescent="0.2"/>
    <row r="339" s="124" customFormat="1" ht="12.75" customHeight="1" x14ac:dyDescent="0.2"/>
    <row r="340" s="124" customFormat="1" ht="12.75" customHeight="1" x14ac:dyDescent="0.2"/>
    <row r="341" s="124" customFormat="1" ht="12.75" customHeight="1" x14ac:dyDescent="0.2"/>
    <row r="342" s="124" customFormat="1" ht="12.75" customHeight="1" x14ac:dyDescent="0.2"/>
    <row r="343" s="124" customFormat="1" ht="12.75" customHeight="1" x14ac:dyDescent="0.2"/>
    <row r="344" s="124" customFormat="1" ht="12.75" customHeight="1" x14ac:dyDescent="0.2"/>
    <row r="345" s="124" customFormat="1" ht="12.75" customHeight="1" x14ac:dyDescent="0.2"/>
    <row r="346" s="124" customFormat="1" ht="12.75" customHeight="1" x14ac:dyDescent="0.2"/>
    <row r="347" s="124" customFormat="1" ht="12.75" customHeight="1" x14ac:dyDescent="0.2"/>
    <row r="348" s="124" customFormat="1" ht="12.75" customHeight="1" x14ac:dyDescent="0.2"/>
    <row r="349" s="124" customFormat="1" ht="12.75" customHeight="1" x14ac:dyDescent="0.2"/>
    <row r="350" s="124" customFormat="1" ht="12.75" customHeight="1" x14ac:dyDescent="0.2"/>
    <row r="351" s="124" customFormat="1" ht="12.75" customHeight="1" x14ac:dyDescent="0.2"/>
    <row r="352" s="124" customFormat="1" ht="12.75" customHeight="1" x14ac:dyDescent="0.2"/>
    <row r="353" s="124" customFormat="1" ht="12.75" customHeight="1" x14ac:dyDescent="0.2"/>
    <row r="354" s="124" customFormat="1" ht="12.75" customHeight="1" x14ac:dyDescent="0.2"/>
    <row r="355" s="124" customFormat="1" ht="12.75" customHeight="1" x14ac:dyDescent="0.2"/>
    <row r="356" s="124" customFormat="1" ht="12.75" customHeight="1" x14ac:dyDescent="0.2"/>
    <row r="357" s="124" customFormat="1" ht="12.75" customHeight="1" x14ac:dyDescent="0.2"/>
    <row r="358" s="124" customFormat="1" ht="12.75" customHeight="1" x14ac:dyDescent="0.2"/>
    <row r="359" s="124" customFormat="1" ht="12.75" customHeight="1" x14ac:dyDescent="0.2"/>
    <row r="360" s="124" customFormat="1" ht="12.75" customHeight="1" x14ac:dyDescent="0.2"/>
    <row r="361" s="124" customFormat="1" ht="12.75" customHeight="1" x14ac:dyDescent="0.2"/>
    <row r="362" s="124" customFormat="1" ht="12.75" customHeight="1" x14ac:dyDescent="0.2"/>
    <row r="363" s="124" customFormat="1" ht="12.75" customHeight="1" x14ac:dyDescent="0.2"/>
    <row r="364" s="124" customFormat="1" ht="12.75" customHeight="1" x14ac:dyDescent="0.2"/>
    <row r="365" s="124" customFormat="1" ht="12.75" customHeight="1" x14ac:dyDescent="0.2"/>
    <row r="366" s="124" customFormat="1" ht="12.75" customHeight="1" x14ac:dyDescent="0.2"/>
    <row r="367" s="124" customFormat="1" ht="12.75" customHeight="1" x14ac:dyDescent="0.2"/>
    <row r="368" s="124" customFormat="1" ht="12.75" customHeight="1" x14ac:dyDescent="0.2"/>
    <row r="369" s="124" customFormat="1" ht="12.75" customHeight="1" x14ac:dyDescent="0.2"/>
    <row r="370" s="124" customFormat="1" ht="12.75" customHeight="1" x14ac:dyDescent="0.2"/>
    <row r="371" s="124" customFormat="1" ht="12.75" customHeight="1" x14ac:dyDescent="0.2"/>
    <row r="372" s="124" customFormat="1" ht="12.75" customHeight="1" x14ac:dyDescent="0.2"/>
    <row r="373" s="124" customFormat="1" ht="12.75" customHeight="1" x14ac:dyDescent="0.2"/>
    <row r="374" s="124" customFormat="1" ht="12.75" customHeight="1" x14ac:dyDescent="0.2"/>
    <row r="375" s="124" customFormat="1" ht="12.75" customHeight="1" x14ac:dyDescent="0.2"/>
    <row r="376" s="124" customFormat="1" ht="12.75" customHeight="1" x14ac:dyDescent="0.2"/>
    <row r="377" s="124" customFormat="1" ht="12.75" customHeight="1" x14ac:dyDescent="0.2"/>
    <row r="378" s="124" customFormat="1" ht="12.75" customHeight="1" x14ac:dyDescent="0.2"/>
    <row r="379" s="124" customFormat="1" ht="12.75" customHeight="1" x14ac:dyDescent="0.2"/>
    <row r="380" s="124" customFormat="1" ht="12.75" customHeight="1" x14ac:dyDescent="0.2"/>
    <row r="381" s="124" customFormat="1" ht="12.75" customHeight="1" x14ac:dyDescent="0.2"/>
    <row r="382" s="124" customFormat="1" ht="12.75" customHeight="1" x14ac:dyDescent="0.2"/>
    <row r="383" s="124" customFormat="1" ht="12.75" customHeight="1" x14ac:dyDescent="0.2"/>
    <row r="384" s="124" customFormat="1" ht="12.75" customHeight="1" x14ac:dyDescent="0.2"/>
    <row r="385" s="124" customFormat="1" ht="12.75" customHeight="1" x14ac:dyDescent="0.2"/>
    <row r="386" s="124" customFormat="1" ht="12.75" customHeight="1" x14ac:dyDescent="0.2"/>
    <row r="387" s="124" customFormat="1" ht="12.75" customHeight="1" x14ac:dyDescent="0.2"/>
    <row r="388" s="124" customFormat="1" ht="12.75" customHeight="1" x14ac:dyDescent="0.2"/>
    <row r="389" s="124" customFormat="1" ht="12.75" customHeight="1" x14ac:dyDescent="0.2"/>
    <row r="390" s="124" customFormat="1" ht="12.75" customHeight="1" x14ac:dyDescent="0.2"/>
    <row r="391" s="124" customFormat="1" ht="12.75" customHeight="1" x14ac:dyDescent="0.2"/>
    <row r="392" s="124" customFormat="1" ht="12.75" customHeight="1" x14ac:dyDescent="0.2"/>
    <row r="393" s="124" customFormat="1" ht="12.75" customHeight="1" x14ac:dyDescent="0.2"/>
    <row r="394" s="124" customFormat="1" ht="12.75" customHeight="1" x14ac:dyDescent="0.2"/>
    <row r="395" s="124" customFormat="1" ht="12.75" customHeight="1" x14ac:dyDescent="0.2"/>
    <row r="396" s="124" customFormat="1" ht="12.75" customHeight="1" x14ac:dyDescent="0.2"/>
    <row r="397" s="124" customFormat="1" ht="12.75" customHeight="1" x14ac:dyDescent="0.2"/>
    <row r="398" s="124" customFormat="1" ht="12.75" customHeight="1" x14ac:dyDescent="0.2"/>
    <row r="399" s="124" customFormat="1" ht="12.75" customHeight="1" x14ac:dyDescent="0.2"/>
    <row r="400" s="124" customFormat="1" ht="12.75" customHeight="1" x14ac:dyDescent="0.2"/>
    <row r="401" s="124" customFormat="1" ht="12.75" customHeight="1" x14ac:dyDescent="0.2"/>
    <row r="402" s="124" customFormat="1" ht="12.75" customHeight="1" x14ac:dyDescent="0.2"/>
    <row r="403" s="124" customFormat="1" ht="12.75" customHeight="1" x14ac:dyDescent="0.2"/>
    <row r="404" s="124" customFormat="1" ht="12.75" customHeight="1" x14ac:dyDescent="0.2"/>
    <row r="405" s="124" customFormat="1" ht="12.75" customHeight="1" x14ac:dyDescent="0.2"/>
    <row r="406" s="124" customFormat="1" ht="12.75" customHeight="1" x14ac:dyDescent="0.2"/>
    <row r="407" s="124" customFormat="1" ht="12.75" customHeight="1" x14ac:dyDescent="0.2"/>
    <row r="408" s="124" customFormat="1" ht="12.75" customHeight="1" x14ac:dyDescent="0.2"/>
    <row r="409" s="124" customFormat="1" ht="12.75" customHeight="1" x14ac:dyDescent="0.2"/>
    <row r="410" s="124" customFormat="1" ht="12.75" customHeight="1" x14ac:dyDescent="0.2"/>
    <row r="411" s="124" customFormat="1" ht="12.75" customHeight="1" x14ac:dyDescent="0.2"/>
    <row r="412" s="124" customFormat="1" ht="12.75" customHeight="1" x14ac:dyDescent="0.2"/>
    <row r="413" s="124" customFormat="1" ht="12.75" customHeight="1" x14ac:dyDescent="0.2"/>
    <row r="414" s="124" customFormat="1" ht="12.75" customHeight="1" x14ac:dyDescent="0.2"/>
    <row r="415" s="124" customFormat="1" ht="12.75" customHeight="1" x14ac:dyDescent="0.2"/>
    <row r="416" s="124" customFormat="1" ht="12.75" customHeight="1" x14ac:dyDescent="0.2"/>
    <row r="417" s="124" customFormat="1" ht="12.75" customHeight="1" x14ac:dyDescent="0.2"/>
    <row r="418" s="124" customFormat="1" ht="12.75" customHeight="1" x14ac:dyDescent="0.2"/>
    <row r="419" s="124" customFormat="1" ht="12.75" customHeight="1" x14ac:dyDescent="0.2"/>
    <row r="420" s="124" customFormat="1" ht="12.75" customHeight="1" x14ac:dyDescent="0.2"/>
    <row r="421" s="124" customFormat="1" ht="12.75" customHeight="1" x14ac:dyDescent="0.2"/>
    <row r="422" s="124" customFormat="1" ht="12.75" customHeight="1" x14ac:dyDescent="0.2"/>
    <row r="423" s="124" customFormat="1" ht="12.75" customHeight="1" x14ac:dyDescent="0.2"/>
    <row r="424" s="124" customFormat="1" ht="12.75" customHeight="1" x14ac:dyDescent="0.2"/>
    <row r="425" s="124" customFormat="1" ht="12.75" customHeight="1" x14ac:dyDescent="0.2"/>
    <row r="426" s="124" customFormat="1" ht="12.75" customHeight="1" x14ac:dyDescent="0.2"/>
    <row r="427" s="124" customFormat="1" ht="12.75" customHeight="1" x14ac:dyDescent="0.2"/>
    <row r="428" s="124" customFormat="1" ht="12.75" customHeight="1" x14ac:dyDescent="0.2"/>
    <row r="429" s="124" customFormat="1" ht="12.75" customHeight="1" x14ac:dyDescent="0.2"/>
    <row r="430" s="124" customFormat="1" ht="12.75" customHeight="1" x14ac:dyDescent="0.2"/>
    <row r="431" s="124" customFormat="1" ht="12.75" customHeight="1" x14ac:dyDescent="0.2"/>
    <row r="432" s="124" customFormat="1" ht="12.75" customHeight="1" x14ac:dyDescent="0.2"/>
    <row r="433" s="124" customFormat="1" ht="12.75" customHeight="1" x14ac:dyDescent="0.2"/>
    <row r="434" s="124" customFormat="1" ht="12.75" customHeight="1" x14ac:dyDescent="0.2"/>
    <row r="435" s="124" customFormat="1" ht="12.75" customHeight="1" x14ac:dyDescent="0.2"/>
    <row r="436" s="124" customFormat="1" ht="12.75" customHeight="1" x14ac:dyDescent="0.2"/>
    <row r="437" s="124" customFormat="1" ht="12.75" customHeight="1" x14ac:dyDescent="0.2"/>
    <row r="438" s="124" customFormat="1" ht="12.75" customHeight="1" x14ac:dyDescent="0.2"/>
    <row r="439" s="124" customFormat="1" ht="12.75" customHeight="1" x14ac:dyDescent="0.2"/>
    <row r="440" s="124" customFormat="1" ht="12.75" customHeight="1" x14ac:dyDescent="0.2"/>
    <row r="441" s="124" customFormat="1" ht="12.75" customHeight="1" x14ac:dyDescent="0.2"/>
    <row r="442" s="124" customFormat="1" ht="12.75" customHeight="1" x14ac:dyDescent="0.2"/>
    <row r="443" s="124" customFormat="1" ht="12.75" customHeight="1" x14ac:dyDescent="0.2"/>
    <row r="444" s="124" customFormat="1" ht="12.75" customHeight="1" x14ac:dyDescent="0.2"/>
    <row r="445" s="124" customFormat="1" ht="12.75" customHeight="1" x14ac:dyDescent="0.2"/>
    <row r="446" s="124" customFormat="1" ht="12.75" customHeight="1" x14ac:dyDescent="0.2"/>
    <row r="447" s="124" customFormat="1" ht="12.75" customHeight="1" x14ac:dyDescent="0.2"/>
    <row r="448" s="124" customFormat="1" ht="12.75" customHeight="1" x14ac:dyDescent="0.2"/>
    <row r="449" s="124" customFormat="1" ht="12.75" customHeight="1" x14ac:dyDescent="0.2"/>
    <row r="450" s="124" customFormat="1" ht="12.75" customHeight="1" x14ac:dyDescent="0.2"/>
    <row r="451" s="124" customFormat="1" ht="12.75" customHeight="1" x14ac:dyDescent="0.2"/>
    <row r="452" s="124" customFormat="1" ht="12.75" customHeight="1" x14ac:dyDescent="0.2"/>
    <row r="453" s="124" customFormat="1" ht="12.75" customHeight="1" x14ac:dyDescent="0.2"/>
    <row r="454" s="124" customFormat="1" ht="12.75" customHeight="1" x14ac:dyDescent="0.2"/>
    <row r="455" s="124" customFormat="1" ht="12.75" customHeight="1" x14ac:dyDescent="0.2"/>
    <row r="456" s="124" customFormat="1" ht="12.75" customHeight="1" x14ac:dyDescent="0.2"/>
    <row r="457" s="124" customFormat="1" ht="12.75" customHeight="1" x14ac:dyDescent="0.2"/>
    <row r="458" s="124" customFormat="1" ht="12.75" customHeight="1" x14ac:dyDescent="0.2"/>
    <row r="459" s="124" customFormat="1" ht="12.75" customHeight="1" x14ac:dyDescent="0.2"/>
    <row r="460" s="124" customFormat="1" ht="12.75" customHeight="1" x14ac:dyDescent="0.2"/>
    <row r="461" s="124" customFormat="1" ht="12.75" customHeight="1" x14ac:dyDescent="0.2"/>
    <row r="462" s="124" customFormat="1" ht="12.75" customHeight="1" x14ac:dyDescent="0.2"/>
    <row r="463" s="124" customFormat="1" ht="12.75" customHeight="1" x14ac:dyDescent="0.2"/>
    <row r="464" s="124" customFormat="1" ht="12.75" customHeight="1" x14ac:dyDescent="0.2"/>
    <row r="465" spans="2:8" s="124" customFormat="1" ht="12.75" customHeight="1" x14ac:dyDescent="0.2"/>
    <row r="466" spans="2:8" s="124" customFormat="1" ht="12.75" customHeight="1" x14ac:dyDescent="0.2"/>
    <row r="467" spans="2:8" s="124" customFormat="1" ht="12.75" customHeight="1" x14ac:dyDescent="0.2"/>
    <row r="468" spans="2:8" s="124" customFormat="1" ht="12.75" customHeight="1" x14ac:dyDescent="0.2"/>
    <row r="469" spans="2:8" s="124" customFormat="1" ht="12.75" customHeight="1" x14ac:dyDescent="0.2"/>
    <row r="470" spans="2:8" s="124" customFormat="1" ht="12.75" customHeight="1" x14ac:dyDescent="0.2">
      <c r="F470" s="64"/>
      <c r="G470" s="64"/>
      <c r="H470" s="64"/>
    </row>
    <row r="471" spans="2:8" s="124" customFormat="1" ht="12.75" customHeight="1" x14ac:dyDescent="0.2">
      <c r="F471" s="64"/>
      <c r="G471" s="64"/>
      <c r="H471" s="64"/>
    </row>
    <row r="472" spans="2:8" s="124" customFormat="1" ht="12.75" customHeight="1" x14ac:dyDescent="0.2">
      <c r="F472" s="64"/>
      <c r="G472" s="64"/>
      <c r="H472" s="64"/>
    </row>
    <row r="473" spans="2:8" s="124" customFormat="1" ht="12.75" customHeight="1" x14ac:dyDescent="0.2">
      <c r="F473" s="64"/>
      <c r="G473" s="64"/>
      <c r="H473" s="64"/>
    </row>
    <row r="474" spans="2:8" s="124" customFormat="1" ht="12.75" customHeight="1" x14ac:dyDescent="0.2">
      <c r="F474" s="64"/>
      <c r="G474" s="64"/>
      <c r="H474" s="64"/>
    </row>
    <row r="475" spans="2:8" s="124" customFormat="1" ht="12.75" customHeight="1" x14ac:dyDescent="0.2">
      <c r="F475" s="64"/>
      <c r="G475" s="64"/>
      <c r="H475" s="64"/>
    </row>
    <row r="476" spans="2:8" s="124" customFormat="1" ht="12.75" customHeight="1" x14ac:dyDescent="0.2">
      <c r="F476" s="64"/>
      <c r="G476" s="64"/>
      <c r="H476" s="64"/>
    </row>
    <row r="477" spans="2:8" s="124" customFormat="1" ht="12.75" customHeight="1" x14ac:dyDescent="0.2">
      <c r="F477" s="64"/>
      <c r="G477" s="64"/>
      <c r="H477" s="64"/>
    </row>
    <row r="478" spans="2:8" ht="12.75" customHeight="1" x14ac:dyDescent="0.2">
      <c r="B478" s="124"/>
      <c r="C478" s="124"/>
      <c r="D478" s="124"/>
      <c r="E478" s="124"/>
    </row>
  </sheetData>
  <sheetProtection algorithmName="SHA-512" hashValue="Ut+Y/7HTQuk/r5m6xTbi3mVnnvgKFMminiGsv4p0bwgBFdUDygqbba5dJj3TbTO9kQ/kw6SyTiXjdU1n63APJw==" saltValue="kMuFelbtg9d3ApEGATEvcA==" spinCount="100000" sheet="1" objects="1" scenarios="1" formatColumns="0" formatRows="0"/>
  <mergeCells count="125"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Z225:AB225"/>
    <mergeCell ref="Z214:AB214"/>
    <mergeCell ref="Z215:AB215"/>
    <mergeCell ref="K205:N205"/>
    <mergeCell ref="H204:I204"/>
    <mergeCell ref="K203:N203"/>
    <mergeCell ref="O203:P203"/>
    <mergeCell ref="Z229:AA229"/>
    <mergeCell ref="U226:V226"/>
    <mergeCell ref="Z226:AA226"/>
    <mergeCell ref="U227:V227"/>
    <mergeCell ref="Z227:AA22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O197:P197"/>
    <mergeCell ref="Z196:AA196"/>
    <mergeCell ref="H197:I197"/>
    <mergeCell ref="K196:N196"/>
    <mergeCell ref="O196:P196"/>
    <mergeCell ref="U197:V197"/>
    <mergeCell ref="Z197:AA197"/>
    <mergeCell ref="K204:N20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Y192:AB192"/>
    <mergeCell ref="O193:P193"/>
    <mergeCell ref="U193:W193"/>
    <mergeCell ref="Z193:AB193"/>
    <mergeCell ref="T192:W192"/>
    <mergeCell ref="O202:P202"/>
    <mergeCell ref="U203:W203"/>
    <mergeCell ref="Z203:AB203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Z194:AB194"/>
    <mergeCell ref="Z195:AB195"/>
    <mergeCell ref="O194:P194"/>
    <mergeCell ref="H199:I199"/>
    <mergeCell ref="K198:N198"/>
    <mergeCell ref="O198:P198"/>
    <mergeCell ref="K197:N197"/>
    <mergeCell ref="B2:D2"/>
    <mergeCell ref="E2:F2"/>
    <mergeCell ref="K192:N192"/>
    <mergeCell ref="K194:N194"/>
    <mergeCell ref="H198:I198"/>
    <mergeCell ref="H196:I196"/>
    <mergeCell ref="B193:E193"/>
    <mergeCell ref="K193:N193"/>
    <mergeCell ref="H194:I194"/>
    <mergeCell ref="G10:I10"/>
    <mergeCell ref="G55:I55"/>
    <mergeCell ref="G100:I100"/>
    <mergeCell ref="G145:I145"/>
    <mergeCell ref="U153:Y153"/>
    <mergeCell ref="U63:Y63"/>
    <mergeCell ref="J105:K105"/>
    <mergeCell ref="U108:Y108"/>
    <mergeCell ref="J150:K150"/>
    <mergeCell ref="U4:Y4"/>
    <mergeCell ref="J15:K15"/>
    <mergeCell ref="U18:Y18"/>
    <mergeCell ref="J60:K60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K49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224" customFormat="1" ht="15.6" customHeight="1" x14ac:dyDescent="0.25">
      <c r="A2" s="495" t="str">
        <f>JANUARY!$G$10</f>
        <v>UNITED STEELWORKERS - LOCAL UNION</v>
      </c>
      <c r="B2" s="495"/>
      <c r="C2" s="495"/>
      <c r="D2" s="495"/>
      <c r="E2" s="495"/>
      <c r="F2" s="495"/>
      <c r="G2" s="495"/>
      <c r="H2" s="495"/>
      <c r="I2" s="495"/>
      <c r="J2" s="495"/>
      <c r="K2" s="223"/>
    </row>
    <row r="3" spans="1:11" s="224" customFormat="1" ht="15.6" customHeight="1" x14ac:dyDescent="0.25">
      <c r="A3" s="495" t="s">
        <v>343</v>
      </c>
      <c r="B3" s="495"/>
      <c r="C3" s="495"/>
      <c r="D3" s="495"/>
      <c r="E3" s="495"/>
      <c r="F3" s="495"/>
      <c r="G3" s="495"/>
      <c r="H3" s="495"/>
      <c r="I3" s="495"/>
      <c r="J3" s="495"/>
      <c r="K3" s="223"/>
    </row>
    <row r="4" spans="1:11" s="225" customFormat="1" ht="15.6" customHeight="1" x14ac:dyDescent="0.25">
      <c r="B4" s="230"/>
      <c r="C4" s="230"/>
      <c r="D4" s="230"/>
      <c r="E4" s="230"/>
      <c r="F4" s="227" t="s">
        <v>272</v>
      </c>
      <c r="G4" s="231">
        <f>JANUARY!E11</f>
        <v>0</v>
      </c>
      <c r="H4" s="230"/>
      <c r="I4" s="230"/>
      <c r="J4" s="230"/>
      <c r="K4" s="229"/>
    </row>
    <row r="5" spans="1:11" ht="15.6" customHeight="1" x14ac:dyDescent="0.2">
      <c r="A5" s="64" t="s">
        <v>236</v>
      </c>
      <c r="B5" s="64"/>
      <c r="C5" s="64"/>
      <c r="D5" s="64"/>
      <c r="E5" s="64"/>
      <c r="F5" s="64"/>
      <c r="G5" s="351" t="s">
        <v>389</v>
      </c>
      <c r="H5" s="188" t="s">
        <v>304</v>
      </c>
      <c r="I5" s="188"/>
      <c r="J5" s="64"/>
      <c r="K5" s="64"/>
    </row>
    <row r="6" spans="1:11" ht="15.6" customHeight="1" thickBo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6" customHeight="1" x14ac:dyDescent="0.2">
      <c r="A7" s="64" t="s">
        <v>274</v>
      </c>
      <c r="B7" s="64"/>
      <c r="C7" s="64"/>
      <c r="D7" s="64"/>
      <c r="E7" s="64"/>
      <c r="F7" s="64"/>
      <c r="G7" s="64"/>
      <c r="H7" s="64"/>
      <c r="I7" s="64" t="s">
        <v>275</v>
      </c>
      <c r="J7" s="189">
        <f>MayRpt!J39</f>
        <v>0</v>
      </c>
      <c r="K7" s="64"/>
    </row>
    <row r="8" spans="1:11" ht="15.6" customHeight="1" x14ac:dyDescent="0.2">
      <c r="A8" s="190" t="s">
        <v>276</v>
      </c>
      <c r="B8" s="190"/>
      <c r="C8" s="190"/>
      <c r="D8" s="190"/>
      <c r="E8" s="190"/>
      <c r="F8" s="64"/>
      <c r="G8" s="64"/>
      <c r="H8" s="64"/>
      <c r="I8" s="64"/>
      <c r="J8" s="191"/>
      <c r="K8" s="64"/>
    </row>
    <row r="9" spans="1:11" ht="15.6" customHeight="1" x14ac:dyDescent="0.2">
      <c r="A9" s="64" t="s">
        <v>297</v>
      </c>
      <c r="B9" s="64"/>
      <c r="C9" s="64"/>
      <c r="D9" s="64"/>
      <c r="E9" s="64"/>
      <c r="F9" s="64"/>
      <c r="G9" s="64"/>
      <c r="H9" s="64"/>
      <c r="I9" s="414">
        <f>SUM(JUNE!$B$7)</f>
        <v>0</v>
      </c>
      <c r="J9" s="191"/>
      <c r="K9" s="64"/>
    </row>
    <row r="10" spans="1:11" ht="15.6" customHeight="1" x14ac:dyDescent="0.2">
      <c r="A10" s="64" t="s">
        <v>356</v>
      </c>
      <c r="B10" s="64"/>
      <c r="C10" s="64"/>
      <c r="D10" s="64"/>
      <c r="E10" s="64"/>
      <c r="F10" s="64"/>
      <c r="G10" s="64"/>
      <c r="H10" s="64"/>
      <c r="I10" s="192">
        <f>SUM(JUNE!$C$7)</f>
        <v>0</v>
      </c>
      <c r="J10" s="191"/>
      <c r="K10" s="64"/>
    </row>
    <row r="11" spans="1:11" ht="15.6" customHeight="1" x14ac:dyDescent="0.2">
      <c r="A11" s="64" t="s">
        <v>298</v>
      </c>
      <c r="B11" s="64"/>
      <c r="C11" s="64"/>
      <c r="D11" s="64"/>
      <c r="E11" s="64"/>
      <c r="F11" s="64"/>
      <c r="G11" s="64"/>
      <c r="H11" s="64"/>
      <c r="I11" s="192">
        <f>SUM(JUNE!$D$7)</f>
        <v>0</v>
      </c>
      <c r="J11" s="191"/>
      <c r="K11" s="64"/>
    </row>
    <row r="12" spans="1:11" ht="15.6" customHeight="1" x14ac:dyDescent="0.2">
      <c r="A12" s="64" t="s">
        <v>279</v>
      </c>
      <c r="B12" s="64"/>
      <c r="C12" s="64"/>
      <c r="D12" s="64"/>
      <c r="E12" s="64"/>
      <c r="F12" s="64"/>
      <c r="G12" s="64"/>
      <c r="H12" s="64"/>
      <c r="I12" s="192">
        <f>SUM(JUNE!$E$7)</f>
        <v>0</v>
      </c>
      <c r="J12" s="191"/>
      <c r="K12" s="64"/>
    </row>
    <row r="13" spans="1:11" ht="15.6" customHeight="1" x14ac:dyDescent="0.2">
      <c r="A13" s="64" t="s">
        <v>280</v>
      </c>
      <c r="B13" s="64"/>
      <c r="C13" s="64"/>
      <c r="D13" s="64"/>
      <c r="E13" s="64"/>
      <c r="F13" s="64"/>
      <c r="G13" s="64"/>
      <c r="H13" s="64"/>
      <c r="I13" s="192">
        <f>SUM(JUNE!$F$7)</f>
        <v>0</v>
      </c>
      <c r="J13" s="191"/>
      <c r="K13" s="64"/>
    </row>
    <row r="14" spans="1:11" ht="15.6" customHeight="1" x14ac:dyDescent="0.2">
      <c r="A14" s="64" t="s">
        <v>281</v>
      </c>
      <c r="B14" s="64"/>
      <c r="C14" s="64"/>
      <c r="D14" s="64"/>
      <c r="E14" s="64"/>
      <c r="F14" s="64"/>
      <c r="G14" s="64"/>
      <c r="H14" s="64"/>
      <c r="I14" s="192">
        <f>SUM(JUNE!$L$7:$O$7)</f>
        <v>0</v>
      </c>
      <c r="J14" s="191"/>
      <c r="K14" s="64"/>
    </row>
    <row r="15" spans="1:11" ht="15.6" customHeight="1" x14ac:dyDescent="0.2">
      <c r="A15" s="64"/>
      <c r="B15" s="64" t="s">
        <v>282</v>
      </c>
      <c r="C15" s="64" t="s">
        <v>404</v>
      </c>
      <c r="D15" s="64"/>
      <c r="E15" s="64"/>
      <c r="F15" s="64"/>
      <c r="G15" s="64"/>
      <c r="H15" s="64"/>
      <c r="I15" s="192">
        <f>SUM(JUNE!$Q$7:$R$7)</f>
        <v>0</v>
      </c>
      <c r="J15" s="191"/>
      <c r="K15" s="64"/>
    </row>
    <row r="16" spans="1:11" ht="15.6" customHeight="1" thickBot="1" x14ac:dyDescent="0.25">
      <c r="A16" s="64"/>
      <c r="B16" s="64"/>
      <c r="C16" s="64" t="s">
        <v>405</v>
      </c>
      <c r="D16" s="64"/>
      <c r="E16" s="64"/>
      <c r="F16" s="64"/>
      <c r="G16" s="64"/>
      <c r="H16" s="64"/>
      <c r="I16" s="193">
        <f>SUM(JUNE!$P$7)</f>
        <v>0</v>
      </c>
      <c r="J16" s="191"/>
      <c r="K16" s="64"/>
    </row>
    <row r="17" spans="1:11" ht="15.6" customHeight="1" x14ac:dyDescent="0.2">
      <c r="A17" s="64"/>
      <c r="B17" s="190" t="s">
        <v>283</v>
      </c>
      <c r="C17" s="64"/>
      <c r="D17" s="64"/>
      <c r="E17" s="64"/>
      <c r="F17" s="64"/>
      <c r="G17" s="64"/>
      <c r="H17" s="64"/>
      <c r="I17" s="190" t="s">
        <v>275</v>
      </c>
      <c r="J17" s="194">
        <f>SUM(I9:I16)</f>
        <v>0</v>
      </c>
      <c r="K17" s="64"/>
    </row>
    <row r="18" spans="1:11" ht="15.6" customHeight="1" thickBot="1" x14ac:dyDescent="0.25">
      <c r="A18" s="64"/>
      <c r="B18" s="190" t="s">
        <v>284</v>
      </c>
      <c r="C18" s="64"/>
      <c r="D18" s="64"/>
      <c r="E18" s="64"/>
      <c r="F18" s="64"/>
      <c r="G18" s="64"/>
      <c r="H18" s="64"/>
      <c r="I18" s="64"/>
      <c r="J18" s="195">
        <f>SUM(J7:J17)</f>
        <v>0</v>
      </c>
      <c r="K18" s="64"/>
    </row>
    <row r="19" spans="1:11" ht="15.6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196" t="s">
        <v>236</v>
      </c>
      <c r="K19" s="64"/>
    </row>
    <row r="20" spans="1:11" ht="15.6" customHeight="1" x14ac:dyDescent="0.2">
      <c r="A20" s="64" t="s">
        <v>285</v>
      </c>
      <c r="B20" s="64"/>
      <c r="C20" s="64"/>
      <c r="D20" s="64"/>
      <c r="E20" s="64"/>
      <c r="F20" s="64"/>
      <c r="G20" s="64"/>
      <c r="H20" s="64"/>
      <c r="I20" s="64"/>
      <c r="J20" s="191"/>
      <c r="K20" s="64"/>
    </row>
    <row r="21" spans="1:11" ht="15.6" customHeight="1" thickBot="1" x14ac:dyDescent="0.25">
      <c r="A21" s="64" t="s">
        <v>286</v>
      </c>
      <c r="B21" s="64"/>
      <c r="C21" s="64"/>
      <c r="D21" s="64"/>
      <c r="E21" s="64"/>
      <c r="F21" s="64"/>
      <c r="G21" s="64"/>
      <c r="H21" s="64"/>
      <c r="I21" s="64"/>
      <c r="J21" s="191"/>
      <c r="K21" s="64"/>
    </row>
    <row r="22" spans="1:11" ht="15.6" customHeight="1" x14ac:dyDescent="0.2">
      <c r="A22" s="64" t="s">
        <v>406</v>
      </c>
      <c r="B22" s="64"/>
      <c r="C22" s="64"/>
      <c r="D22" s="64"/>
      <c r="E22" s="64"/>
      <c r="F22" s="64"/>
      <c r="G22" s="64"/>
      <c r="H22" s="393">
        <f>SUM(JUNE!$U$7)</f>
        <v>0</v>
      </c>
      <c r="I22" s="64"/>
      <c r="J22" s="191"/>
      <c r="K22" s="64"/>
    </row>
    <row r="23" spans="1:11" ht="15.6" customHeight="1" x14ac:dyDescent="0.2">
      <c r="A23" s="64" t="s">
        <v>407</v>
      </c>
      <c r="B23" s="64"/>
      <c r="C23" s="64"/>
      <c r="D23" s="64"/>
      <c r="E23" s="64"/>
      <c r="F23" s="64"/>
      <c r="G23" s="64"/>
      <c r="H23" s="197">
        <f>SUM(JUNE!$V$7)</f>
        <v>0</v>
      </c>
      <c r="I23" s="64"/>
      <c r="J23" s="191"/>
      <c r="K23" s="64"/>
    </row>
    <row r="24" spans="1:11" ht="15.6" customHeight="1" thickBot="1" x14ac:dyDescent="0.25">
      <c r="A24" s="64" t="s">
        <v>408</v>
      </c>
      <c r="B24" s="64"/>
      <c r="C24" s="64"/>
      <c r="D24" s="64"/>
      <c r="E24" s="64"/>
      <c r="F24" s="64"/>
      <c r="G24" s="64"/>
      <c r="H24" s="197">
        <f>SUM(JUNE!$W$7:$X$7)</f>
        <v>0</v>
      </c>
      <c r="I24" s="64"/>
      <c r="J24" s="191"/>
      <c r="K24" s="64"/>
    </row>
    <row r="25" spans="1:11" ht="15.6" customHeight="1" thickBot="1" x14ac:dyDescent="0.25">
      <c r="A25" s="64" t="s">
        <v>409</v>
      </c>
      <c r="B25" s="64"/>
      <c r="C25" s="64"/>
      <c r="D25" s="64"/>
      <c r="E25" s="64"/>
      <c r="F25" s="64"/>
      <c r="G25" s="64"/>
      <c r="H25" s="193">
        <f>SUM(JUNE!$Y$7)</f>
        <v>0</v>
      </c>
      <c r="I25" s="198">
        <f>SUM(H22:H25)</f>
        <v>0</v>
      </c>
      <c r="J25" s="191"/>
      <c r="K25" s="64"/>
    </row>
    <row r="26" spans="1:11" ht="15.6" customHeight="1" x14ac:dyDescent="0.2">
      <c r="A26" s="64" t="s">
        <v>410</v>
      </c>
      <c r="B26" s="64"/>
      <c r="C26" s="64"/>
      <c r="D26" s="64"/>
      <c r="E26" s="64"/>
      <c r="F26" s="64"/>
      <c r="G26" s="64"/>
      <c r="H26" s="64"/>
      <c r="I26" s="192">
        <f>SUM(JUNE!$Z$7)</f>
        <v>0</v>
      </c>
      <c r="J26" s="191"/>
      <c r="K26" s="64"/>
    </row>
    <row r="27" spans="1:11" ht="15.6" customHeight="1" x14ac:dyDescent="0.2">
      <c r="A27" s="64" t="s">
        <v>287</v>
      </c>
      <c r="B27" s="64"/>
      <c r="C27" s="64"/>
      <c r="D27" s="64"/>
      <c r="E27" s="64"/>
      <c r="F27" s="64"/>
      <c r="G27" s="64"/>
      <c r="H27" s="64"/>
      <c r="I27" s="192">
        <f>SUM(JUNE!$AA$7)</f>
        <v>0</v>
      </c>
      <c r="J27" s="191"/>
      <c r="K27" s="64"/>
    </row>
    <row r="28" spans="1:11" ht="15.6" customHeight="1" x14ac:dyDescent="0.2">
      <c r="A28" s="64" t="s">
        <v>411</v>
      </c>
      <c r="B28" s="64"/>
      <c r="C28" s="64"/>
      <c r="D28" s="64"/>
      <c r="E28" s="64"/>
      <c r="F28" s="64"/>
      <c r="G28" s="64"/>
      <c r="H28" s="64"/>
      <c r="I28" s="192">
        <f>SUM(JUNE!$AB$7)</f>
        <v>0</v>
      </c>
      <c r="J28" s="191"/>
      <c r="K28" s="64"/>
    </row>
    <row r="29" spans="1:11" ht="15.6" customHeight="1" x14ac:dyDescent="0.2">
      <c r="A29" s="64" t="s">
        <v>412</v>
      </c>
      <c r="B29" s="64"/>
      <c r="C29" s="64"/>
      <c r="D29" s="64"/>
      <c r="E29" s="64"/>
      <c r="F29" s="64"/>
      <c r="G29" s="64"/>
      <c r="H29" s="64"/>
      <c r="I29" s="192">
        <f>SUM(JUNE!$AC$7)</f>
        <v>0</v>
      </c>
      <c r="J29" s="191"/>
      <c r="K29" s="64"/>
    </row>
    <row r="30" spans="1:11" ht="15.6" customHeight="1" x14ac:dyDescent="0.2">
      <c r="A30" s="64" t="s">
        <v>413</v>
      </c>
      <c r="B30" s="64"/>
      <c r="C30" s="64"/>
      <c r="D30" s="64"/>
      <c r="E30" s="64"/>
      <c r="F30" s="64"/>
      <c r="G30" s="64"/>
      <c r="H30" s="64"/>
      <c r="I30" s="192">
        <f>SUM(JUNE!$AD$7)</f>
        <v>0</v>
      </c>
      <c r="J30" s="191"/>
      <c r="K30" s="64"/>
    </row>
    <row r="31" spans="1:11" ht="15.6" customHeight="1" x14ac:dyDescent="0.2">
      <c r="A31" s="64" t="s">
        <v>414</v>
      </c>
      <c r="B31" s="64"/>
      <c r="C31" s="64"/>
      <c r="D31" s="64"/>
      <c r="E31" s="64"/>
      <c r="F31" s="64"/>
      <c r="G31" s="64"/>
      <c r="H31" s="64"/>
      <c r="I31" s="192">
        <f>SUM(JUNE!$AE$7)</f>
        <v>0</v>
      </c>
      <c r="J31" s="191"/>
      <c r="K31" s="64"/>
    </row>
    <row r="32" spans="1:11" ht="15.6" customHeight="1" x14ac:dyDescent="0.2">
      <c r="A32" s="64" t="s">
        <v>415</v>
      </c>
      <c r="B32" s="64"/>
      <c r="C32" s="64"/>
      <c r="D32" s="64"/>
      <c r="E32" s="64"/>
      <c r="F32" s="64"/>
      <c r="G32" s="64"/>
      <c r="H32" s="64"/>
      <c r="I32" s="192">
        <f>SUM(JUNE!$AF$7)</f>
        <v>0</v>
      </c>
      <c r="J32" s="191"/>
      <c r="K32" s="64"/>
    </row>
    <row r="33" spans="1:11" ht="15.6" customHeight="1" x14ac:dyDescent="0.2">
      <c r="A33" s="64" t="s">
        <v>416</v>
      </c>
      <c r="B33" s="64"/>
      <c r="C33" s="64"/>
      <c r="D33" s="64"/>
      <c r="E33" s="64"/>
      <c r="F33" s="64"/>
      <c r="G33" s="64"/>
      <c r="H33" s="64"/>
      <c r="I33" s="192">
        <f>SUM(JUNE!$AG$7)</f>
        <v>0</v>
      </c>
      <c r="J33" s="191"/>
      <c r="K33" s="64"/>
    </row>
    <row r="34" spans="1:11" ht="15.6" customHeight="1" x14ac:dyDescent="0.2">
      <c r="A34" s="64" t="s">
        <v>417</v>
      </c>
      <c r="B34" s="64"/>
      <c r="C34" s="64"/>
      <c r="D34" s="64"/>
      <c r="E34" s="64"/>
      <c r="F34" s="64"/>
      <c r="G34" s="64"/>
      <c r="H34" s="64"/>
      <c r="I34" s="192">
        <f>SUM(JUNE!$AH$7)</f>
        <v>0</v>
      </c>
      <c r="J34" s="191"/>
      <c r="K34" s="64"/>
    </row>
    <row r="35" spans="1:11" ht="15.6" customHeight="1" x14ac:dyDescent="0.2">
      <c r="A35" s="64" t="s">
        <v>417</v>
      </c>
      <c r="B35" s="64"/>
      <c r="C35" s="64"/>
      <c r="D35" s="64"/>
      <c r="E35" s="64"/>
      <c r="F35" s="64"/>
      <c r="G35" s="64"/>
      <c r="H35" s="64"/>
      <c r="I35" s="200">
        <v>0</v>
      </c>
      <c r="J35" s="191"/>
      <c r="K35" s="64"/>
    </row>
    <row r="36" spans="1:11" ht="15.6" customHeight="1" x14ac:dyDescent="0.2">
      <c r="A36" s="64" t="s">
        <v>418</v>
      </c>
      <c r="B36" s="64"/>
      <c r="C36" s="64"/>
      <c r="D36" s="64"/>
      <c r="E36" s="64"/>
      <c r="F36" s="64"/>
      <c r="G36" s="64"/>
      <c r="H36" s="64"/>
      <c r="I36" s="192">
        <f>SUM(JUNE!$AJ$7)</f>
        <v>0</v>
      </c>
      <c r="J36" s="191"/>
      <c r="K36" s="64"/>
    </row>
    <row r="37" spans="1:11" ht="15.6" customHeight="1" thickBot="1" x14ac:dyDescent="0.25">
      <c r="A37" s="64" t="s">
        <v>419</v>
      </c>
      <c r="B37" s="64"/>
      <c r="C37" s="64"/>
      <c r="D37" s="64"/>
      <c r="E37" s="64"/>
      <c r="F37" s="64"/>
      <c r="G37" s="64"/>
      <c r="H37" s="64"/>
      <c r="I37" s="193">
        <f>SUM(JUNE!$AK$7)</f>
        <v>0</v>
      </c>
      <c r="J37" s="191"/>
      <c r="K37" s="64"/>
    </row>
    <row r="38" spans="1:11" ht="15.6" customHeight="1" thickBot="1" x14ac:dyDescent="0.25">
      <c r="A38" s="66" t="s">
        <v>420</v>
      </c>
      <c r="B38" s="64"/>
      <c r="C38" s="64"/>
      <c r="D38" s="64"/>
      <c r="E38" s="64"/>
      <c r="F38" s="64"/>
      <c r="G38" s="64"/>
      <c r="H38" s="64"/>
      <c r="I38" s="201"/>
      <c r="J38" s="202">
        <f>SUM(I25:I37)</f>
        <v>0</v>
      </c>
      <c r="K38" s="64"/>
    </row>
    <row r="39" spans="1:11" ht="15.6" customHeight="1" thickBot="1" x14ac:dyDescent="0.25">
      <c r="A39" s="190" t="s">
        <v>421</v>
      </c>
      <c r="B39" s="64"/>
      <c r="C39" s="64"/>
      <c r="D39" s="64"/>
      <c r="E39" s="64"/>
      <c r="F39" s="64"/>
      <c r="G39" s="64"/>
      <c r="H39" s="64"/>
      <c r="I39" s="64"/>
      <c r="J39" s="203">
        <f>SUM(J18-J38)</f>
        <v>0</v>
      </c>
      <c r="K39" s="64"/>
    </row>
    <row r="40" spans="1:11" ht="15.6" customHeight="1" thickTop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ht="15.6" customHeight="1" x14ac:dyDescent="0.2">
      <c r="A41" s="64" t="s">
        <v>288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 ht="15.6" customHeight="1" x14ac:dyDescent="0.2">
      <c r="A42" s="64" t="s">
        <v>289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 ht="15.6" customHeight="1" x14ac:dyDescent="0.2">
      <c r="A43" s="64" t="s">
        <v>290</v>
      </c>
      <c r="B43" s="64"/>
      <c r="C43" s="64"/>
      <c r="D43" s="64"/>
      <c r="E43" s="64"/>
      <c r="F43" s="64"/>
      <c r="G43" s="64"/>
      <c r="H43" s="64"/>
      <c r="I43" s="521"/>
      <c r="J43" s="522"/>
      <c r="K43" s="64"/>
    </row>
    <row r="44" spans="1:11" ht="15.6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 ht="15.6" customHeight="1" x14ac:dyDescent="0.2">
      <c r="A45" s="204"/>
      <c r="B45" s="204"/>
      <c r="C45" s="204" t="s">
        <v>236</v>
      </c>
      <c r="D45" s="204"/>
      <c r="E45" s="64"/>
      <c r="F45" s="64"/>
      <c r="G45" s="64"/>
      <c r="H45" s="204"/>
      <c r="I45" s="204"/>
      <c r="J45" s="204"/>
      <c r="K45" s="64"/>
    </row>
    <row r="46" spans="1:11" ht="15.6" customHeight="1" x14ac:dyDescent="0.2">
      <c r="A46" s="64"/>
      <c r="B46" s="64"/>
      <c r="C46" s="64"/>
      <c r="D46" s="205" t="s">
        <v>291</v>
      </c>
      <c r="E46" s="64"/>
      <c r="F46" s="64"/>
      <c r="G46" s="64"/>
      <c r="H46" s="201"/>
      <c r="I46" s="201"/>
      <c r="J46" s="206" t="s">
        <v>292</v>
      </c>
      <c r="K46" s="64"/>
    </row>
    <row r="47" spans="1:11" ht="15.6" customHeight="1" x14ac:dyDescent="0.2">
      <c r="A47" s="65" t="s">
        <v>293</v>
      </c>
      <c r="B47" s="65"/>
      <c r="C47" s="64"/>
      <c r="D47" s="64"/>
      <c r="E47" s="64"/>
      <c r="F47" s="64"/>
      <c r="G47" s="64"/>
      <c r="H47" s="64"/>
      <c r="I47" s="64"/>
      <c r="J47" s="64"/>
      <c r="K47" s="64"/>
    </row>
    <row r="48" spans="1:11" ht="15.6" customHeight="1" x14ac:dyDescent="0.2">
      <c r="A48" s="207" t="s">
        <v>294</v>
      </c>
      <c r="B48" s="207"/>
      <c r="C48" s="207"/>
      <c r="D48" s="207"/>
      <c r="E48" s="207"/>
      <c r="F48" s="207"/>
      <c r="G48" s="207"/>
      <c r="H48" s="207"/>
      <c r="I48" s="207"/>
      <c r="J48" s="64"/>
      <c r="K48" s="64"/>
    </row>
    <row r="49" spans="1:11" ht="15.6" customHeight="1" x14ac:dyDescent="0.2">
      <c r="A49" s="207" t="s">
        <v>295</v>
      </c>
      <c r="B49" s="207"/>
      <c r="C49" s="207"/>
      <c r="D49" s="207"/>
      <c r="E49" s="207"/>
      <c r="F49" s="207"/>
      <c r="G49" s="207"/>
      <c r="H49" s="207"/>
      <c r="I49" s="207"/>
      <c r="J49" s="64"/>
      <c r="K49" s="64"/>
    </row>
  </sheetData>
  <sheetProtection algorithmName="SHA-512" hashValue="fgEgtHQgAXz6EufTT/dcJQz/f77NTnhbSs4tDvZ83z1LOwCASoKjfB3cG0V8lEENRPLLU/gBXIBtiJG61wSraQ==" saltValue="ucE56YU7lxw1W8imSJfnDA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M70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63" customWidth="1"/>
    <col min="11" max="13" width="9.140625" style="381"/>
  </cols>
  <sheetData>
    <row r="1" spans="1:13" ht="14.45" customHeight="1" x14ac:dyDescent="0.2">
      <c r="A1" s="517" t="str">
        <f>JANUARY!$G$10</f>
        <v>UNITED STEELWORKERS - LOCAL UNION</v>
      </c>
      <c r="B1" s="517"/>
      <c r="C1" s="517"/>
      <c r="D1" s="517"/>
      <c r="E1" s="517"/>
      <c r="F1" s="517"/>
      <c r="G1" s="517"/>
      <c r="H1" s="517"/>
      <c r="I1" s="517"/>
      <c r="J1" s="517"/>
      <c r="K1" s="376"/>
      <c r="L1" s="376"/>
      <c r="M1" s="376"/>
    </row>
    <row r="2" spans="1:13" ht="14.45" customHeight="1" x14ac:dyDescent="0.2">
      <c r="A2" s="517" t="s">
        <v>312</v>
      </c>
      <c r="B2" s="517"/>
      <c r="C2" s="517"/>
      <c r="D2" s="517"/>
      <c r="E2" s="517"/>
      <c r="F2" s="517"/>
      <c r="G2" s="517"/>
      <c r="H2" s="517"/>
      <c r="I2" s="517"/>
      <c r="J2" s="517"/>
      <c r="K2" s="376"/>
      <c r="L2" s="376"/>
      <c r="M2" s="376"/>
    </row>
    <row r="3" spans="1:13" s="232" customFormat="1" ht="14.45" customHeight="1" x14ac:dyDescent="0.2">
      <c r="B3" s="233"/>
      <c r="C3" s="233"/>
      <c r="D3" s="233"/>
      <c r="E3" s="233"/>
      <c r="F3" s="234" t="s">
        <v>272</v>
      </c>
      <c r="G3" s="235">
        <f>JANUARY!$E$11</f>
        <v>0</v>
      </c>
      <c r="H3" s="237"/>
      <c r="I3" s="237"/>
      <c r="J3" s="237"/>
      <c r="K3" s="377"/>
      <c r="L3" s="378"/>
      <c r="M3" s="378"/>
    </row>
    <row r="4" spans="1:13" ht="14.45" customHeight="1" x14ac:dyDescent="0.2">
      <c r="A4" s="209"/>
      <c r="B4" s="209"/>
      <c r="C4" s="209"/>
      <c r="E4" s="210"/>
      <c r="F4" s="210" t="s">
        <v>313</v>
      </c>
      <c r="G4" s="518" t="s">
        <v>337</v>
      </c>
      <c r="H4" s="518"/>
      <c r="I4" s="518"/>
      <c r="J4" s="518"/>
      <c r="K4" s="376"/>
      <c r="L4" s="376"/>
      <c r="M4" s="376"/>
    </row>
    <row r="5" spans="1:13" ht="14.45" customHeight="1" x14ac:dyDescent="0.2">
      <c r="A5" s="211"/>
      <c r="B5" s="211"/>
      <c r="C5" s="211"/>
      <c r="D5" s="211"/>
      <c r="E5" s="519" t="s">
        <v>338</v>
      </c>
      <c r="F5" s="519"/>
      <c r="G5" s="211"/>
      <c r="H5" s="238"/>
      <c r="I5" s="238"/>
      <c r="J5" s="238"/>
      <c r="K5" s="376"/>
      <c r="L5" s="376"/>
      <c r="M5" s="376"/>
    </row>
    <row r="6" spans="1:13" ht="14.45" customHeight="1" x14ac:dyDescent="0.2">
      <c r="A6" s="520" t="s">
        <v>316</v>
      </c>
      <c r="B6" s="520"/>
      <c r="C6" s="520"/>
      <c r="D6" s="520"/>
      <c r="E6" s="520"/>
      <c r="F6" s="520"/>
      <c r="G6" s="520"/>
      <c r="H6" s="520"/>
      <c r="I6" s="520"/>
      <c r="J6" s="520"/>
      <c r="K6" s="376"/>
      <c r="L6" s="376"/>
      <c r="M6" s="376"/>
    </row>
    <row r="7" spans="1:13" ht="14.45" customHeight="1" thickBot="1" x14ac:dyDescent="0.25">
      <c r="A7" s="208"/>
      <c r="B7" s="208"/>
      <c r="C7" s="208"/>
      <c r="D7" s="208"/>
      <c r="E7" s="208"/>
      <c r="F7" s="208"/>
      <c r="G7" s="208"/>
      <c r="H7" s="236"/>
      <c r="I7" s="236"/>
      <c r="J7" s="236"/>
      <c r="K7" s="376"/>
      <c r="L7" s="376"/>
      <c r="M7" s="376"/>
    </row>
    <row r="8" spans="1:13" ht="14.45" customHeight="1" x14ac:dyDescent="0.2">
      <c r="A8" s="211" t="s">
        <v>422</v>
      </c>
      <c r="B8" s="211"/>
      <c r="C8" s="211"/>
      <c r="D8" s="211"/>
      <c r="E8" s="211"/>
      <c r="F8" s="208"/>
      <c r="G8" s="208"/>
      <c r="H8" s="236"/>
      <c r="I8" s="236"/>
      <c r="J8" s="239">
        <f>AprRpt!J7</f>
        <v>0</v>
      </c>
      <c r="K8" s="376"/>
      <c r="L8" s="376"/>
      <c r="M8" s="376"/>
    </row>
    <row r="9" spans="1:13" ht="14.45" customHeight="1" x14ac:dyDescent="0.2">
      <c r="A9" s="211" t="s">
        <v>317</v>
      </c>
      <c r="B9" s="211"/>
      <c r="C9" s="211"/>
      <c r="D9" s="211"/>
      <c r="E9" s="211"/>
      <c r="F9" s="208"/>
      <c r="G9" s="208"/>
      <c r="H9" s="236"/>
      <c r="I9" s="240"/>
      <c r="J9" s="241" t="s">
        <v>236</v>
      </c>
      <c r="K9" s="379" t="s">
        <v>302</v>
      </c>
      <c r="L9" s="379" t="s">
        <v>303</v>
      </c>
      <c r="M9" s="379" t="s">
        <v>304</v>
      </c>
    </row>
    <row r="10" spans="1:13" ht="14.45" customHeight="1" x14ac:dyDescent="0.2">
      <c r="A10" s="211" t="s">
        <v>423</v>
      </c>
      <c r="B10" s="211"/>
      <c r="C10" s="211"/>
      <c r="D10" s="211"/>
      <c r="E10" s="211"/>
      <c r="F10" s="208"/>
      <c r="G10" s="208"/>
      <c r="H10" s="236"/>
      <c r="I10" s="242">
        <f t="shared" ref="I10:I17" si="0">SUM(K10:M10)</f>
        <v>0</v>
      </c>
      <c r="J10" s="241"/>
      <c r="K10" s="380">
        <f>AprRpt!I9</f>
        <v>0</v>
      </c>
      <c r="L10" s="380">
        <f>MayRpt!I9</f>
        <v>0</v>
      </c>
      <c r="M10" s="380">
        <f>JunRpt!I9</f>
        <v>0</v>
      </c>
    </row>
    <row r="11" spans="1:13" ht="14.45" customHeight="1" x14ac:dyDescent="0.2">
      <c r="A11" s="211" t="s">
        <v>424</v>
      </c>
      <c r="B11" s="211"/>
      <c r="C11" s="211"/>
      <c r="D11" s="211"/>
      <c r="E11" s="211"/>
      <c r="F11" s="208"/>
      <c r="G11" s="208"/>
      <c r="H11" s="236"/>
      <c r="I11" s="243">
        <f t="shared" si="0"/>
        <v>0</v>
      </c>
      <c r="J11" s="241"/>
      <c r="K11" s="380">
        <f>AprRpt!I10</f>
        <v>0</v>
      </c>
      <c r="L11" s="380">
        <f>MayRpt!I10</f>
        <v>0</v>
      </c>
      <c r="M11" s="380">
        <f>JunRpt!I10</f>
        <v>0</v>
      </c>
    </row>
    <row r="12" spans="1:13" ht="14.45" customHeight="1" x14ac:dyDescent="0.2">
      <c r="A12" s="211" t="s">
        <v>425</v>
      </c>
      <c r="B12" s="211"/>
      <c r="C12" s="211"/>
      <c r="D12" s="211"/>
      <c r="E12" s="211"/>
      <c r="F12" s="208"/>
      <c r="G12" s="208"/>
      <c r="H12" s="236"/>
      <c r="I12" s="243">
        <f t="shared" si="0"/>
        <v>0</v>
      </c>
      <c r="J12" s="241"/>
      <c r="K12" s="380">
        <f>AprRpt!I11</f>
        <v>0</v>
      </c>
      <c r="L12" s="380">
        <f>MayRpt!I11</f>
        <v>0</v>
      </c>
      <c r="M12" s="380">
        <f>JunRpt!I11</f>
        <v>0</v>
      </c>
    </row>
    <row r="13" spans="1:13" ht="14.45" customHeight="1" x14ac:dyDescent="0.2">
      <c r="A13" s="211" t="s">
        <v>426</v>
      </c>
      <c r="B13" s="211"/>
      <c r="C13" s="211"/>
      <c r="D13" s="211"/>
      <c r="E13" s="211"/>
      <c r="F13" s="208"/>
      <c r="G13" s="208"/>
      <c r="H13" s="236"/>
      <c r="I13" s="243">
        <f t="shared" si="0"/>
        <v>0</v>
      </c>
      <c r="J13" s="241"/>
      <c r="K13" s="380">
        <f>AprRpt!I12</f>
        <v>0</v>
      </c>
      <c r="L13" s="380">
        <f>MayRpt!I12</f>
        <v>0</v>
      </c>
      <c r="M13" s="380">
        <f>JunRpt!I12</f>
        <v>0</v>
      </c>
    </row>
    <row r="14" spans="1:13" ht="14.45" customHeight="1" x14ac:dyDescent="0.2">
      <c r="A14" s="211" t="s">
        <v>427</v>
      </c>
      <c r="B14" s="211"/>
      <c r="C14" s="211"/>
      <c r="D14" s="211"/>
      <c r="E14" s="211"/>
      <c r="F14" s="208"/>
      <c r="G14" s="208"/>
      <c r="H14" s="236"/>
      <c r="I14" s="243">
        <f t="shared" si="0"/>
        <v>0</v>
      </c>
      <c r="J14" s="241"/>
      <c r="K14" s="380">
        <f>AprRpt!I13</f>
        <v>0</v>
      </c>
      <c r="L14" s="380">
        <f>MayRpt!I13</f>
        <v>0</v>
      </c>
      <c r="M14" s="380">
        <f>JunRpt!I13</f>
        <v>0</v>
      </c>
    </row>
    <row r="15" spans="1:13" ht="14.45" customHeight="1" x14ac:dyDescent="0.2">
      <c r="A15" s="211" t="s">
        <v>428</v>
      </c>
      <c r="B15" s="211"/>
      <c r="C15" s="211"/>
      <c r="D15" s="211"/>
      <c r="E15" s="211"/>
      <c r="F15" s="208"/>
      <c r="G15" s="208"/>
      <c r="H15" s="236"/>
      <c r="I15" s="243">
        <f t="shared" si="0"/>
        <v>0</v>
      </c>
      <c r="J15" s="241"/>
      <c r="K15" s="380">
        <f>AprRpt!I14</f>
        <v>0</v>
      </c>
      <c r="L15" s="380">
        <f>MayRpt!I14</f>
        <v>0</v>
      </c>
      <c r="M15" s="380">
        <f>JunRpt!I14</f>
        <v>0</v>
      </c>
    </row>
    <row r="16" spans="1:13" ht="14.45" customHeight="1" x14ac:dyDescent="0.2">
      <c r="A16" s="211"/>
      <c r="B16" s="211"/>
      <c r="C16" s="211" t="s">
        <v>429</v>
      </c>
      <c r="D16" s="211"/>
      <c r="E16" s="211"/>
      <c r="F16" s="208"/>
      <c r="G16" s="208"/>
      <c r="H16" s="236"/>
      <c r="I16" s="243">
        <f t="shared" si="0"/>
        <v>0</v>
      </c>
      <c r="J16" s="241"/>
      <c r="K16" s="380">
        <f>AprRpt!I15</f>
        <v>0</v>
      </c>
      <c r="L16" s="380">
        <f>MayRpt!I15</f>
        <v>0</v>
      </c>
      <c r="M16" s="380">
        <f>JunRpt!I15</f>
        <v>0</v>
      </c>
    </row>
    <row r="17" spans="1:13" ht="14.45" customHeight="1" thickBot="1" x14ac:dyDescent="0.25">
      <c r="A17" s="211"/>
      <c r="B17" s="211"/>
      <c r="C17" s="211" t="s">
        <v>430</v>
      </c>
      <c r="D17" s="211"/>
      <c r="E17" s="211"/>
      <c r="F17" s="208"/>
      <c r="G17" s="208"/>
      <c r="H17" s="236"/>
      <c r="I17" s="244">
        <f t="shared" si="0"/>
        <v>0</v>
      </c>
      <c r="J17" s="241"/>
      <c r="K17" s="380">
        <f>AprRpt!I16</f>
        <v>0</v>
      </c>
      <c r="L17" s="380">
        <f>MayRpt!I16</f>
        <v>0</v>
      </c>
      <c r="M17" s="380">
        <f>JunRpt!I16</f>
        <v>0</v>
      </c>
    </row>
    <row r="18" spans="1:13" ht="14.45" customHeight="1" x14ac:dyDescent="0.2">
      <c r="A18" s="211"/>
      <c r="B18" s="213" t="s">
        <v>431</v>
      </c>
      <c r="C18" s="211"/>
      <c r="D18" s="211"/>
      <c r="E18" s="211"/>
      <c r="F18" s="208"/>
      <c r="G18" s="208"/>
      <c r="H18" s="236"/>
      <c r="I18" s="236"/>
      <c r="J18" s="245">
        <f>SUM(I10:I17)</f>
        <v>0</v>
      </c>
      <c r="K18" s="376" t="s">
        <v>236</v>
      </c>
      <c r="L18" s="376"/>
      <c r="M18" s="376"/>
    </row>
    <row r="19" spans="1:13" ht="14.45" customHeight="1" thickBot="1" x14ac:dyDescent="0.25">
      <c r="A19" s="211"/>
      <c r="B19" s="213" t="s">
        <v>432</v>
      </c>
      <c r="C19" s="211"/>
      <c r="D19" s="211"/>
      <c r="E19" s="211"/>
      <c r="F19" s="208"/>
      <c r="G19" s="208"/>
      <c r="H19" s="236"/>
      <c r="I19" s="236"/>
      <c r="J19" s="246">
        <f>SUM(J8:J18)</f>
        <v>0</v>
      </c>
      <c r="K19" s="376"/>
      <c r="L19" s="376"/>
      <c r="M19" s="376"/>
    </row>
    <row r="20" spans="1:13" ht="14.45" customHeight="1" x14ac:dyDescent="0.2">
      <c r="A20" s="211"/>
      <c r="B20" s="211"/>
      <c r="C20" s="211"/>
      <c r="D20" s="211"/>
      <c r="E20" s="211"/>
      <c r="F20" s="208"/>
      <c r="G20" s="208"/>
      <c r="H20" s="236"/>
      <c r="I20" s="236"/>
      <c r="J20" s="247"/>
      <c r="K20" s="376"/>
      <c r="L20" s="376"/>
      <c r="M20" s="376"/>
    </row>
    <row r="21" spans="1:13" ht="14.45" customHeight="1" x14ac:dyDescent="0.2">
      <c r="A21" s="211"/>
      <c r="B21" s="211" t="s">
        <v>318</v>
      </c>
      <c r="C21" s="211"/>
      <c r="D21" s="211"/>
      <c r="E21" s="211"/>
      <c r="F21" s="208"/>
      <c r="G21" s="208"/>
      <c r="H21" s="236"/>
      <c r="I21" s="236"/>
      <c r="J21" s="241"/>
      <c r="K21" s="376"/>
      <c r="L21" s="376"/>
      <c r="M21" s="376"/>
    </row>
    <row r="22" spans="1:13" ht="14.45" customHeight="1" x14ac:dyDescent="0.2">
      <c r="A22" s="211" t="s">
        <v>286</v>
      </c>
      <c r="B22" s="211"/>
      <c r="C22" s="211"/>
      <c r="D22" s="211"/>
      <c r="E22" s="211"/>
      <c r="F22" s="208"/>
      <c r="G22" s="208"/>
      <c r="H22" s="236"/>
      <c r="I22" s="236"/>
      <c r="J22" s="241"/>
      <c r="K22" s="379" t="s">
        <v>302</v>
      </c>
      <c r="L22" s="379" t="s">
        <v>319</v>
      </c>
      <c r="M22" s="379" t="s">
        <v>320</v>
      </c>
    </row>
    <row r="23" spans="1:13" ht="14.45" customHeight="1" x14ac:dyDescent="0.2">
      <c r="A23" s="211"/>
      <c r="B23" s="211" t="s">
        <v>433</v>
      </c>
      <c r="C23" s="211"/>
      <c r="D23" s="211"/>
      <c r="E23" s="211"/>
      <c r="F23" s="208"/>
      <c r="G23" s="208"/>
      <c r="H23" s="248">
        <f>SUM(K23:M23)</f>
        <v>0</v>
      </c>
      <c r="I23" s="236"/>
      <c r="J23" s="241"/>
      <c r="K23" s="380">
        <f>AprRpt!H22</f>
        <v>0</v>
      </c>
      <c r="L23" s="380">
        <f>MayRpt!H22</f>
        <v>0</v>
      </c>
      <c r="M23" s="380">
        <f>JunRpt!H22</f>
        <v>0</v>
      </c>
    </row>
    <row r="24" spans="1:13" ht="14.45" customHeight="1" x14ac:dyDescent="0.2">
      <c r="A24" s="211"/>
      <c r="B24" s="211" t="s">
        <v>434</v>
      </c>
      <c r="C24" s="211"/>
      <c r="D24" s="211"/>
      <c r="E24" s="211"/>
      <c r="F24" s="208"/>
      <c r="G24" s="208"/>
      <c r="H24" s="249">
        <f>SUM(K24:M24)</f>
        <v>0</v>
      </c>
      <c r="I24" s="236"/>
      <c r="J24" s="241"/>
      <c r="K24" s="380">
        <f>AprRpt!H23</f>
        <v>0</v>
      </c>
      <c r="L24" s="380">
        <f>MayRpt!H23</f>
        <v>0</v>
      </c>
      <c r="M24" s="380">
        <f>JunRpt!H23</f>
        <v>0</v>
      </c>
    </row>
    <row r="25" spans="1:13" ht="14.45" customHeight="1" x14ac:dyDescent="0.2">
      <c r="A25" s="211"/>
      <c r="B25" s="211" t="s">
        <v>435</v>
      </c>
      <c r="C25" s="211"/>
      <c r="D25" s="211"/>
      <c r="E25" s="211"/>
      <c r="F25" s="208"/>
      <c r="G25" s="208"/>
      <c r="H25" s="250">
        <f>SUM(K25:M25)</f>
        <v>0</v>
      </c>
      <c r="I25" s="236"/>
      <c r="J25" s="241"/>
      <c r="K25" s="380">
        <f>AprRpt!H24</f>
        <v>0</v>
      </c>
      <c r="L25" s="380">
        <f>MayRpt!H24</f>
        <v>0</v>
      </c>
      <c r="M25" s="380">
        <f>JunRpt!H24</f>
        <v>0</v>
      </c>
    </row>
    <row r="26" spans="1:13" ht="14.45" customHeight="1" thickBot="1" x14ac:dyDescent="0.25">
      <c r="A26" s="211"/>
      <c r="B26" s="211" t="s">
        <v>436</v>
      </c>
      <c r="C26" s="211"/>
      <c r="D26" s="211"/>
      <c r="E26" s="211"/>
      <c r="F26" s="208"/>
      <c r="G26" s="208"/>
      <c r="H26" s="251">
        <f>SUM(K26:M26)</f>
        <v>0</v>
      </c>
      <c r="I26" s="236"/>
      <c r="J26" s="241"/>
      <c r="K26" s="380">
        <f>AprRpt!H25</f>
        <v>0</v>
      </c>
      <c r="L26" s="380">
        <f>MayRpt!H25</f>
        <v>0</v>
      </c>
      <c r="M26" s="380">
        <f>JunRpt!H25</f>
        <v>0</v>
      </c>
    </row>
    <row r="27" spans="1:13" ht="14.45" customHeight="1" x14ac:dyDescent="0.2">
      <c r="A27" s="211"/>
      <c r="B27" s="213" t="s">
        <v>437</v>
      </c>
      <c r="C27" s="211"/>
      <c r="D27" s="211"/>
      <c r="E27" s="211"/>
      <c r="F27" s="208"/>
      <c r="G27" s="208"/>
      <c r="H27" s="236"/>
      <c r="I27" s="242">
        <f>SUM(H23:H26)</f>
        <v>0</v>
      </c>
      <c r="J27" s="241"/>
      <c r="K27" s="379" t="s">
        <v>302</v>
      </c>
      <c r="L27" s="379" t="s">
        <v>319</v>
      </c>
      <c r="M27" s="379" t="s">
        <v>320</v>
      </c>
    </row>
    <row r="28" spans="1:13" ht="14.45" customHeight="1" x14ac:dyDescent="0.2">
      <c r="A28" s="211" t="s">
        <v>438</v>
      </c>
      <c r="B28" s="211"/>
      <c r="C28" s="211"/>
      <c r="D28" s="211"/>
      <c r="E28" s="211"/>
      <c r="F28" s="208"/>
      <c r="G28" s="208"/>
      <c r="H28" s="236"/>
      <c r="I28" s="243">
        <f t="shared" ref="I28:I39" si="1">SUM(K28:M28)</f>
        <v>0</v>
      </c>
      <c r="J28" s="241"/>
      <c r="K28" s="380">
        <f>AprRpt!I26</f>
        <v>0</v>
      </c>
      <c r="L28" s="380">
        <f>MayRpt!I26</f>
        <v>0</v>
      </c>
      <c r="M28" s="380">
        <f>JunRpt!I26</f>
        <v>0</v>
      </c>
    </row>
    <row r="29" spans="1:13" ht="14.45" customHeight="1" x14ac:dyDescent="0.2">
      <c r="A29" s="211" t="s">
        <v>439</v>
      </c>
      <c r="B29" s="211"/>
      <c r="C29" s="211"/>
      <c r="D29" s="211"/>
      <c r="E29" s="211"/>
      <c r="F29" s="208"/>
      <c r="G29" s="208"/>
      <c r="H29" s="236"/>
      <c r="I29" s="243">
        <f t="shared" si="1"/>
        <v>0</v>
      </c>
      <c r="J29" s="241"/>
      <c r="K29" s="380">
        <f>AprRpt!I27</f>
        <v>0</v>
      </c>
      <c r="L29" s="380">
        <f>MayRpt!I27</f>
        <v>0</v>
      </c>
      <c r="M29" s="380">
        <f>JunRpt!I27</f>
        <v>0</v>
      </c>
    </row>
    <row r="30" spans="1:13" ht="14.45" customHeight="1" x14ac:dyDescent="0.2">
      <c r="A30" s="211" t="s">
        <v>440</v>
      </c>
      <c r="B30" s="211"/>
      <c r="C30" s="211"/>
      <c r="D30" s="211"/>
      <c r="E30" s="211"/>
      <c r="F30" s="208"/>
      <c r="G30" s="208"/>
      <c r="H30" s="236"/>
      <c r="I30" s="243">
        <f t="shared" si="1"/>
        <v>0</v>
      </c>
      <c r="J30" s="241"/>
      <c r="K30" s="380">
        <f>AprRpt!I28</f>
        <v>0</v>
      </c>
      <c r="L30" s="380">
        <f>MayRpt!I28</f>
        <v>0</v>
      </c>
      <c r="M30" s="380">
        <f>JunRpt!I28</f>
        <v>0</v>
      </c>
    </row>
    <row r="31" spans="1:13" ht="14.45" customHeight="1" x14ac:dyDescent="0.2">
      <c r="A31" s="211" t="s">
        <v>441</v>
      </c>
      <c r="B31" s="211"/>
      <c r="C31" s="211"/>
      <c r="D31" s="211"/>
      <c r="E31" s="211"/>
      <c r="F31" s="208"/>
      <c r="G31" s="208"/>
      <c r="H31" s="236"/>
      <c r="I31" s="243">
        <f t="shared" si="1"/>
        <v>0</v>
      </c>
      <c r="J31" s="241"/>
      <c r="K31" s="380">
        <f>AprRpt!I29</f>
        <v>0</v>
      </c>
      <c r="L31" s="380">
        <f>MayRpt!I29</f>
        <v>0</v>
      </c>
      <c r="M31" s="380">
        <f>JunRpt!I29</f>
        <v>0</v>
      </c>
    </row>
    <row r="32" spans="1:13" ht="14.45" customHeight="1" x14ac:dyDescent="0.2">
      <c r="A32" s="211" t="s">
        <v>442</v>
      </c>
      <c r="B32" s="211"/>
      <c r="C32" s="211"/>
      <c r="D32" s="211"/>
      <c r="E32" s="211"/>
      <c r="F32" s="208"/>
      <c r="G32" s="208"/>
      <c r="H32" s="236"/>
      <c r="I32" s="243">
        <f t="shared" si="1"/>
        <v>0</v>
      </c>
      <c r="J32" s="241"/>
      <c r="K32" s="380">
        <f>AprRpt!I30</f>
        <v>0</v>
      </c>
      <c r="L32" s="380">
        <f>MayRpt!I30</f>
        <v>0</v>
      </c>
      <c r="M32" s="380">
        <f>JunRpt!I30</f>
        <v>0</v>
      </c>
    </row>
    <row r="33" spans="1:13" ht="14.45" customHeight="1" x14ac:dyDescent="0.2">
      <c r="A33" s="211" t="s">
        <v>443</v>
      </c>
      <c r="B33" s="211"/>
      <c r="C33" s="211"/>
      <c r="D33" s="211"/>
      <c r="E33" s="211"/>
      <c r="F33" s="208"/>
      <c r="G33" s="208"/>
      <c r="H33" s="236"/>
      <c r="I33" s="243">
        <f t="shared" si="1"/>
        <v>0</v>
      </c>
      <c r="J33" s="241"/>
      <c r="K33" s="380">
        <f>AprRpt!I31</f>
        <v>0</v>
      </c>
      <c r="L33" s="380">
        <f>MayRpt!I31</f>
        <v>0</v>
      </c>
      <c r="M33" s="380">
        <f>JunRpt!I31</f>
        <v>0</v>
      </c>
    </row>
    <row r="34" spans="1:13" ht="14.45" customHeight="1" x14ac:dyDescent="0.2">
      <c r="A34" s="211" t="s">
        <v>444</v>
      </c>
      <c r="B34" s="211"/>
      <c r="C34" s="211"/>
      <c r="D34" s="211"/>
      <c r="E34" s="211"/>
      <c r="F34" s="208"/>
      <c r="G34" s="208"/>
      <c r="H34" s="236"/>
      <c r="I34" s="243">
        <f t="shared" si="1"/>
        <v>0</v>
      </c>
      <c r="J34" s="241"/>
      <c r="K34" s="380">
        <f>AprRpt!I32</f>
        <v>0</v>
      </c>
      <c r="L34" s="380">
        <f>MayRpt!I32</f>
        <v>0</v>
      </c>
      <c r="M34" s="380">
        <f>JunRpt!I32</f>
        <v>0</v>
      </c>
    </row>
    <row r="35" spans="1:13" ht="14.45" customHeight="1" x14ac:dyDescent="0.2">
      <c r="A35" s="211" t="s">
        <v>445</v>
      </c>
      <c r="B35" s="211"/>
      <c r="C35" s="211"/>
      <c r="D35" s="211"/>
      <c r="E35" s="211"/>
      <c r="F35" s="208"/>
      <c r="G35" s="208"/>
      <c r="H35" s="236"/>
      <c r="I35" s="243">
        <f t="shared" si="1"/>
        <v>0</v>
      </c>
      <c r="J35" s="241"/>
      <c r="K35" s="380">
        <f>AprRpt!I33</f>
        <v>0</v>
      </c>
      <c r="L35" s="380">
        <f>MayRpt!I33</f>
        <v>0</v>
      </c>
      <c r="M35" s="380">
        <f>JunRpt!I33</f>
        <v>0</v>
      </c>
    </row>
    <row r="36" spans="1:13" ht="14.45" customHeight="1" x14ac:dyDescent="0.2">
      <c r="A36" s="211" t="s">
        <v>446</v>
      </c>
      <c r="B36" s="211"/>
      <c r="C36" s="211"/>
      <c r="D36" s="211"/>
      <c r="E36" s="211"/>
      <c r="F36" s="208"/>
      <c r="G36" s="208"/>
      <c r="H36" s="236"/>
      <c r="I36" s="243">
        <f t="shared" si="1"/>
        <v>0</v>
      </c>
      <c r="J36" s="241"/>
      <c r="K36" s="380">
        <f>AprRpt!I34</f>
        <v>0</v>
      </c>
      <c r="L36" s="380">
        <f>MayRpt!I34</f>
        <v>0</v>
      </c>
      <c r="M36" s="380">
        <f>JunRpt!I34</f>
        <v>0</v>
      </c>
    </row>
    <row r="37" spans="1:13" ht="14.45" customHeight="1" x14ac:dyDescent="0.2">
      <c r="A37" s="211" t="s">
        <v>446</v>
      </c>
      <c r="B37" s="211"/>
      <c r="C37" s="211"/>
      <c r="D37" s="211"/>
      <c r="E37" s="211"/>
      <c r="F37" s="208"/>
      <c r="G37" s="208"/>
      <c r="H37" s="236"/>
      <c r="I37" s="243">
        <f t="shared" si="1"/>
        <v>0</v>
      </c>
      <c r="J37" s="241"/>
      <c r="K37" s="380">
        <f>AprRpt!I35</f>
        <v>0</v>
      </c>
      <c r="L37" s="380">
        <f>MayRpt!I35</f>
        <v>0</v>
      </c>
      <c r="M37" s="380">
        <f>JunRpt!I35</f>
        <v>0</v>
      </c>
    </row>
    <row r="38" spans="1:13" ht="14.45" customHeight="1" x14ac:dyDescent="0.2">
      <c r="A38" s="211" t="s">
        <v>418</v>
      </c>
      <c r="B38" s="211"/>
      <c r="C38" s="211"/>
      <c r="D38" s="211"/>
      <c r="E38" s="211"/>
      <c r="F38" s="212"/>
      <c r="G38" s="208"/>
      <c r="H38" s="236"/>
      <c r="I38" s="252">
        <f t="shared" si="1"/>
        <v>0</v>
      </c>
      <c r="J38" s="241"/>
      <c r="K38" s="380">
        <f>AprRpt!I36</f>
        <v>0</v>
      </c>
      <c r="L38" s="380">
        <f>MayRpt!I36</f>
        <v>0</v>
      </c>
      <c r="M38" s="380">
        <f>JunRpt!I36</f>
        <v>0</v>
      </c>
    </row>
    <row r="39" spans="1:13" ht="14.45" customHeight="1" thickBot="1" x14ac:dyDescent="0.25">
      <c r="A39" s="211" t="s">
        <v>447</v>
      </c>
      <c r="B39" s="211"/>
      <c r="C39" s="211"/>
      <c r="D39" s="211"/>
      <c r="E39" s="211"/>
      <c r="F39" s="208"/>
      <c r="G39" s="214"/>
      <c r="H39" s="236"/>
      <c r="I39" s="253">
        <f t="shared" si="1"/>
        <v>0</v>
      </c>
      <c r="J39" s="241"/>
      <c r="K39" s="380">
        <f>AprRpt!I37</f>
        <v>0</v>
      </c>
      <c r="L39" s="380">
        <f>MayRpt!I37</f>
        <v>0</v>
      </c>
      <c r="M39" s="380">
        <f>JunRpt!I37</f>
        <v>0</v>
      </c>
    </row>
    <row r="40" spans="1:13" ht="14.45" customHeight="1" x14ac:dyDescent="0.2">
      <c r="A40" s="211"/>
      <c r="B40" s="211"/>
      <c r="C40" s="211"/>
      <c r="D40" s="211"/>
      <c r="E40" s="211"/>
      <c r="F40" s="208"/>
      <c r="G40" s="214"/>
      <c r="H40" s="236"/>
      <c r="I40" s="236"/>
      <c r="J40" s="241"/>
      <c r="K40" s="376"/>
      <c r="L40" s="376"/>
      <c r="M40" s="376"/>
    </row>
    <row r="41" spans="1:13" ht="14.45" customHeight="1" thickBot="1" x14ac:dyDescent="0.25">
      <c r="A41" s="211"/>
      <c r="B41" s="213" t="s">
        <v>448</v>
      </c>
      <c r="C41" s="211"/>
      <c r="D41" s="211"/>
      <c r="E41" s="211"/>
      <c r="F41" s="208"/>
      <c r="G41" s="208"/>
      <c r="H41" s="236"/>
      <c r="I41" s="236"/>
      <c r="J41" s="254">
        <f>SUM(I27:I39)</f>
        <v>0</v>
      </c>
      <c r="K41" s="376"/>
      <c r="L41" s="376"/>
      <c r="M41" s="376"/>
    </row>
    <row r="42" spans="1:13" ht="14.45" customHeight="1" thickBot="1" x14ac:dyDescent="0.25">
      <c r="A42" s="213" t="s">
        <v>449</v>
      </c>
      <c r="B42" s="211"/>
      <c r="C42" s="211"/>
      <c r="D42" s="211"/>
      <c r="E42" s="211"/>
      <c r="F42" s="208"/>
      <c r="G42" s="208"/>
      <c r="H42" s="236"/>
      <c r="I42" s="236"/>
      <c r="J42" s="255">
        <f>SUM(J19-J41)</f>
        <v>0</v>
      </c>
      <c r="K42" s="376" t="s">
        <v>236</v>
      </c>
      <c r="L42" s="376"/>
      <c r="M42" s="376"/>
    </row>
    <row r="43" spans="1:13" ht="14.45" customHeight="1" thickTop="1" x14ac:dyDescent="0.2">
      <c r="A43" s="208"/>
      <c r="B43" s="208"/>
      <c r="C43" s="208"/>
      <c r="D43" s="208"/>
      <c r="E43" s="208"/>
      <c r="F43" s="208"/>
      <c r="G43" s="208"/>
      <c r="H43" s="236"/>
      <c r="I43" s="236"/>
      <c r="J43" s="256"/>
      <c r="K43" s="376"/>
      <c r="L43" s="376"/>
      <c r="M43" s="376"/>
    </row>
    <row r="44" spans="1:13" ht="14.45" customHeight="1" x14ac:dyDescent="0.2">
      <c r="A44" s="496" t="s">
        <v>321</v>
      </c>
      <c r="B44" s="496"/>
      <c r="C44" s="496"/>
      <c r="D44" s="496"/>
      <c r="E44" s="496"/>
      <c r="F44" s="496"/>
      <c r="G44" s="496"/>
      <c r="H44" s="496"/>
      <c r="I44" s="496"/>
      <c r="J44" s="496"/>
      <c r="K44" s="376"/>
      <c r="L44" s="376"/>
      <c r="M44" s="376"/>
    </row>
    <row r="45" spans="1:13" ht="14.45" customHeight="1" x14ac:dyDescent="0.2">
      <c r="A45" s="211"/>
      <c r="B45" s="211"/>
      <c r="C45" s="211"/>
      <c r="D45" s="211"/>
      <c r="E45" s="211"/>
      <c r="F45" s="208"/>
      <c r="G45" s="208"/>
      <c r="H45" s="236"/>
      <c r="I45" s="236"/>
      <c r="J45" s="236"/>
      <c r="K45" s="376"/>
      <c r="L45" s="376"/>
      <c r="M45" s="376"/>
    </row>
    <row r="46" spans="1:13" ht="14.45" customHeight="1" x14ac:dyDescent="0.2">
      <c r="A46" s="211" t="s">
        <v>322</v>
      </c>
      <c r="B46" s="211"/>
      <c r="C46" s="328" t="s">
        <v>384</v>
      </c>
      <c r="D46" s="211" t="s">
        <v>323</v>
      </c>
      <c r="E46" s="211"/>
      <c r="F46" s="499">
        <f>JUNE!$O$202</f>
        <v>0</v>
      </c>
      <c r="G46" s="500"/>
      <c r="H46" s="236"/>
      <c r="I46" s="236"/>
      <c r="J46" s="236"/>
      <c r="K46" s="376"/>
      <c r="L46" s="376"/>
      <c r="M46" s="376"/>
    </row>
    <row r="47" spans="1:13" ht="14.45" customHeight="1" x14ac:dyDescent="0.2">
      <c r="A47" s="211" t="s">
        <v>324</v>
      </c>
      <c r="B47" s="211"/>
      <c r="C47" s="211"/>
      <c r="D47" s="211"/>
      <c r="E47" s="211"/>
      <c r="F47" s="501">
        <f>JUNE!O203</f>
        <v>0</v>
      </c>
      <c r="G47" s="502"/>
      <c r="H47" s="236"/>
      <c r="I47" s="236"/>
      <c r="J47" s="236"/>
      <c r="K47" s="376"/>
      <c r="L47" s="376"/>
      <c r="M47" s="376"/>
    </row>
    <row r="48" spans="1:13" ht="14.45" customHeight="1" x14ac:dyDescent="0.2">
      <c r="A48" s="211" t="s">
        <v>325</v>
      </c>
      <c r="B48" s="211"/>
      <c r="C48" s="211"/>
      <c r="D48" s="211"/>
      <c r="E48" s="211"/>
      <c r="F48" s="503">
        <f>SUM(F46:F47)</f>
        <v>0</v>
      </c>
      <c r="G48" s="504"/>
      <c r="H48" s="236"/>
      <c r="I48" s="236"/>
      <c r="J48" s="236"/>
      <c r="K48" s="376"/>
      <c r="L48" s="376"/>
      <c r="M48" s="376"/>
    </row>
    <row r="49" spans="1:13" ht="14.45" customHeight="1" x14ac:dyDescent="0.2">
      <c r="A49" s="64" t="s">
        <v>470</v>
      </c>
      <c r="B49" s="211"/>
      <c r="C49" s="211"/>
      <c r="D49" s="211"/>
      <c r="E49" s="211"/>
      <c r="F49" s="505">
        <f>JUNE!$O$204</f>
        <v>0</v>
      </c>
      <c r="G49" s="506"/>
      <c r="H49" s="236"/>
      <c r="I49" s="236"/>
      <c r="J49" s="236"/>
      <c r="K49" s="376"/>
      <c r="L49" s="376"/>
      <c r="M49" s="376"/>
    </row>
    <row r="50" spans="1:13" ht="14.45" customHeight="1" x14ac:dyDescent="0.2">
      <c r="A50" s="211"/>
      <c r="B50" s="211"/>
      <c r="C50" s="211"/>
      <c r="D50" s="211" t="s">
        <v>326</v>
      </c>
      <c r="E50" s="211"/>
      <c r="F50" s="215"/>
      <c r="G50" s="215"/>
      <c r="H50" s="508">
        <f>SUM(F48)-SUM(F49)</f>
        <v>0</v>
      </c>
      <c r="I50" s="509"/>
      <c r="J50" s="510"/>
      <c r="K50" s="376"/>
      <c r="L50" s="376"/>
      <c r="M50" s="376"/>
    </row>
    <row r="51" spans="1:13" ht="14.45" customHeight="1" x14ac:dyDescent="0.2">
      <c r="A51" s="211"/>
      <c r="B51" s="211"/>
      <c r="C51" s="211"/>
      <c r="D51" s="211" t="s">
        <v>327</v>
      </c>
      <c r="E51" s="211"/>
      <c r="F51" s="208"/>
      <c r="G51" s="208"/>
      <c r="H51" s="511">
        <f>JUNE!$U$200</f>
        <v>0</v>
      </c>
      <c r="I51" s="512"/>
      <c r="J51" s="513"/>
      <c r="K51" s="376"/>
      <c r="L51" s="376"/>
      <c r="M51" s="376"/>
    </row>
    <row r="52" spans="1:13" ht="14.45" customHeight="1" x14ac:dyDescent="0.2">
      <c r="A52" s="211"/>
      <c r="B52" s="211"/>
      <c r="C52" s="211"/>
      <c r="D52" s="211" t="s">
        <v>328</v>
      </c>
      <c r="E52" s="211"/>
      <c r="F52" s="208"/>
      <c r="G52" s="208"/>
      <c r="H52" s="511">
        <f>JUNE!$U$210+JUNE!$U$220+JUNE!$U$230+JUNE!$Z$200+JUNE!$Z$210+JUNE!$Z$220+JUNE!$Z$230</f>
        <v>0</v>
      </c>
      <c r="I52" s="512"/>
      <c r="J52" s="513"/>
      <c r="K52" s="376"/>
      <c r="L52" s="376"/>
      <c r="M52" s="376"/>
    </row>
    <row r="53" spans="1:13" ht="14.45" customHeight="1" x14ac:dyDescent="0.2">
      <c r="A53" s="211"/>
      <c r="B53" s="211"/>
      <c r="C53" s="211"/>
      <c r="D53" s="213" t="s">
        <v>329</v>
      </c>
      <c r="E53" s="211"/>
      <c r="F53" s="208"/>
      <c r="G53" s="208"/>
      <c r="H53" s="514">
        <f>SUM(H50:J52)</f>
        <v>0</v>
      </c>
      <c r="I53" s="515"/>
      <c r="J53" s="516"/>
      <c r="K53" s="376"/>
      <c r="L53" s="376"/>
      <c r="M53" s="376"/>
    </row>
    <row r="54" spans="1:13" ht="14.45" customHeight="1" x14ac:dyDescent="0.2">
      <c r="A54" s="216"/>
      <c r="B54" s="217" t="s">
        <v>330</v>
      </c>
      <c r="C54" s="216"/>
      <c r="D54" s="216"/>
      <c r="E54" s="216"/>
      <c r="F54" s="216"/>
      <c r="G54" s="216"/>
      <c r="H54" s="507" t="s">
        <v>331</v>
      </c>
      <c r="I54" s="507"/>
      <c r="J54" s="507"/>
      <c r="K54" s="376"/>
      <c r="L54" s="376"/>
      <c r="M54" s="376"/>
    </row>
    <row r="55" spans="1:13" ht="14.45" customHeight="1" x14ac:dyDescent="0.2">
      <c r="A55" s="496" t="s">
        <v>332</v>
      </c>
      <c r="B55" s="496"/>
      <c r="C55" s="496"/>
      <c r="D55" s="496"/>
      <c r="E55" s="496"/>
      <c r="F55" s="496"/>
      <c r="G55" s="496"/>
      <c r="H55" s="496"/>
      <c r="I55" s="496"/>
      <c r="J55" s="496"/>
      <c r="K55" s="376"/>
      <c r="L55" s="376"/>
      <c r="M55" s="376"/>
    </row>
    <row r="56" spans="1:13" ht="14.45" customHeight="1" x14ac:dyDescent="0.2">
      <c r="A56" s="218"/>
      <c r="B56" s="218"/>
      <c r="C56" s="218"/>
      <c r="D56" s="218"/>
      <c r="E56" s="218"/>
      <c r="F56" s="218"/>
      <c r="G56" s="218"/>
      <c r="H56" s="257"/>
      <c r="I56" s="257"/>
      <c r="J56" s="257"/>
      <c r="K56" s="376"/>
      <c r="L56" s="376"/>
      <c r="M56" s="376"/>
    </row>
    <row r="57" spans="1:13" ht="14.45" customHeight="1" x14ac:dyDescent="0.2">
      <c r="A57" s="219"/>
      <c r="B57" s="219"/>
      <c r="C57" s="219"/>
      <c r="D57" s="219"/>
      <c r="E57" s="219"/>
      <c r="F57" s="219"/>
      <c r="G57" s="219"/>
      <c r="H57" s="258"/>
      <c r="I57" s="258"/>
      <c r="J57" s="258"/>
      <c r="K57" s="376"/>
      <c r="L57" s="376"/>
      <c r="M57" s="376"/>
    </row>
    <row r="58" spans="1:13" ht="14.45" customHeight="1" x14ac:dyDescent="0.2">
      <c r="A58" s="219"/>
      <c r="B58" s="219"/>
      <c r="C58" s="219"/>
      <c r="D58" s="219"/>
      <c r="E58" s="219"/>
      <c r="F58" s="219"/>
      <c r="G58" s="219"/>
      <c r="H58" s="258"/>
      <c r="I58" s="258"/>
      <c r="J58" s="258"/>
      <c r="K58" s="376"/>
      <c r="L58" s="376"/>
      <c r="M58" s="376"/>
    </row>
    <row r="59" spans="1:13" ht="14.45" customHeight="1" x14ac:dyDescent="0.2">
      <c r="A59" s="218"/>
      <c r="B59" s="219"/>
      <c r="C59" s="219"/>
      <c r="D59" s="219"/>
      <c r="E59" s="219"/>
      <c r="F59" s="219"/>
      <c r="G59" s="219"/>
      <c r="H59" s="258"/>
      <c r="I59" s="258"/>
      <c r="J59" s="258"/>
      <c r="K59" s="376"/>
      <c r="L59" s="376"/>
      <c r="M59" s="376"/>
    </row>
    <row r="60" spans="1:13" ht="14.45" customHeight="1" thickBot="1" x14ac:dyDescent="0.25">
      <c r="A60" s="220"/>
      <c r="B60" s="220"/>
      <c r="C60" s="220"/>
      <c r="D60" s="220"/>
      <c r="E60" s="220"/>
      <c r="F60" s="220"/>
      <c r="G60" s="220"/>
      <c r="H60" s="259"/>
      <c r="I60" s="259"/>
      <c r="J60" s="259"/>
      <c r="K60" s="376"/>
      <c r="L60" s="376"/>
      <c r="M60" s="376"/>
    </row>
    <row r="61" spans="1:13" ht="14.45" customHeight="1" x14ac:dyDescent="0.2">
      <c r="A61" s="498" t="s">
        <v>333</v>
      </c>
      <c r="B61" s="498"/>
      <c r="C61" s="498"/>
      <c r="D61" s="498"/>
      <c r="E61" s="498"/>
      <c r="F61" s="498"/>
      <c r="G61" s="498"/>
      <c r="H61" s="498"/>
      <c r="I61" s="498"/>
      <c r="J61" s="498"/>
      <c r="K61" s="376"/>
      <c r="L61" s="376"/>
      <c r="M61" s="376"/>
    </row>
    <row r="62" spans="1:13" ht="14.45" customHeight="1" x14ac:dyDescent="0.2">
      <c r="A62" s="211"/>
      <c r="B62" s="211"/>
      <c r="C62" s="211"/>
      <c r="D62" s="211"/>
      <c r="E62" s="211"/>
      <c r="F62" s="211"/>
      <c r="G62" s="211"/>
      <c r="H62" s="238"/>
      <c r="I62" s="238"/>
      <c r="J62" s="238"/>
      <c r="K62" s="376"/>
      <c r="L62" s="376"/>
      <c r="M62" s="376"/>
    </row>
    <row r="63" spans="1:13" ht="14.45" customHeight="1" x14ac:dyDescent="0.2">
      <c r="A63" s="497"/>
      <c r="B63" s="497"/>
      <c r="C63" s="497"/>
      <c r="D63" s="221" t="s">
        <v>334</v>
      </c>
      <c r="E63" s="211"/>
      <c r="F63" s="211"/>
      <c r="G63" s="497"/>
      <c r="H63" s="497"/>
      <c r="I63" s="497"/>
      <c r="J63" s="260" t="s">
        <v>334</v>
      </c>
      <c r="K63" s="376"/>
      <c r="L63" s="376"/>
      <c r="M63" s="376"/>
    </row>
    <row r="64" spans="1:13" ht="14.45" customHeight="1" x14ac:dyDescent="0.2">
      <c r="A64" s="211"/>
      <c r="B64" s="211"/>
      <c r="C64" s="211"/>
      <c r="D64" s="211"/>
      <c r="E64" s="211"/>
      <c r="F64" s="211"/>
      <c r="G64" s="211"/>
      <c r="H64" s="238"/>
      <c r="I64" s="238"/>
      <c r="J64" s="238"/>
      <c r="K64" s="376"/>
      <c r="L64" s="376"/>
      <c r="M64" s="376"/>
    </row>
    <row r="65" spans="1:13" ht="14.45" customHeight="1" x14ac:dyDescent="0.2">
      <c r="A65" s="497"/>
      <c r="B65" s="497"/>
      <c r="C65" s="497"/>
      <c r="D65" s="221" t="s">
        <v>19</v>
      </c>
      <c r="E65" s="211"/>
      <c r="F65" s="211"/>
      <c r="G65" s="497"/>
      <c r="H65" s="497"/>
      <c r="I65" s="497"/>
      <c r="J65" s="260" t="s">
        <v>334</v>
      </c>
      <c r="K65" s="376"/>
      <c r="L65" s="376"/>
      <c r="M65" s="376"/>
    </row>
    <row r="66" spans="1:13" ht="14.45" customHeight="1" thickBot="1" x14ac:dyDescent="0.25">
      <c r="A66" s="222"/>
      <c r="B66" s="222"/>
      <c r="C66" s="222"/>
      <c r="D66" s="222"/>
      <c r="E66" s="222"/>
      <c r="F66" s="222"/>
      <c r="G66" s="222"/>
      <c r="H66" s="261"/>
      <c r="I66" s="261"/>
      <c r="J66" s="261"/>
      <c r="K66" s="376"/>
      <c r="L66" s="376"/>
      <c r="M66" s="376"/>
    </row>
    <row r="67" spans="1:13" ht="14.45" customHeight="1" x14ac:dyDescent="0.2">
      <c r="A67" s="211"/>
      <c r="B67" s="211"/>
      <c r="C67" s="211"/>
      <c r="D67" s="211"/>
      <c r="E67" s="211"/>
      <c r="F67" s="211"/>
      <c r="G67" s="211"/>
      <c r="H67" s="238"/>
      <c r="I67" s="238"/>
      <c r="J67" s="262" t="s">
        <v>471</v>
      </c>
      <c r="K67" s="376"/>
      <c r="L67" s="376"/>
      <c r="M67" s="376"/>
    </row>
    <row r="68" spans="1:13" ht="14.45" customHeight="1" x14ac:dyDescent="0.2">
      <c r="A68" s="213"/>
      <c r="B68" s="211"/>
      <c r="C68" s="211"/>
      <c r="D68" s="211"/>
      <c r="E68" s="211"/>
      <c r="F68" s="211"/>
      <c r="G68" s="211"/>
      <c r="H68" s="238"/>
      <c r="I68" s="238"/>
      <c r="J68" s="238"/>
      <c r="K68" s="376"/>
      <c r="L68" s="376"/>
      <c r="M68" s="376"/>
    </row>
    <row r="69" spans="1:13" ht="14.45" customHeight="1" x14ac:dyDescent="0.2">
      <c r="A69" s="213" t="s">
        <v>335</v>
      </c>
      <c r="B69" s="211"/>
      <c r="C69" s="211"/>
      <c r="D69" s="211"/>
      <c r="E69" s="211"/>
      <c r="F69" s="211"/>
      <c r="G69" s="211"/>
      <c r="H69" s="238"/>
      <c r="I69" s="238"/>
      <c r="J69" s="238"/>
      <c r="K69" s="376"/>
      <c r="L69" s="376"/>
      <c r="M69" s="376"/>
    </row>
    <row r="70" spans="1:13" ht="14.45" customHeight="1" x14ac:dyDescent="0.2">
      <c r="A70" s="213" t="s">
        <v>336</v>
      </c>
      <c r="B70" s="213"/>
      <c r="C70" s="213"/>
      <c r="D70" s="213"/>
      <c r="E70" s="213"/>
      <c r="F70" s="213"/>
      <c r="G70" s="211"/>
      <c r="H70" s="238"/>
      <c r="I70" s="238"/>
      <c r="J70" s="238"/>
      <c r="K70" s="376"/>
      <c r="L70" s="376"/>
      <c r="M70" s="376"/>
    </row>
  </sheetData>
  <sheetProtection algorithmName="SHA-512" hashValue="3Av01GdeNPfzB4sZ0CGLmoVGUOCoct9aMbioFF4+HOkj9VEpBHpaaPuWIoSKer+n9S/4bSBA9I3ln7s0gD6ZNQ==" saltValue="UYmQILcfEPWxBxC0rjEH5A==" spinCount="100000" sheet="1" objects="1" scenarios="1" formatColumns="0" formatRows="0"/>
  <mergeCells count="21">
    <mergeCell ref="H51:J5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A63:C63"/>
    <mergeCell ref="A65:C65"/>
    <mergeCell ref="G63:I63"/>
    <mergeCell ref="G65:I65"/>
    <mergeCell ref="H52:J52"/>
    <mergeCell ref="H53:J53"/>
    <mergeCell ref="H54:J54"/>
    <mergeCell ref="A55:J55"/>
    <mergeCell ref="A61:J61"/>
  </mergeCells>
  <printOptions horizontalCentered="1"/>
  <pageMargins left="0.25" right="0.25" top="0" bottom="0" header="0.5" footer="0.5"/>
  <pageSetup paperSize="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IN242"/>
  <sheetViews>
    <sheetView zoomScaleNormal="100" zoomScaleSheetLayoutView="75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3.42578125" style="64" bestFit="1" customWidth="1"/>
    <col min="2" max="7" width="9.140625" style="64" customWidth="1"/>
    <col min="8" max="8" width="30" style="64" customWidth="1"/>
    <col min="9" max="34" width="9.140625" style="64" customWidth="1"/>
    <col min="35" max="35" width="36.42578125" style="64" customWidth="1"/>
    <col min="36" max="37" width="9.140625" style="64" customWidth="1"/>
    <col min="38" max="38" width="2.5703125" style="64" customWidth="1"/>
    <col min="39" max="16384" width="9.140625" style="64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48" t="s">
        <v>127</v>
      </c>
      <c r="C2" s="449"/>
      <c r="D2" s="449"/>
      <c r="E2" s="450">
        <f>J190</f>
        <v>0</v>
      </c>
      <c r="F2" s="451"/>
      <c r="G2" s="24"/>
      <c r="H2" s="23"/>
      <c r="I2" s="23"/>
      <c r="J2" s="23"/>
      <c r="K2" s="327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4" customFormat="1" ht="12.75" customHeight="1" thickTop="1" x14ac:dyDescent="0.2">
      <c r="A4" s="10"/>
      <c r="B4" s="74" t="s">
        <v>4</v>
      </c>
      <c r="C4" s="75"/>
      <c r="D4" s="74" t="s">
        <v>201</v>
      </c>
      <c r="E4" s="166" t="s">
        <v>6</v>
      </c>
      <c r="F4" s="76" t="s">
        <v>7</v>
      </c>
      <c r="G4" s="161"/>
      <c r="H4" s="76"/>
      <c r="I4" s="89"/>
      <c r="J4" s="74"/>
      <c r="K4" s="76"/>
      <c r="L4" s="74" t="s">
        <v>458</v>
      </c>
      <c r="M4" s="74"/>
      <c r="N4" s="74" t="s">
        <v>257</v>
      </c>
      <c r="O4" s="166" t="s">
        <v>459</v>
      </c>
      <c r="P4" s="167"/>
      <c r="Q4" s="409" t="s">
        <v>8</v>
      </c>
      <c r="R4" s="76" t="s">
        <v>8</v>
      </c>
      <c r="S4" s="91"/>
      <c r="T4" s="92"/>
      <c r="U4" s="440" t="s">
        <v>9</v>
      </c>
      <c r="V4" s="441"/>
      <c r="W4" s="441"/>
      <c r="X4" s="441"/>
      <c r="Y4" s="442"/>
      <c r="Z4" s="74" t="s">
        <v>10</v>
      </c>
      <c r="AA4" s="74" t="s">
        <v>11</v>
      </c>
      <c r="AB4" s="74" t="s">
        <v>204</v>
      </c>
      <c r="AC4" s="74" t="s">
        <v>12</v>
      </c>
      <c r="AD4" s="74" t="s">
        <v>13</v>
      </c>
      <c r="AE4" s="74" t="s">
        <v>14</v>
      </c>
      <c r="AF4" s="74"/>
      <c r="AG4" s="74"/>
      <c r="AH4" s="80"/>
      <c r="AI4" s="90"/>
      <c r="AJ4" s="74" t="s">
        <v>15</v>
      </c>
      <c r="AK4" s="76" t="s">
        <v>7</v>
      </c>
      <c r="AL4" s="91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</row>
    <row r="5" spans="1:248" s="94" customFormat="1" ht="12.75" customHeight="1" x14ac:dyDescent="0.2">
      <c r="A5" s="10"/>
      <c r="B5" s="74" t="s">
        <v>8</v>
      </c>
      <c r="C5" s="74" t="s">
        <v>16</v>
      </c>
      <c r="D5" s="74" t="s">
        <v>202</v>
      </c>
      <c r="E5" s="169" t="s">
        <v>8</v>
      </c>
      <c r="F5" s="76" t="s">
        <v>18</v>
      </c>
      <c r="G5" s="161" t="s">
        <v>19</v>
      </c>
      <c r="H5" s="76" t="s">
        <v>20</v>
      </c>
      <c r="I5" s="89" t="s">
        <v>460</v>
      </c>
      <c r="J5" s="74" t="s">
        <v>21</v>
      </c>
      <c r="K5" s="76" t="s">
        <v>22</v>
      </c>
      <c r="L5" s="74" t="s">
        <v>461</v>
      </c>
      <c r="M5" s="74" t="s">
        <v>462</v>
      </c>
      <c r="N5" s="74" t="s">
        <v>258</v>
      </c>
      <c r="O5" s="169" t="s">
        <v>259</v>
      </c>
      <c r="P5" s="169" t="s">
        <v>23</v>
      </c>
      <c r="Q5" s="74" t="s">
        <v>24</v>
      </c>
      <c r="R5" s="76" t="s">
        <v>24</v>
      </c>
      <c r="S5" s="80" t="s">
        <v>135</v>
      </c>
      <c r="T5" s="76" t="s">
        <v>135</v>
      </c>
      <c r="U5" s="74" t="s">
        <v>25</v>
      </c>
      <c r="V5" s="74" t="s">
        <v>26</v>
      </c>
      <c r="W5" s="74" t="s">
        <v>27</v>
      </c>
      <c r="X5" s="74" t="s">
        <v>28</v>
      </c>
      <c r="Y5" s="74" t="s">
        <v>136</v>
      </c>
      <c r="Z5" s="74" t="s">
        <v>251</v>
      </c>
      <c r="AA5" s="74" t="s">
        <v>137</v>
      </c>
      <c r="AB5" s="74" t="s">
        <v>203</v>
      </c>
      <c r="AC5" s="74" t="s">
        <v>30</v>
      </c>
      <c r="AD5" s="74" t="s">
        <v>140</v>
      </c>
      <c r="AE5" s="74" t="s">
        <v>31</v>
      </c>
      <c r="AF5" s="74" t="s">
        <v>32</v>
      </c>
      <c r="AG5" s="74" t="s">
        <v>205</v>
      </c>
      <c r="AH5" s="80" t="s">
        <v>16</v>
      </c>
      <c r="AI5" s="77" t="s">
        <v>34</v>
      </c>
      <c r="AJ5" s="74" t="s">
        <v>35</v>
      </c>
      <c r="AK5" s="76" t="s">
        <v>18</v>
      </c>
      <c r="AL5" s="91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</row>
    <row r="6" spans="1:248" s="94" customFormat="1" ht="12.75" customHeight="1" thickBot="1" x14ac:dyDescent="0.25">
      <c r="A6" s="12"/>
      <c r="B6" s="82" t="s">
        <v>36</v>
      </c>
      <c r="C6" s="82" t="s">
        <v>37</v>
      </c>
      <c r="D6" s="82" t="s">
        <v>38</v>
      </c>
      <c r="E6" s="170" t="s">
        <v>39</v>
      </c>
      <c r="F6" s="83" t="s">
        <v>40</v>
      </c>
      <c r="G6" s="162"/>
      <c r="H6" s="83"/>
      <c r="I6" s="95" t="s">
        <v>41</v>
      </c>
      <c r="J6" s="82"/>
      <c r="K6" s="83"/>
      <c r="L6" s="82" t="s">
        <v>463</v>
      </c>
      <c r="M6" s="82"/>
      <c r="N6" s="82" t="s">
        <v>235</v>
      </c>
      <c r="O6" s="170" t="s">
        <v>235</v>
      </c>
      <c r="P6" s="171"/>
      <c r="Q6" s="264" t="s">
        <v>464</v>
      </c>
      <c r="R6" s="85" t="s">
        <v>271</v>
      </c>
      <c r="S6" s="84" t="s">
        <v>109</v>
      </c>
      <c r="T6" s="83" t="s">
        <v>186</v>
      </c>
      <c r="U6" s="82" t="s">
        <v>42</v>
      </c>
      <c r="V6" s="82" t="s">
        <v>43</v>
      </c>
      <c r="W6" s="82"/>
      <c r="X6" s="82" t="s">
        <v>44</v>
      </c>
      <c r="Y6" s="82" t="s">
        <v>30</v>
      </c>
      <c r="Z6" s="82" t="s">
        <v>30</v>
      </c>
      <c r="AA6" s="82" t="s">
        <v>138</v>
      </c>
      <c r="AB6" s="82" t="s">
        <v>15</v>
      </c>
      <c r="AC6" s="82" t="s">
        <v>139</v>
      </c>
      <c r="AD6" s="82" t="s">
        <v>141</v>
      </c>
      <c r="AE6" s="82" t="s">
        <v>47</v>
      </c>
      <c r="AF6" s="82" t="s">
        <v>48</v>
      </c>
      <c r="AG6" s="82" t="s">
        <v>15</v>
      </c>
      <c r="AH6" s="84" t="s">
        <v>30</v>
      </c>
      <c r="AI6" s="96"/>
      <c r="AJ6" s="82" t="s">
        <v>49</v>
      </c>
      <c r="AK6" s="83" t="s">
        <v>187</v>
      </c>
      <c r="AL6" s="97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</row>
    <row r="7" spans="1:248" s="112" customFormat="1" ht="12.75" customHeight="1" thickTop="1" x14ac:dyDescent="0.2">
      <c r="A7" s="61"/>
      <c r="B7" s="273">
        <f>B188</f>
        <v>0</v>
      </c>
      <c r="C7" s="273">
        <f>C188</f>
        <v>0</v>
      </c>
      <c r="D7" s="273">
        <f>D188</f>
        <v>0</v>
      </c>
      <c r="E7" s="274">
        <f>E188</f>
        <v>0</v>
      </c>
      <c r="F7" s="275">
        <f>F188</f>
        <v>0</v>
      </c>
      <c r="G7" s="355" t="str">
        <f>$C$11</f>
        <v>JULY</v>
      </c>
      <c r="H7" s="356"/>
      <c r="I7" s="357"/>
      <c r="J7" s="273">
        <f>J188-J21</f>
        <v>0</v>
      </c>
      <c r="K7" s="276">
        <f t="shared" ref="K7:R7" si="0">K188</f>
        <v>0</v>
      </c>
      <c r="L7" s="273">
        <f t="shared" si="0"/>
        <v>0</v>
      </c>
      <c r="M7" s="273">
        <f t="shared" si="0"/>
        <v>0</v>
      </c>
      <c r="N7" s="273">
        <f t="shared" si="0"/>
        <v>0</v>
      </c>
      <c r="O7" s="276">
        <f t="shared" si="0"/>
        <v>0</v>
      </c>
      <c r="P7" s="277">
        <f t="shared" si="0"/>
        <v>0</v>
      </c>
      <c r="Q7" s="273">
        <f t="shared" si="0"/>
        <v>0</v>
      </c>
      <c r="R7" s="276">
        <f t="shared" si="0"/>
        <v>0</v>
      </c>
      <c r="S7" s="278">
        <f>SUM(L7:R7)</f>
        <v>0</v>
      </c>
      <c r="T7" s="275">
        <f>SUM(U7:AK7)</f>
        <v>0</v>
      </c>
      <c r="U7" s="273">
        <f t="shared" ref="U7:AH7" si="1">U188</f>
        <v>0</v>
      </c>
      <c r="V7" s="273">
        <f t="shared" si="1"/>
        <v>0</v>
      </c>
      <c r="W7" s="273">
        <f t="shared" si="1"/>
        <v>0</v>
      </c>
      <c r="X7" s="273">
        <f t="shared" si="1"/>
        <v>0</v>
      </c>
      <c r="Y7" s="273">
        <f t="shared" si="1"/>
        <v>0</v>
      </c>
      <c r="Z7" s="273">
        <f t="shared" si="1"/>
        <v>0</v>
      </c>
      <c r="AA7" s="273">
        <f t="shared" si="1"/>
        <v>0</v>
      </c>
      <c r="AB7" s="273">
        <f t="shared" si="1"/>
        <v>0</v>
      </c>
      <c r="AC7" s="273">
        <f t="shared" si="1"/>
        <v>0</v>
      </c>
      <c r="AD7" s="273">
        <f t="shared" si="1"/>
        <v>0</v>
      </c>
      <c r="AE7" s="273">
        <f t="shared" si="1"/>
        <v>0</v>
      </c>
      <c r="AF7" s="273">
        <f t="shared" si="1"/>
        <v>0</v>
      </c>
      <c r="AG7" s="273">
        <f t="shared" si="1"/>
        <v>0</v>
      </c>
      <c r="AH7" s="276">
        <f t="shared" si="1"/>
        <v>0</v>
      </c>
      <c r="AI7" s="355"/>
      <c r="AJ7" s="273">
        <f>AJ188</f>
        <v>0</v>
      </c>
      <c r="AK7" s="276">
        <f>AK188</f>
        <v>0</v>
      </c>
      <c r="AL7" s="62"/>
    </row>
    <row r="8" spans="1:248" s="113" customFormat="1" ht="12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279">
        <f>SUM(K7:R7)-T7</f>
        <v>0</v>
      </c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248" ht="12.75" customHeight="1" x14ac:dyDescent="0.2">
      <c r="A9" s="23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494" t="str">
        <f>JANUARY!$G$10</f>
        <v>UNITED STEELWORKERS - LOCAL UNION</v>
      </c>
      <c r="H10" s="494"/>
      <c r="I10" s="494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401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3" t="s">
        <v>51</v>
      </c>
      <c r="C11" s="79" t="s">
        <v>160</v>
      </c>
      <c r="D11" s="143" t="s">
        <v>237</v>
      </c>
      <c r="E11" s="44">
        <f>JANUARY!$E$11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3"/>
      <c r="AJ11" s="178" t="str">
        <f>$C$11</f>
        <v>JULY</v>
      </c>
      <c r="AK11" s="44">
        <f>$E$11</f>
        <v>0</v>
      </c>
    </row>
    <row r="12" spans="1:248" ht="12.75" customHeight="1" x14ac:dyDescent="0.2">
      <c r="A12" s="23"/>
      <c r="B12" s="143" t="s">
        <v>52</v>
      </c>
      <c r="C12" s="176" t="s">
        <v>143</v>
      </c>
      <c r="D12" s="114"/>
      <c r="E12" s="114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3" t="str">
        <f>B12</f>
        <v>Page No.</v>
      </c>
      <c r="AJ12" s="272" t="str">
        <f>C12</f>
        <v>1</v>
      </c>
      <c r="AK12" s="173"/>
      <c r="AL12" s="115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4"/>
      <c r="AK13" s="63"/>
      <c r="AL13" s="3"/>
    </row>
    <row r="14" spans="1:248" s="313" customFormat="1" ht="12.75" customHeight="1" x14ac:dyDescent="0.2">
      <c r="A14" s="310"/>
      <c r="B14" s="310"/>
      <c r="C14" s="310"/>
      <c r="D14" s="310"/>
      <c r="E14" s="310"/>
      <c r="F14" s="310"/>
      <c r="G14" s="311"/>
      <c r="H14" s="310"/>
      <c r="I14" s="311"/>
      <c r="J14" s="310"/>
      <c r="K14" s="310"/>
      <c r="L14" s="311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  <c r="AF14" s="310"/>
      <c r="AG14" s="310"/>
      <c r="AH14" s="310"/>
      <c r="AI14" s="310"/>
      <c r="AJ14" s="312"/>
      <c r="AK14" s="310"/>
      <c r="AL14" s="310"/>
    </row>
    <row r="15" spans="1:248" s="397" customFormat="1" ht="12.75" customHeight="1" x14ac:dyDescent="0.2">
      <c r="A15" s="1"/>
      <c r="B15" s="3"/>
      <c r="C15" s="3" t="s">
        <v>55</v>
      </c>
      <c r="D15" s="3"/>
      <c r="E15" s="3"/>
      <c r="F15" s="13"/>
      <c r="G15" s="22"/>
      <c r="H15" s="2" t="s">
        <v>56</v>
      </c>
      <c r="I15" s="98"/>
      <c r="J15" s="443" t="s">
        <v>465</v>
      </c>
      <c r="K15" s="44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397" customFormat="1" ht="12.75" customHeight="1" x14ac:dyDescent="0.2">
      <c r="A16" s="1"/>
      <c r="B16" s="3"/>
      <c r="C16" s="3"/>
      <c r="D16" s="3"/>
      <c r="E16" s="3"/>
      <c r="F16" s="13"/>
      <c r="G16" s="22"/>
      <c r="H16" s="13"/>
      <c r="I16" s="9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397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31">
        <v>5</v>
      </c>
      <c r="G17" s="40">
        <v>6</v>
      </c>
      <c r="H17" s="29">
        <v>7</v>
      </c>
      <c r="I17" s="100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248" s="4" customFormat="1" ht="12.75" customHeight="1" thickTop="1" x14ac:dyDescent="0.2">
      <c r="A18" s="1"/>
      <c r="B18" s="87" t="s">
        <v>4</v>
      </c>
      <c r="C18" s="101"/>
      <c r="D18" s="87" t="s">
        <v>201</v>
      </c>
      <c r="E18" s="180" t="s">
        <v>6</v>
      </c>
      <c r="F18" s="86" t="s">
        <v>7</v>
      </c>
      <c r="G18" s="163"/>
      <c r="H18" s="86"/>
      <c r="I18" s="103"/>
      <c r="J18" s="87"/>
      <c r="K18" s="86"/>
      <c r="L18" s="87" t="s">
        <v>458</v>
      </c>
      <c r="M18" s="87"/>
      <c r="N18" s="87" t="s">
        <v>257</v>
      </c>
      <c r="O18" s="180" t="s">
        <v>459</v>
      </c>
      <c r="P18" s="265"/>
      <c r="Q18" s="410" t="s">
        <v>8</v>
      </c>
      <c r="R18" s="86" t="s">
        <v>8</v>
      </c>
      <c r="S18" s="106"/>
      <c r="T18" s="73"/>
      <c r="U18" s="445" t="s">
        <v>9</v>
      </c>
      <c r="V18" s="446"/>
      <c r="W18" s="446"/>
      <c r="X18" s="446"/>
      <c r="Y18" s="447"/>
      <c r="Z18" s="87" t="s">
        <v>10</v>
      </c>
      <c r="AA18" s="87" t="s">
        <v>11</v>
      </c>
      <c r="AB18" s="87" t="s">
        <v>204</v>
      </c>
      <c r="AC18" s="87" t="s">
        <v>12</v>
      </c>
      <c r="AD18" s="87" t="s">
        <v>13</v>
      </c>
      <c r="AE18" s="87" t="s">
        <v>14</v>
      </c>
      <c r="AF18" s="87"/>
      <c r="AG18" s="87"/>
      <c r="AH18" s="104"/>
      <c r="AI18" s="105"/>
      <c r="AJ18" s="87" t="s">
        <v>15</v>
      </c>
      <c r="AK18" s="86" t="s">
        <v>7</v>
      </c>
      <c r="AL18" s="106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11"/>
      <c r="BB18" s="411"/>
      <c r="BC18" s="411"/>
      <c r="BD18" s="411"/>
      <c r="BE18" s="411"/>
      <c r="BF18" s="411"/>
      <c r="BG18" s="411"/>
      <c r="BH18" s="411"/>
      <c r="BI18" s="411"/>
      <c r="BJ18" s="411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411"/>
      <c r="CL18" s="411"/>
      <c r="CM18" s="411"/>
      <c r="CN18" s="411"/>
      <c r="CO18" s="411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11"/>
      <c r="DT18" s="411"/>
      <c r="DU18" s="411"/>
      <c r="DV18" s="411"/>
      <c r="DW18" s="411"/>
      <c r="DX18" s="411"/>
      <c r="DY18" s="411"/>
      <c r="DZ18" s="411"/>
      <c r="EA18" s="411"/>
      <c r="EB18" s="411"/>
      <c r="EC18" s="411"/>
      <c r="ED18" s="411"/>
      <c r="EE18" s="411"/>
      <c r="EF18" s="411"/>
      <c r="EG18" s="411"/>
      <c r="EH18" s="411"/>
      <c r="EI18" s="411"/>
      <c r="EJ18" s="411"/>
      <c r="EK18" s="411"/>
      <c r="EL18" s="411"/>
      <c r="EM18" s="411"/>
      <c r="EN18" s="411"/>
      <c r="EO18" s="411"/>
      <c r="EP18" s="411"/>
      <c r="EQ18" s="411"/>
      <c r="ER18" s="411"/>
      <c r="ES18" s="411"/>
      <c r="ET18" s="411"/>
      <c r="EU18" s="411"/>
      <c r="EV18" s="411"/>
      <c r="EW18" s="411"/>
      <c r="EX18" s="411"/>
      <c r="EY18" s="411"/>
      <c r="EZ18" s="411"/>
      <c r="FA18" s="411"/>
      <c r="FB18" s="411"/>
      <c r="FC18" s="411"/>
      <c r="FD18" s="411"/>
      <c r="FE18" s="411"/>
      <c r="FF18" s="411"/>
      <c r="FG18" s="411"/>
      <c r="FH18" s="411"/>
      <c r="FI18" s="411"/>
      <c r="FJ18" s="411"/>
      <c r="FK18" s="411"/>
      <c r="FL18" s="411"/>
      <c r="FM18" s="411"/>
      <c r="FN18" s="411"/>
      <c r="FO18" s="411"/>
      <c r="FP18" s="411"/>
      <c r="FQ18" s="411"/>
      <c r="FR18" s="411"/>
      <c r="FS18" s="411"/>
      <c r="FT18" s="411"/>
      <c r="FU18" s="411"/>
      <c r="FV18" s="411"/>
      <c r="FW18" s="411"/>
      <c r="FX18" s="411"/>
      <c r="FY18" s="411"/>
      <c r="FZ18" s="411"/>
      <c r="GA18" s="411"/>
      <c r="GB18" s="411"/>
      <c r="GC18" s="411"/>
      <c r="GD18" s="411"/>
      <c r="GE18" s="411"/>
      <c r="GF18" s="411"/>
      <c r="GG18" s="411"/>
      <c r="GH18" s="411"/>
      <c r="GI18" s="411"/>
      <c r="GJ18" s="411"/>
      <c r="GK18" s="411"/>
      <c r="GL18" s="411"/>
      <c r="GM18" s="411"/>
      <c r="GN18" s="411"/>
      <c r="GO18" s="411"/>
      <c r="GP18" s="411"/>
      <c r="GQ18" s="411"/>
      <c r="GR18" s="411"/>
      <c r="GS18" s="411"/>
      <c r="GT18" s="411"/>
      <c r="GU18" s="411"/>
      <c r="GV18" s="411"/>
      <c r="GW18" s="411"/>
      <c r="GX18" s="411"/>
      <c r="GY18" s="411"/>
      <c r="GZ18" s="411"/>
      <c r="HA18" s="411"/>
      <c r="HB18" s="411"/>
      <c r="HC18" s="411"/>
      <c r="HD18" s="411"/>
      <c r="HE18" s="411"/>
      <c r="HF18" s="411"/>
      <c r="HG18" s="411"/>
      <c r="HH18" s="411"/>
      <c r="HI18" s="411"/>
      <c r="HJ18" s="411"/>
      <c r="HK18" s="411"/>
      <c r="HL18" s="411"/>
      <c r="HM18" s="411"/>
      <c r="HN18" s="411"/>
      <c r="HO18" s="411"/>
      <c r="HP18" s="411"/>
      <c r="HQ18" s="411"/>
      <c r="HR18" s="411"/>
      <c r="HS18" s="411"/>
      <c r="HT18" s="411"/>
      <c r="HU18" s="411"/>
      <c r="HV18" s="411"/>
      <c r="HW18" s="411"/>
      <c r="HX18" s="411"/>
      <c r="HY18" s="411"/>
      <c r="HZ18" s="411"/>
      <c r="IA18" s="411"/>
      <c r="IB18" s="411"/>
      <c r="IC18" s="411"/>
      <c r="ID18" s="411"/>
      <c r="IE18" s="411"/>
      <c r="IF18" s="411"/>
      <c r="IG18" s="411"/>
      <c r="IH18" s="411"/>
      <c r="II18" s="411"/>
      <c r="IJ18" s="411"/>
      <c r="IK18" s="411"/>
      <c r="IL18" s="411"/>
      <c r="IM18" s="411"/>
      <c r="IN18" s="411"/>
    </row>
    <row r="19" spans="1:248" s="4" customFormat="1" ht="12.75" customHeight="1" x14ac:dyDescent="0.2">
      <c r="A19" s="1"/>
      <c r="B19" s="87" t="s">
        <v>8</v>
      </c>
      <c r="C19" s="87" t="s">
        <v>16</v>
      </c>
      <c r="D19" s="87" t="s">
        <v>202</v>
      </c>
      <c r="E19" s="181" t="s">
        <v>8</v>
      </c>
      <c r="F19" s="86" t="s">
        <v>18</v>
      </c>
      <c r="G19" s="163" t="s">
        <v>19</v>
      </c>
      <c r="H19" s="86" t="s">
        <v>20</v>
      </c>
      <c r="I19" s="103" t="s">
        <v>460</v>
      </c>
      <c r="J19" s="87" t="s">
        <v>21</v>
      </c>
      <c r="K19" s="86" t="s">
        <v>22</v>
      </c>
      <c r="L19" s="87" t="s">
        <v>461</v>
      </c>
      <c r="M19" s="87" t="s">
        <v>462</v>
      </c>
      <c r="N19" s="87" t="s">
        <v>258</v>
      </c>
      <c r="O19" s="181" t="s">
        <v>259</v>
      </c>
      <c r="P19" s="181" t="s">
        <v>23</v>
      </c>
      <c r="Q19" s="87" t="s">
        <v>24</v>
      </c>
      <c r="R19" s="86" t="s">
        <v>24</v>
      </c>
      <c r="S19" s="104" t="s">
        <v>135</v>
      </c>
      <c r="T19" s="86" t="s">
        <v>135</v>
      </c>
      <c r="U19" s="87" t="s">
        <v>25</v>
      </c>
      <c r="V19" s="87" t="s">
        <v>26</v>
      </c>
      <c r="W19" s="87" t="s">
        <v>27</v>
      </c>
      <c r="X19" s="87" t="s">
        <v>28</v>
      </c>
      <c r="Y19" s="87" t="s">
        <v>136</v>
      </c>
      <c r="Z19" s="87" t="s">
        <v>251</v>
      </c>
      <c r="AA19" s="87" t="s">
        <v>137</v>
      </c>
      <c r="AB19" s="87" t="s">
        <v>203</v>
      </c>
      <c r="AC19" s="87" t="s">
        <v>30</v>
      </c>
      <c r="AD19" s="87" t="s">
        <v>140</v>
      </c>
      <c r="AE19" s="87" t="s">
        <v>31</v>
      </c>
      <c r="AF19" s="87" t="s">
        <v>32</v>
      </c>
      <c r="AG19" s="87" t="s">
        <v>205</v>
      </c>
      <c r="AH19" s="104" t="s">
        <v>16</v>
      </c>
      <c r="AI19" s="102" t="s">
        <v>34</v>
      </c>
      <c r="AJ19" s="87" t="s">
        <v>35</v>
      </c>
      <c r="AK19" s="86" t="s">
        <v>18</v>
      </c>
      <c r="AL19" s="106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1"/>
      <c r="BB19" s="411"/>
      <c r="BC19" s="411"/>
      <c r="BD19" s="411"/>
      <c r="BE19" s="411"/>
      <c r="BF19" s="411"/>
      <c r="BG19" s="411"/>
      <c r="BH19" s="411"/>
      <c r="BI19" s="411"/>
      <c r="BJ19" s="411"/>
      <c r="BK19" s="411"/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1"/>
      <c r="CF19" s="411"/>
      <c r="CG19" s="411"/>
      <c r="CH19" s="411"/>
      <c r="CI19" s="411"/>
      <c r="CJ19" s="411"/>
      <c r="CK19" s="411"/>
      <c r="CL19" s="411"/>
      <c r="CM19" s="411"/>
      <c r="CN19" s="411"/>
      <c r="CO19" s="411"/>
      <c r="CP19" s="411"/>
      <c r="CQ19" s="411"/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11"/>
      <c r="DD19" s="411"/>
      <c r="DE19" s="411"/>
      <c r="DF19" s="411"/>
      <c r="DG19" s="411"/>
      <c r="DH19" s="411"/>
      <c r="DI19" s="411"/>
      <c r="DJ19" s="411"/>
      <c r="DK19" s="411"/>
      <c r="DL19" s="411"/>
      <c r="DM19" s="411"/>
      <c r="DN19" s="411"/>
      <c r="DO19" s="411"/>
      <c r="DP19" s="411"/>
      <c r="DQ19" s="411"/>
      <c r="DR19" s="411"/>
      <c r="DS19" s="411"/>
      <c r="DT19" s="411"/>
      <c r="DU19" s="411"/>
      <c r="DV19" s="411"/>
      <c r="DW19" s="411"/>
      <c r="DX19" s="411"/>
      <c r="DY19" s="411"/>
      <c r="DZ19" s="411"/>
      <c r="EA19" s="411"/>
      <c r="EB19" s="411"/>
      <c r="EC19" s="411"/>
      <c r="ED19" s="411"/>
      <c r="EE19" s="411"/>
      <c r="EF19" s="411"/>
      <c r="EG19" s="411"/>
      <c r="EH19" s="411"/>
      <c r="EI19" s="411"/>
      <c r="EJ19" s="411"/>
      <c r="EK19" s="411"/>
      <c r="EL19" s="411"/>
      <c r="EM19" s="411"/>
      <c r="EN19" s="411"/>
      <c r="EO19" s="411"/>
      <c r="EP19" s="411"/>
      <c r="EQ19" s="411"/>
      <c r="ER19" s="411"/>
      <c r="ES19" s="411"/>
      <c r="ET19" s="411"/>
      <c r="EU19" s="411"/>
      <c r="EV19" s="411"/>
      <c r="EW19" s="411"/>
      <c r="EX19" s="411"/>
      <c r="EY19" s="411"/>
      <c r="EZ19" s="411"/>
      <c r="FA19" s="411"/>
      <c r="FB19" s="411"/>
      <c r="FC19" s="411"/>
      <c r="FD19" s="411"/>
      <c r="FE19" s="411"/>
      <c r="FF19" s="411"/>
      <c r="FG19" s="411"/>
      <c r="FH19" s="411"/>
      <c r="FI19" s="411"/>
      <c r="FJ19" s="411"/>
      <c r="FK19" s="411"/>
      <c r="FL19" s="411"/>
      <c r="FM19" s="411"/>
      <c r="FN19" s="411"/>
      <c r="FO19" s="411"/>
      <c r="FP19" s="411"/>
      <c r="FQ19" s="411"/>
      <c r="FR19" s="411"/>
      <c r="FS19" s="411"/>
      <c r="FT19" s="411"/>
      <c r="FU19" s="411"/>
      <c r="FV19" s="411"/>
      <c r="FW19" s="411"/>
      <c r="FX19" s="411"/>
      <c r="FY19" s="411"/>
      <c r="FZ19" s="411"/>
      <c r="GA19" s="411"/>
      <c r="GB19" s="411"/>
      <c r="GC19" s="411"/>
      <c r="GD19" s="411"/>
      <c r="GE19" s="411"/>
      <c r="GF19" s="411"/>
      <c r="GG19" s="411"/>
      <c r="GH19" s="411"/>
      <c r="GI19" s="411"/>
      <c r="GJ19" s="411"/>
      <c r="GK19" s="411"/>
      <c r="GL19" s="411"/>
      <c r="GM19" s="411"/>
      <c r="GN19" s="411"/>
      <c r="GO19" s="411"/>
      <c r="GP19" s="411"/>
      <c r="GQ19" s="411"/>
      <c r="GR19" s="411"/>
      <c r="GS19" s="411"/>
      <c r="GT19" s="411"/>
      <c r="GU19" s="411"/>
      <c r="GV19" s="411"/>
      <c r="GW19" s="411"/>
      <c r="GX19" s="411"/>
      <c r="GY19" s="411"/>
      <c r="GZ19" s="411"/>
      <c r="HA19" s="411"/>
      <c r="HB19" s="411"/>
      <c r="HC19" s="411"/>
      <c r="HD19" s="411"/>
      <c r="HE19" s="411"/>
      <c r="HF19" s="411"/>
      <c r="HG19" s="411"/>
      <c r="HH19" s="411"/>
      <c r="HI19" s="411"/>
      <c r="HJ19" s="411"/>
      <c r="HK19" s="411"/>
      <c r="HL19" s="411"/>
      <c r="HM19" s="411"/>
      <c r="HN19" s="411"/>
      <c r="HO19" s="411"/>
      <c r="HP19" s="411"/>
      <c r="HQ19" s="411"/>
      <c r="HR19" s="411"/>
      <c r="HS19" s="411"/>
      <c r="HT19" s="411"/>
      <c r="HU19" s="411"/>
      <c r="HV19" s="411"/>
      <c r="HW19" s="411"/>
      <c r="HX19" s="411"/>
      <c r="HY19" s="411"/>
      <c r="HZ19" s="411"/>
      <c r="IA19" s="411"/>
      <c r="IB19" s="411"/>
      <c r="IC19" s="411"/>
      <c r="ID19" s="411"/>
      <c r="IE19" s="411"/>
      <c r="IF19" s="411"/>
      <c r="IG19" s="411"/>
      <c r="IH19" s="411"/>
      <c r="II19" s="411"/>
      <c r="IJ19" s="411"/>
      <c r="IK19" s="411"/>
      <c r="IL19" s="411"/>
      <c r="IM19" s="411"/>
      <c r="IN19" s="411"/>
    </row>
    <row r="20" spans="1:248" s="4" customFormat="1" ht="12.75" customHeight="1" thickBot="1" x14ac:dyDescent="0.25">
      <c r="A20" s="6"/>
      <c r="B20" s="88" t="s">
        <v>36</v>
      </c>
      <c r="C20" s="88" t="s">
        <v>37</v>
      </c>
      <c r="D20" s="88" t="s">
        <v>38</v>
      </c>
      <c r="E20" s="182" t="s">
        <v>39</v>
      </c>
      <c r="F20" s="107" t="s">
        <v>40</v>
      </c>
      <c r="G20" s="164"/>
      <c r="H20" s="107"/>
      <c r="I20" s="108" t="s">
        <v>41</v>
      </c>
      <c r="J20" s="88"/>
      <c r="K20" s="107"/>
      <c r="L20" s="88" t="s">
        <v>463</v>
      </c>
      <c r="M20" s="88"/>
      <c r="N20" s="88" t="s">
        <v>235</v>
      </c>
      <c r="O20" s="182" t="s">
        <v>235</v>
      </c>
      <c r="P20" s="266"/>
      <c r="Q20" s="267" t="s">
        <v>464</v>
      </c>
      <c r="R20" s="268" t="s">
        <v>271</v>
      </c>
      <c r="S20" s="109" t="s">
        <v>109</v>
      </c>
      <c r="T20" s="107" t="s">
        <v>186</v>
      </c>
      <c r="U20" s="88" t="s">
        <v>42</v>
      </c>
      <c r="V20" s="88" t="s">
        <v>43</v>
      </c>
      <c r="W20" s="88"/>
      <c r="X20" s="88" t="s">
        <v>44</v>
      </c>
      <c r="Y20" s="88" t="s">
        <v>30</v>
      </c>
      <c r="Z20" s="88" t="s">
        <v>30</v>
      </c>
      <c r="AA20" s="88" t="s">
        <v>138</v>
      </c>
      <c r="AB20" s="88" t="s">
        <v>15</v>
      </c>
      <c r="AC20" s="88" t="s">
        <v>139</v>
      </c>
      <c r="AD20" s="88" t="s">
        <v>141</v>
      </c>
      <c r="AE20" s="88" t="s">
        <v>47</v>
      </c>
      <c r="AF20" s="88" t="s">
        <v>48</v>
      </c>
      <c r="AG20" s="88" t="s">
        <v>15</v>
      </c>
      <c r="AH20" s="109" t="s">
        <v>30</v>
      </c>
      <c r="AI20" s="110"/>
      <c r="AJ20" s="88" t="s">
        <v>49</v>
      </c>
      <c r="AK20" s="107" t="s">
        <v>187</v>
      </c>
      <c r="AL20" s="1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1"/>
      <c r="BW20" s="411"/>
      <c r="BX20" s="411"/>
      <c r="BY20" s="411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1"/>
      <c r="CL20" s="411"/>
      <c r="CM20" s="411"/>
      <c r="CN20" s="411"/>
      <c r="CO20" s="411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1"/>
      <c r="DV20" s="411"/>
      <c r="DW20" s="411"/>
      <c r="DX20" s="411"/>
      <c r="DY20" s="411"/>
      <c r="DZ20" s="411"/>
      <c r="EA20" s="411"/>
      <c r="EB20" s="411"/>
      <c r="EC20" s="411"/>
      <c r="ED20" s="411"/>
      <c r="EE20" s="411"/>
      <c r="EF20" s="411"/>
      <c r="EG20" s="411"/>
      <c r="EH20" s="411"/>
      <c r="EI20" s="411"/>
      <c r="EJ20" s="411"/>
      <c r="EK20" s="411"/>
      <c r="EL20" s="411"/>
      <c r="EM20" s="411"/>
      <c r="EN20" s="411"/>
      <c r="EO20" s="411"/>
      <c r="EP20" s="411"/>
      <c r="EQ20" s="411"/>
      <c r="ER20" s="411"/>
      <c r="ES20" s="411"/>
      <c r="ET20" s="411"/>
      <c r="EU20" s="411"/>
      <c r="EV20" s="411"/>
      <c r="EW20" s="411"/>
      <c r="EX20" s="411"/>
      <c r="EY20" s="411"/>
      <c r="EZ20" s="411"/>
      <c r="FA20" s="411"/>
      <c r="FB20" s="411"/>
      <c r="FC20" s="411"/>
      <c r="FD20" s="411"/>
      <c r="FE20" s="411"/>
      <c r="FF20" s="411"/>
      <c r="FG20" s="411"/>
      <c r="FH20" s="411"/>
      <c r="FI20" s="411"/>
      <c r="FJ20" s="411"/>
      <c r="FK20" s="411"/>
      <c r="FL20" s="411"/>
      <c r="FM20" s="411"/>
      <c r="FN20" s="411"/>
      <c r="FO20" s="411"/>
      <c r="FP20" s="411"/>
      <c r="FQ20" s="411"/>
      <c r="FR20" s="411"/>
      <c r="FS20" s="411"/>
      <c r="FT20" s="411"/>
      <c r="FU20" s="411"/>
      <c r="FV20" s="411"/>
      <c r="FW20" s="411"/>
      <c r="FX20" s="411"/>
      <c r="FY20" s="411"/>
      <c r="FZ20" s="411"/>
      <c r="GA20" s="411"/>
      <c r="GB20" s="411"/>
      <c r="GC20" s="411"/>
      <c r="GD20" s="411"/>
      <c r="GE20" s="411"/>
      <c r="GF20" s="411"/>
      <c r="GG20" s="411"/>
      <c r="GH20" s="411"/>
      <c r="GI20" s="411"/>
      <c r="GJ20" s="411"/>
      <c r="GK20" s="411"/>
      <c r="GL20" s="411"/>
      <c r="GM20" s="411"/>
      <c r="GN20" s="411"/>
      <c r="GO20" s="411"/>
      <c r="GP20" s="411"/>
      <c r="GQ20" s="411"/>
      <c r="GR20" s="411"/>
      <c r="GS20" s="411"/>
      <c r="GT20" s="411"/>
      <c r="GU20" s="411"/>
      <c r="GV20" s="411"/>
      <c r="GW20" s="411"/>
      <c r="GX20" s="411"/>
      <c r="GY20" s="411"/>
      <c r="GZ20" s="411"/>
      <c r="HA20" s="411"/>
      <c r="HB20" s="411"/>
      <c r="HC20" s="411"/>
      <c r="HD20" s="411"/>
      <c r="HE20" s="411"/>
      <c r="HF20" s="411"/>
      <c r="HG20" s="411"/>
      <c r="HH20" s="411"/>
      <c r="HI20" s="411"/>
      <c r="HJ20" s="411"/>
      <c r="HK20" s="411"/>
      <c r="HL20" s="411"/>
      <c r="HM20" s="411"/>
      <c r="HN20" s="411"/>
      <c r="HO20" s="411"/>
      <c r="HP20" s="411"/>
      <c r="HQ20" s="411"/>
      <c r="HR20" s="411"/>
      <c r="HS20" s="411"/>
      <c r="HT20" s="411"/>
      <c r="HU20" s="411"/>
      <c r="HV20" s="411"/>
      <c r="HW20" s="411"/>
      <c r="HX20" s="411"/>
      <c r="HY20" s="411"/>
      <c r="HZ20" s="411"/>
      <c r="IA20" s="411"/>
      <c r="IB20" s="411"/>
      <c r="IC20" s="411"/>
      <c r="ID20" s="411"/>
      <c r="IE20" s="411"/>
      <c r="IF20" s="411"/>
      <c r="IG20" s="411"/>
      <c r="IH20" s="411"/>
      <c r="II20" s="411"/>
      <c r="IJ20" s="411"/>
      <c r="IK20" s="411"/>
      <c r="IL20" s="411"/>
      <c r="IM20" s="411"/>
      <c r="IN20" s="411"/>
    </row>
    <row r="21" spans="1:248" s="23" customFormat="1" ht="12.75" customHeight="1" thickTop="1" x14ac:dyDescent="0.2">
      <c r="A21" s="8"/>
      <c r="B21" s="280"/>
      <c r="C21" s="280"/>
      <c r="D21" s="280"/>
      <c r="E21" s="296"/>
      <c r="F21" s="281"/>
      <c r="G21" s="14" t="str">
        <f>$C$11</f>
        <v>JULY</v>
      </c>
      <c r="H21" s="15" t="s">
        <v>58</v>
      </c>
      <c r="I21" s="16"/>
      <c r="J21" s="307">
        <f>JUNE!E2</f>
        <v>0</v>
      </c>
      <c r="K21" s="281"/>
      <c r="L21" s="280"/>
      <c r="M21" s="280"/>
      <c r="N21" s="280"/>
      <c r="O21" s="296"/>
      <c r="P21" s="296"/>
      <c r="Q21" s="280"/>
      <c r="R21" s="281"/>
      <c r="S21" s="9"/>
      <c r="T21" s="8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90"/>
      <c r="AI21" s="305"/>
      <c r="AJ21" s="280"/>
      <c r="AK21" s="281"/>
      <c r="AL21" s="9"/>
    </row>
    <row r="22" spans="1:248" s="23" customFormat="1" ht="12.75" customHeight="1" x14ac:dyDescent="0.2">
      <c r="A22" s="8">
        <v>1</v>
      </c>
      <c r="B22" s="282"/>
      <c r="C22" s="282"/>
      <c r="D22" s="282"/>
      <c r="E22" s="282"/>
      <c r="F22" s="283"/>
      <c r="G22" s="415"/>
      <c r="H22" s="302"/>
      <c r="I22" s="416"/>
      <c r="J22" s="280">
        <f t="shared" ref="J22:J52" si="2">SUM(B22:F22)</f>
        <v>0</v>
      </c>
      <c r="K22" s="281">
        <f>SUM(U22:AK22)-SUM(L22:R22)</f>
        <v>0</v>
      </c>
      <c r="L22" s="282"/>
      <c r="M22" s="282"/>
      <c r="N22" s="282"/>
      <c r="O22" s="291"/>
      <c r="P22" s="297"/>
      <c r="Q22" s="282"/>
      <c r="R22" s="283"/>
      <c r="S22" s="17" t="s">
        <v>59</v>
      </c>
      <c r="T22" s="8">
        <v>1</v>
      </c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91"/>
      <c r="AI22" s="302"/>
      <c r="AJ22" s="282"/>
      <c r="AK22" s="283"/>
      <c r="AL22" s="17" t="s">
        <v>59</v>
      </c>
    </row>
    <row r="23" spans="1:248" s="23" customFormat="1" ht="12.75" customHeight="1" x14ac:dyDescent="0.2">
      <c r="A23" s="8">
        <v>2</v>
      </c>
      <c r="B23" s="282"/>
      <c r="C23" s="282"/>
      <c r="D23" s="282"/>
      <c r="E23" s="282"/>
      <c r="F23" s="283"/>
      <c r="G23" s="415"/>
      <c r="H23" s="302"/>
      <c r="I23" s="416"/>
      <c r="J23" s="280">
        <f t="shared" si="2"/>
        <v>0</v>
      </c>
      <c r="K23" s="281">
        <f t="shared" ref="K23:K52" si="3">SUM(U23:AK23)-SUM(L23:R23)</f>
        <v>0</v>
      </c>
      <c r="L23" s="282"/>
      <c r="M23" s="282"/>
      <c r="N23" s="282"/>
      <c r="O23" s="291"/>
      <c r="P23" s="297"/>
      <c r="Q23" s="282"/>
      <c r="R23" s="283"/>
      <c r="S23" s="17" t="s">
        <v>60</v>
      </c>
      <c r="T23" s="8">
        <v>2</v>
      </c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91"/>
      <c r="AI23" s="302"/>
      <c r="AJ23" s="282"/>
      <c r="AK23" s="283"/>
      <c r="AL23" s="17" t="s">
        <v>60</v>
      </c>
    </row>
    <row r="24" spans="1:248" s="23" customFormat="1" ht="12.75" customHeight="1" x14ac:dyDescent="0.2">
      <c r="A24" s="8">
        <v>3</v>
      </c>
      <c r="B24" s="282"/>
      <c r="C24" s="282"/>
      <c r="D24" s="282"/>
      <c r="E24" s="282"/>
      <c r="F24" s="283"/>
      <c r="G24" s="415"/>
      <c r="H24" s="302"/>
      <c r="I24" s="416"/>
      <c r="J24" s="280">
        <f t="shared" si="2"/>
        <v>0</v>
      </c>
      <c r="K24" s="281">
        <f t="shared" si="3"/>
        <v>0</v>
      </c>
      <c r="L24" s="282"/>
      <c r="M24" s="282"/>
      <c r="N24" s="282"/>
      <c r="O24" s="291"/>
      <c r="P24" s="297"/>
      <c r="Q24" s="282"/>
      <c r="R24" s="283"/>
      <c r="S24" s="17" t="s">
        <v>61</v>
      </c>
      <c r="T24" s="8">
        <v>3</v>
      </c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91"/>
      <c r="AI24" s="302"/>
      <c r="AJ24" s="282"/>
      <c r="AK24" s="283"/>
      <c r="AL24" s="17" t="s">
        <v>61</v>
      </c>
    </row>
    <row r="25" spans="1:248" s="23" customFormat="1" ht="12.75" customHeight="1" x14ac:dyDescent="0.2">
      <c r="A25" s="8">
        <v>4</v>
      </c>
      <c r="B25" s="282"/>
      <c r="C25" s="282"/>
      <c r="D25" s="282"/>
      <c r="E25" s="282"/>
      <c r="F25" s="283"/>
      <c r="G25" s="415"/>
      <c r="H25" s="302"/>
      <c r="I25" s="416"/>
      <c r="J25" s="280">
        <f t="shared" si="2"/>
        <v>0</v>
      </c>
      <c r="K25" s="281">
        <f t="shared" si="3"/>
        <v>0</v>
      </c>
      <c r="L25" s="282"/>
      <c r="M25" s="282"/>
      <c r="N25" s="282"/>
      <c r="O25" s="291"/>
      <c r="P25" s="297"/>
      <c r="Q25" s="282"/>
      <c r="R25" s="283"/>
      <c r="S25" s="17" t="s">
        <v>62</v>
      </c>
      <c r="T25" s="8">
        <v>4</v>
      </c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91"/>
      <c r="AI25" s="302"/>
      <c r="AJ25" s="282"/>
      <c r="AK25" s="283"/>
      <c r="AL25" s="17" t="s">
        <v>62</v>
      </c>
    </row>
    <row r="26" spans="1:248" s="23" customFormat="1" ht="12.75" customHeight="1" x14ac:dyDescent="0.2">
      <c r="A26" s="8">
        <v>5</v>
      </c>
      <c r="B26" s="282"/>
      <c r="C26" s="282"/>
      <c r="D26" s="282"/>
      <c r="E26" s="282"/>
      <c r="F26" s="283"/>
      <c r="G26" s="417"/>
      <c r="H26" s="302"/>
      <c r="I26" s="416"/>
      <c r="J26" s="280">
        <f t="shared" si="2"/>
        <v>0</v>
      </c>
      <c r="K26" s="281">
        <f t="shared" si="3"/>
        <v>0</v>
      </c>
      <c r="L26" s="282"/>
      <c r="M26" s="282"/>
      <c r="N26" s="282"/>
      <c r="O26" s="291"/>
      <c r="P26" s="297"/>
      <c r="Q26" s="282"/>
      <c r="R26" s="283"/>
      <c r="S26" s="17" t="s">
        <v>63</v>
      </c>
      <c r="T26" s="8">
        <v>5</v>
      </c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91"/>
      <c r="AI26" s="302"/>
      <c r="AJ26" s="282"/>
      <c r="AK26" s="283"/>
      <c r="AL26" s="17" t="s">
        <v>63</v>
      </c>
    </row>
    <row r="27" spans="1:248" s="23" customFormat="1" ht="12.75" customHeight="1" x14ac:dyDescent="0.2">
      <c r="A27" s="18">
        <v>6</v>
      </c>
      <c r="B27" s="284"/>
      <c r="C27" s="284"/>
      <c r="D27" s="284"/>
      <c r="E27" s="284"/>
      <c r="F27" s="285"/>
      <c r="G27" s="415"/>
      <c r="H27" s="303"/>
      <c r="I27" s="418"/>
      <c r="J27" s="280">
        <f t="shared" si="2"/>
        <v>0</v>
      </c>
      <c r="K27" s="281">
        <f t="shared" si="3"/>
        <v>0</v>
      </c>
      <c r="L27" s="284"/>
      <c r="M27" s="284"/>
      <c r="N27" s="284"/>
      <c r="O27" s="292"/>
      <c r="P27" s="298"/>
      <c r="Q27" s="284"/>
      <c r="R27" s="285"/>
      <c r="S27" s="19" t="s">
        <v>64</v>
      </c>
      <c r="T27" s="18">
        <v>6</v>
      </c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92"/>
      <c r="AI27" s="303"/>
      <c r="AJ27" s="284"/>
      <c r="AK27" s="285"/>
      <c r="AL27" s="19" t="s">
        <v>64</v>
      </c>
    </row>
    <row r="28" spans="1:248" s="23" customFormat="1" ht="12.75" customHeight="1" x14ac:dyDescent="0.2">
      <c r="A28" s="8">
        <v>7</v>
      </c>
      <c r="B28" s="282"/>
      <c r="C28" s="282"/>
      <c r="D28" s="282"/>
      <c r="E28" s="282"/>
      <c r="F28" s="283"/>
      <c r="G28" s="415"/>
      <c r="H28" s="302"/>
      <c r="I28" s="416"/>
      <c r="J28" s="280">
        <f t="shared" si="2"/>
        <v>0</v>
      </c>
      <c r="K28" s="281">
        <f t="shared" si="3"/>
        <v>0</v>
      </c>
      <c r="L28" s="282"/>
      <c r="M28" s="282"/>
      <c r="N28" s="282"/>
      <c r="O28" s="291"/>
      <c r="P28" s="297"/>
      <c r="Q28" s="282"/>
      <c r="R28" s="283"/>
      <c r="S28" s="17" t="s">
        <v>65</v>
      </c>
      <c r="T28" s="8">
        <v>7</v>
      </c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91"/>
      <c r="AI28" s="302"/>
      <c r="AJ28" s="282"/>
      <c r="AK28" s="283"/>
      <c r="AL28" s="17" t="s">
        <v>65</v>
      </c>
    </row>
    <row r="29" spans="1:248" s="23" customFormat="1" ht="12.75" customHeight="1" x14ac:dyDescent="0.2">
      <c r="A29" s="8">
        <v>8</v>
      </c>
      <c r="B29" s="282"/>
      <c r="C29" s="282"/>
      <c r="D29" s="282"/>
      <c r="E29" s="282"/>
      <c r="F29" s="283"/>
      <c r="G29" s="415"/>
      <c r="H29" s="302"/>
      <c r="I29" s="416"/>
      <c r="J29" s="280">
        <f t="shared" si="2"/>
        <v>0</v>
      </c>
      <c r="K29" s="281">
        <f t="shared" si="3"/>
        <v>0</v>
      </c>
      <c r="L29" s="282"/>
      <c r="M29" s="282"/>
      <c r="N29" s="282"/>
      <c r="O29" s="291"/>
      <c r="P29" s="297"/>
      <c r="Q29" s="282"/>
      <c r="R29" s="283"/>
      <c r="S29" s="17" t="s">
        <v>66</v>
      </c>
      <c r="T29" s="8">
        <v>8</v>
      </c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91"/>
      <c r="AI29" s="302"/>
      <c r="AJ29" s="282"/>
      <c r="AK29" s="283"/>
      <c r="AL29" s="17" t="s">
        <v>66</v>
      </c>
    </row>
    <row r="30" spans="1:248" s="23" customFormat="1" ht="12.75" customHeight="1" x14ac:dyDescent="0.2">
      <c r="A30" s="8">
        <v>9</v>
      </c>
      <c r="B30" s="282"/>
      <c r="C30" s="282"/>
      <c r="D30" s="282"/>
      <c r="E30" s="282"/>
      <c r="F30" s="283"/>
      <c r="G30" s="415"/>
      <c r="H30" s="302"/>
      <c r="I30" s="416"/>
      <c r="J30" s="280">
        <f t="shared" si="2"/>
        <v>0</v>
      </c>
      <c r="K30" s="281">
        <f t="shared" si="3"/>
        <v>0</v>
      </c>
      <c r="L30" s="282"/>
      <c r="M30" s="282"/>
      <c r="N30" s="282"/>
      <c r="O30" s="291"/>
      <c r="P30" s="297"/>
      <c r="Q30" s="282"/>
      <c r="R30" s="283"/>
      <c r="S30" s="17" t="s">
        <v>67</v>
      </c>
      <c r="T30" s="8">
        <v>9</v>
      </c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91"/>
      <c r="AI30" s="302"/>
      <c r="AJ30" s="282"/>
      <c r="AK30" s="283"/>
      <c r="AL30" s="17" t="s">
        <v>67</v>
      </c>
    </row>
    <row r="31" spans="1:248" s="23" customFormat="1" ht="12.75" customHeight="1" x14ac:dyDescent="0.2">
      <c r="A31" s="8">
        <v>10</v>
      </c>
      <c r="B31" s="282"/>
      <c r="C31" s="282"/>
      <c r="D31" s="282"/>
      <c r="E31" s="282"/>
      <c r="F31" s="283"/>
      <c r="G31" s="415"/>
      <c r="H31" s="302"/>
      <c r="I31" s="416"/>
      <c r="J31" s="280">
        <f t="shared" si="2"/>
        <v>0</v>
      </c>
      <c r="K31" s="281">
        <f t="shared" si="3"/>
        <v>0</v>
      </c>
      <c r="L31" s="282"/>
      <c r="M31" s="282"/>
      <c r="N31" s="282"/>
      <c r="O31" s="291"/>
      <c r="P31" s="297"/>
      <c r="Q31" s="282"/>
      <c r="R31" s="283"/>
      <c r="S31" s="17" t="s">
        <v>68</v>
      </c>
      <c r="T31" s="8">
        <v>10</v>
      </c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91"/>
      <c r="AI31" s="302"/>
      <c r="AJ31" s="282"/>
      <c r="AK31" s="283"/>
      <c r="AL31" s="17" t="s">
        <v>68</v>
      </c>
    </row>
    <row r="32" spans="1:248" s="23" customFormat="1" ht="12.75" customHeight="1" x14ac:dyDescent="0.2">
      <c r="A32" s="8">
        <v>11</v>
      </c>
      <c r="B32" s="282"/>
      <c r="C32" s="282"/>
      <c r="D32" s="282"/>
      <c r="E32" s="282"/>
      <c r="F32" s="283"/>
      <c r="G32" s="415"/>
      <c r="H32" s="302"/>
      <c r="I32" s="416"/>
      <c r="J32" s="280">
        <f t="shared" si="2"/>
        <v>0</v>
      </c>
      <c r="K32" s="281">
        <f t="shared" si="3"/>
        <v>0</v>
      </c>
      <c r="L32" s="282"/>
      <c r="M32" s="282"/>
      <c r="N32" s="282"/>
      <c r="O32" s="291"/>
      <c r="P32" s="297"/>
      <c r="Q32" s="282"/>
      <c r="R32" s="283"/>
      <c r="S32" s="17" t="s">
        <v>69</v>
      </c>
      <c r="T32" s="8">
        <v>11</v>
      </c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91"/>
      <c r="AI32" s="302"/>
      <c r="AJ32" s="282"/>
      <c r="AK32" s="283"/>
      <c r="AL32" s="17" t="s">
        <v>69</v>
      </c>
    </row>
    <row r="33" spans="1:38" s="23" customFormat="1" ht="12.75" customHeight="1" x14ac:dyDescent="0.2">
      <c r="A33" s="8">
        <v>12</v>
      </c>
      <c r="B33" s="282"/>
      <c r="C33" s="282"/>
      <c r="D33" s="282"/>
      <c r="E33" s="282"/>
      <c r="F33" s="283"/>
      <c r="G33" s="415"/>
      <c r="H33" s="302"/>
      <c r="I33" s="416"/>
      <c r="J33" s="280">
        <f t="shared" si="2"/>
        <v>0</v>
      </c>
      <c r="K33" s="281">
        <f t="shared" si="3"/>
        <v>0</v>
      </c>
      <c r="L33" s="282"/>
      <c r="M33" s="282"/>
      <c r="N33" s="282"/>
      <c r="O33" s="291"/>
      <c r="P33" s="297"/>
      <c r="Q33" s="282"/>
      <c r="R33" s="283"/>
      <c r="S33" s="17" t="s">
        <v>70</v>
      </c>
      <c r="T33" s="8">
        <v>12</v>
      </c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91"/>
      <c r="AI33" s="302"/>
      <c r="AJ33" s="282"/>
      <c r="AK33" s="283"/>
      <c r="AL33" s="17" t="s">
        <v>70</v>
      </c>
    </row>
    <row r="34" spans="1:38" s="23" customFormat="1" ht="12.75" customHeight="1" x14ac:dyDescent="0.2">
      <c r="A34" s="8">
        <v>13</v>
      </c>
      <c r="B34" s="282"/>
      <c r="C34" s="282"/>
      <c r="D34" s="282"/>
      <c r="E34" s="282"/>
      <c r="F34" s="283"/>
      <c r="G34" s="415"/>
      <c r="H34" s="302"/>
      <c r="I34" s="416"/>
      <c r="J34" s="280">
        <f t="shared" si="2"/>
        <v>0</v>
      </c>
      <c r="K34" s="281">
        <f t="shared" si="3"/>
        <v>0</v>
      </c>
      <c r="L34" s="282"/>
      <c r="M34" s="282"/>
      <c r="N34" s="282"/>
      <c r="O34" s="291"/>
      <c r="P34" s="297"/>
      <c r="Q34" s="282"/>
      <c r="R34" s="283"/>
      <c r="S34" s="17" t="s">
        <v>71</v>
      </c>
      <c r="T34" s="8">
        <v>13</v>
      </c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91"/>
      <c r="AI34" s="302"/>
      <c r="AJ34" s="282"/>
      <c r="AK34" s="283"/>
      <c r="AL34" s="17" t="s">
        <v>71</v>
      </c>
    </row>
    <row r="35" spans="1:38" s="23" customFormat="1" ht="12.75" customHeight="1" x14ac:dyDescent="0.2">
      <c r="A35" s="8">
        <v>14</v>
      </c>
      <c r="B35" s="282"/>
      <c r="C35" s="282"/>
      <c r="D35" s="282"/>
      <c r="E35" s="282"/>
      <c r="F35" s="283"/>
      <c r="G35" s="415"/>
      <c r="H35" s="302"/>
      <c r="I35" s="416"/>
      <c r="J35" s="280">
        <f t="shared" si="2"/>
        <v>0</v>
      </c>
      <c r="K35" s="281">
        <f t="shared" si="3"/>
        <v>0</v>
      </c>
      <c r="L35" s="282"/>
      <c r="M35" s="282"/>
      <c r="N35" s="282"/>
      <c r="O35" s="291"/>
      <c r="P35" s="297"/>
      <c r="Q35" s="282"/>
      <c r="R35" s="283"/>
      <c r="S35" s="17" t="s">
        <v>72</v>
      </c>
      <c r="T35" s="8">
        <v>14</v>
      </c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91"/>
      <c r="AI35" s="302"/>
      <c r="AJ35" s="282"/>
      <c r="AK35" s="283"/>
      <c r="AL35" s="17" t="s">
        <v>72</v>
      </c>
    </row>
    <row r="36" spans="1:38" s="23" customFormat="1" ht="12.75" customHeight="1" x14ac:dyDescent="0.2">
      <c r="A36" s="8">
        <v>15</v>
      </c>
      <c r="B36" s="282"/>
      <c r="C36" s="282"/>
      <c r="D36" s="282"/>
      <c r="E36" s="282"/>
      <c r="F36" s="283"/>
      <c r="G36" s="415"/>
      <c r="H36" s="302"/>
      <c r="I36" s="416"/>
      <c r="J36" s="280">
        <f t="shared" si="2"/>
        <v>0</v>
      </c>
      <c r="K36" s="281">
        <f t="shared" si="3"/>
        <v>0</v>
      </c>
      <c r="L36" s="282"/>
      <c r="M36" s="282"/>
      <c r="N36" s="282"/>
      <c r="O36" s="291"/>
      <c r="P36" s="297"/>
      <c r="Q36" s="282"/>
      <c r="R36" s="283"/>
      <c r="S36" s="17" t="s">
        <v>73</v>
      </c>
      <c r="T36" s="8">
        <v>15</v>
      </c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91"/>
      <c r="AI36" s="302"/>
      <c r="AJ36" s="282"/>
      <c r="AK36" s="283"/>
      <c r="AL36" s="17" t="s">
        <v>73</v>
      </c>
    </row>
    <row r="37" spans="1:38" s="23" customFormat="1" ht="12.75" customHeight="1" x14ac:dyDescent="0.2">
      <c r="A37" s="8">
        <v>16</v>
      </c>
      <c r="B37" s="282"/>
      <c r="C37" s="282"/>
      <c r="D37" s="282"/>
      <c r="E37" s="282"/>
      <c r="F37" s="283"/>
      <c r="G37" s="415"/>
      <c r="H37" s="302"/>
      <c r="I37" s="416"/>
      <c r="J37" s="280">
        <f t="shared" si="2"/>
        <v>0</v>
      </c>
      <c r="K37" s="281">
        <f t="shared" si="3"/>
        <v>0</v>
      </c>
      <c r="L37" s="282"/>
      <c r="M37" s="282"/>
      <c r="N37" s="282"/>
      <c r="O37" s="291"/>
      <c r="P37" s="297"/>
      <c r="Q37" s="282"/>
      <c r="R37" s="283"/>
      <c r="S37" s="17" t="s">
        <v>74</v>
      </c>
      <c r="T37" s="8">
        <v>16</v>
      </c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91"/>
      <c r="AI37" s="302"/>
      <c r="AJ37" s="282"/>
      <c r="AK37" s="283"/>
      <c r="AL37" s="17" t="s">
        <v>74</v>
      </c>
    </row>
    <row r="38" spans="1:38" s="23" customFormat="1" ht="12.75" customHeight="1" x14ac:dyDescent="0.2">
      <c r="A38" s="8">
        <v>17</v>
      </c>
      <c r="B38" s="282"/>
      <c r="C38" s="282"/>
      <c r="D38" s="282"/>
      <c r="E38" s="282"/>
      <c r="F38" s="283"/>
      <c r="G38" s="415"/>
      <c r="H38" s="302"/>
      <c r="I38" s="416"/>
      <c r="J38" s="280">
        <f t="shared" si="2"/>
        <v>0</v>
      </c>
      <c r="K38" s="281">
        <f t="shared" si="3"/>
        <v>0</v>
      </c>
      <c r="L38" s="282"/>
      <c r="M38" s="282"/>
      <c r="N38" s="282"/>
      <c r="O38" s="291"/>
      <c r="P38" s="297"/>
      <c r="Q38" s="282"/>
      <c r="R38" s="283"/>
      <c r="S38" s="17" t="s">
        <v>75</v>
      </c>
      <c r="T38" s="8">
        <v>17</v>
      </c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91"/>
      <c r="AI38" s="302"/>
      <c r="AJ38" s="282"/>
      <c r="AK38" s="283"/>
      <c r="AL38" s="17" t="s">
        <v>75</v>
      </c>
    </row>
    <row r="39" spans="1:38" s="23" customFormat="1" ht="12.75" customHeight="1" x14ac:dyDescent="0.2">
      <c r="A39" s="8">
        <v>18</v>
      </c>
      <c r="B39" s="282"/>
      <c r="C39" s="282"/>
      <c r="D39" s="282"/>
      <c r="E39" s="282"/>
      <c r="F39" s="283"/>
      <c r="G39" s="415"/>
      <c r="H39" s="302"/>
      <c r="I39" s="416"/>
      <c r="J39" s="280">
        <f t="shared" si="2"/>
        <v>0</v>
      </c>
      <c r="K39" s="281">
        <f t="shared" si="3"/>
        <v>0</v>
      </c>
      <c r="L39" s="282"/>
      <c r="M39" s="282"/>
      <c r="N39" s="282"/>
      <c r="O39" s="291"/>
      <c r="P39" s="297"/>
      <c r="Q39" s="282"/>
      <c r="R39" s="283"/>
      <c r="S39" s="17" t="s">
        <v>76</v>
      </c>
      <c r="T39" s="8">
        <v>18</v>
      </c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91"/>
      <c r="AI39" s="302"/>
      <c r="AJ39" s="282"/>
      <c r="AK39" s="283"/>
      <c r="AL39" s="17" t="s">
        <v>76</v>
      </c>
    </row>
    <row r="40" spans="1:38" s="23" customFormat="1" ht="12.75" customHeight="1" x14ac:dyDescent="0.2">
      <c r="A40" s="8">
        <v>19</v>
      </c>
      <c r="B40" s="282"/>
      <c r="C40" s="282"/>
      <c r="D40" s="282"/>
      <c r="E40" s="282"/>
      <c r="F40" s="283"/>
      <c r="G40" s="415"/>
      <c r="H40" s="302"/>
      <c r="I40" s="416"/>
      <c r="J40" s="280">
        <f t="shared" si="2"/>
        <v>0</v>
      </c>
      <c r="K40" s="281">
        <f t="shared" si="3"/>
        <v>0</v>
      </c>
      <c r="L40" s="282"/>
      <c r="M40" s="282"/>
      <c r="N40" s="282"/>
      <c r="O40" s="291"/>
      <c r="P40" s="297"/>
      <c r="Q40" s="282"/>
      <c r="R40" s="283"/>
      <c r="S40" s="17" t="s">
        <v>77</v>
      </c>
      <c r="T40" s="8">
        <v>19</v>
      </c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91"/>
      <c r="AI40" s="302"/>
      <c r="AJ40" s="282"/>
      <c r="AK40" s="283"/>
      <c r="AL40" s="17" t="s">
        <v>77</v>
      </c>
    </row>
    <row r="41" spans="1:38" s="23" customFormat="1" ht="12.75" customHeight="1" x14ac:dyDescent="0.2">
      <c r="A41" s="8">
        <v>20</v>
      </c>
      <c r="B41" s="282"/>
      <c r="C41" s="282"/>
      <c r="D41" s="282"/>
      <c r="E41" s="282"/>
      <c r="F41" s="283"/>
      <c r="G41" s="415"/>
      <c r="H41" s="302"/>
      <c r="I41" s="416"/>
      <c r="J41" s="280">
        <f t="shared" si="2"/>
        <v>0</v>
      </c>
      <c r="K41" s="281">
        <f t="shared" si="3"/>
        <v>0</v>
      </c>
      <c r="L41" s="282"/>
      <c r="M41" s="282"/>
      <c r="N41" s="282"/>
      <c r="O41" s="291"/>
      <c r="P41" s="297"/>
      <c r="Q41" s="282"/>
      <c r="R41" s="283"/>
      <c r="S41" s="17" t="s">
        <v>78</v>
      </c>
      <c r="T41" s="8">
        <v>20</v>
      </c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91"/>
      <c r="AI41" s="302"/>
      <c r="AJ41" s="282"/>
      <c r="AK41" s="283"/>
      <c r="AL41" s="17" t="s">
        <v>78</v>
      </c>
    </row>
    <row r="42" spans="1:38" s="23" customFormat="1" ht="12.75" customHeight="1" x14ac:dyDescent="0.2">
      <c r="A42" s="8">
        <v>21</v>
      </c>
      <c r="B42" s="282"/>
      <c r="C42" s="282"/>
      <c r="D42" s="282"/>
      <c r="E42" s="282"/>
      <c r="F42" s="283"/>
      <c r="G42" s="415"/>
      <c r="H42" s="302"/>
      <c r="I42" s="416"/>
      <c r="J42" s="280">
        <f t="shared" si="2"/>
        <v>0</v>
      </c>
      <c r="K42" s="281">
        <f t="shared" si="3"/>
        <v>0</v>
      </c>
      <c r="L42" s="282"/>
      <c r="M42" s="282"/>
      <c r="N42" s="282"/>
      <c r="O42" s="291"/>
      <c r="P42" s="297"/>
      <c r="Q42" s="282"/>
      <c r="R42" s="283"/>
      <c r="S42" s="17" t="s">
        <v>79</v>
      </c>
      <c r="T42" s="8">
        <v>21</v>
      </c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91"/>
      <c r="AI42" s="302"/>
      <c r="AJ42" s="282"/>
      <c r="AK42" s="283"/>
      <c r="AL42" s="17" t="s">
        <v>79</v>
      </c>
    </row>
    <row r="43" spans="1:38" s="23" customFormat="1" ht="12.75" customHeight="1" x14ac:dyDescent="0.2">
      <c r="A43" s="8">
        <v>22</v>
      </c>
      <c r="B43" s="282"/>
      <c r="C43" s="282"/>
      <c r="D43" s="282"/>
      <c r="E43" s="282"/>
      <c r="F43" s="283"/>
      <c r="G43" s="415"/>
      <c r="H43" s="302"/>
      <c r="I43" s="416"/>
      <c r="J43" s="280">
        <f t="shared" si="2"/>
        <v>0</v>
      </c>
      <c r="K43" s="281">
        <f t="shared" si="3"/>
        <v>0</v>
      </c>
      <c r="L43" s="282"/>
      <c r="M43" s="282"/>
      <c r="N43" s="282"/>
      <c r="O43" s="291"/>
      <c r="P43" s="297"/>
      <c r="Q43" s="282"/>
      <c r="R43" s="283"/>
      <c r="S43" s="17" t="s">
        <v>80</v>
      </c>
      <c r="T43" s="8">
        <v>22</v>
      </c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91"/>
      <c r="AI43" s="302"/>
      <c r="AJ43" s="282"/>
      <c r="AK43" s="283"/>
      <c r="AL43" s="17" t="s">
        <v>80</v>
      </c>
    </row>
    <row r="44" spans="1:38" s="23" customFormat="1" ht="12.75" customHeight="1" x14ac:dyDescent="0.2">
      <c r="A44" s="8">
        <v>23</v>
      </c>
      <c r="B44" s="282"/>
      <c r="C44" s="282"/>
      <c r="D44" s="282"/>
      <c r="E44" s="282"/>
      <c r="F44" s="283"/>
      <c r="G44" s="415"/>
      <c r="H44" s="302"/>
      <c r="I44" s="416"/>
      <c r="J44" s="280">
        <f t="shared" si="2"/>
        <v>0</v>
      </c>
      <c r="K44" s="281">
        <f t="shared" si="3"/>
        <v>0</v>
      </c>
      <c r="L44" s="282"/>
      <c r="M44" s="282"/>
      <c r="N44" s="282"/>
      <c r="O44" s="291"/>
      <c r="P44" s="297"/>
      <c r="Q44" s="282"/>
      <c r="R44" s="283"/>
      <c r="S44" s="17" t="s">
        <v>81</v>
      </c>
      <c r="T44" s="8">
        <v>23</v>
      </c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91"/>
      <c r="AI44" s="302"/>
      <c r="AJ44" s="282"/>
      <c r="AK44" s="283"/>
      <c r="AL44" s="17" t="s">
        <v>81</v>
      </c>
    </row>
    <row r="45" spans="1:38" s="23" customFormat="1" ht="12.75" customHeight="1" x14ac:dyDescent="0.2">
      <c r="A45" s="8">
        <v>24</v>
      </c>
      <c r="B45" s="282"/>
      <c r="C45" s="282"/>
      <c r="D45" s="282"/>
      <c r="E45" s="282"/>
      <c r="F45" s="283"/>
      <c r="G45" s="415"/>
      <c r="H45" s="302"/>
      <c r="I45" s="416"/>
      <c r="J45" s="280">
        <f t="shared" si="2"/>
        <v>0</v>
      </c>
      <c r="K45" s="281">
        <f t="shared" si="3"/>
        <v>0</v>
      </c>
      <c r="L45" s="282"/>
      <c r="M45" s="282"/>
      <c r="N45" s="282"/>
      <c r="O45" s="291"/>
      <c r="P45" s="297"/>
      <c r="Q45" s="282"/>
      <c r="R45" s="283"/>
      <c r="S45" s="17" t="s">
        <v>82</v>
      </c>
      <c r="T45" s="8">
        <v>24</v>
      </c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91"/>
      <c r="AI45" s="302"/>
      <c r="AJ45" s="282"/>
      <c r="AK45" s="283"/>
      <c r="AL45" s="17" t="s">
        <v>82</v>
      </c>
    </row>
    <row r="46" spans="1:38" s="23" customFormat="1" ht="12.75" customHeight="1" x14ac:dyDescent="0.2">
      <c r="A46" s="8">
        <v>25</v>
      </c>
      <c r="B46" s="282"/>
      <c r="C46" s="282"/>
      <c r="D46" s="282"/>
      <c r="E46" s="282"/>
      <c r="F46" s="283"/>
      <c r="G46" s="415"/>
      <c r="H46" s="302"/>
      <c r="I46" s="416"/>
      <c r="J46" s="280">
        <f t="shared" si="2"/>
        <v>0</v>
      </c>
      <c r="K46" s="281">
        <f t="shared" si="3"/>
        <v>0</v>
      </c>
      <c r="L46" s="282"/>
      <c r="M46" s="282"/>
      <c r="N46" s="282"/>
      <c r="O46" s="291"/>
      <c r="P46" s="297"/>
      <c r="Q46" s="282"/>
      <c r="R46" s="283"/>
      <c r="S46" s="17" t="s">
        <v>83</v>
      </c>
      <c r="T46" s="8">
        <v>25</v>
      </c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91"/>
      <c r="AI46" s="302"/>
      <c r="AJ46" s="282"/>
      <c r="AK46" s="283"/>
      <c r="AL46" s="17" t="s">
        <v>83</v>
      </c>
    </row>
    <row r="47" spans="1:38" s="23" customFormat="1" ht="12.75" customHeight="1" x14ac:dyDescent="0.2">
      <c r="A47" s="8">
        <v>26</v>
      </c>
      <c r="B47" s="282"/>
      <c r="C47" s="282"/>
      <c r="D47" s="282"/>
      <c r="E47" s="282"/>
      <c r="F47" s="283"/>
      <c r="G47" s="415"/>
      <c r="H47" s="302"/>
      <c r="I47" s="416"/>
      <c r="J47" s="280">
        <f t="shared" si="2"/>
        <v>0</v>
      </c>
      <c r="K47" s="281">
        <f t="shared" si="3"/>
        <v>0</v>
      </c>
      <c r="L47" s="282"/>
      <c r="M47" s="282"/>
      <c r="N47" s="282"/>
      <c r="O47" s="291"/>
      <c r="P47" s="297"/>
      <c r="Q47" s="282"/>
      <c r="R47" s="283"/>
      <c r="S47" s="17" t="s">
        <v>84</v>
      </c>
      <c r="T47" s="8">
        <v>26</v>
      </c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91"/>
      <c r="AI47" s="302"/>
      <c r="AJ47" s="282"/>
      <c r="AK47" s="283"/>
      <c r="AL47" s="17" t="s">
        <v>84</v>
      </c>
    </row>
    <row r="48" spans="1:38" s="23" customFormat="1" ht="12.75" customHeight="1" x14ac:dyDescent="0.2">
      <c r="A48" s="8">
        <v>27</v>
      </c>
      <c r="B48" s="282"/>
      <c r="C48" s="282"/>
      <c r="D48" s="282"/>
      <c r="E48" s="282"/>
      <c r="F48" s="283"/>
      <c r="G48" s="415"/>
      <c r="H48" s="302"/>
      <c r="I48" s="416"/>
      <c r="J48" s="280">
        <f t="shared" si="2"/>
        <v>0</v>
      </c>
      <c r="K48" s="281">
        <f t="shared" si="3"/>
        <v>0</v>
      </c>
      <c r="L48" s="282"/>
      <c r="M48" s="282"/>
      <c r="N48" s="282"/>
      <c r="O48" s="291"/>
      <c r="P48" s="297"/>
      <c r="Q48" s="282"/>
      <c r="R48" s="283"/>
      <c r="S48" s="17" t="s">
        <v>85</v>
      </c>
      <c r="T48" s="8">
        <v>27</v>
      </c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91"/>
      <c r="AI48" s="302"/>
      <c r="AJ48" s="282"/>
      <c r="AK48" s="283"/>
      <c r="AL48" s="17" t="s">
        <v>85</v>
      </c>
    </row>
    <row r="49" spans="1:248" s="23" customFormat="1" ht="12.75" customHeight="1" x14ac:dyDescent="0.2">
      <c r="A49" s="8">
        <v>28</v>
      </c>
      <c r="B49" s="282"/>
      <c r="C49" s="282"/>
      <c r="D49" s="282"/>
      <c r="E49" s="282"/>
      <c r="F49" s="283"/>
      <c r="G49" s="415"/>
      <c r="H49" s="302"/>
      <c r="I49" s="416"/>
      <c r="J49" s="280">
        <f t="shared" si="2"/>
        <v>0</v>
      </c>
      <c r="K49" s="281">
        <f t="shared" si="3"/>
        <v>0</v>
      </c>
      <c r="L49" s="282"/>
      <c r="M49" s="282"/>
      <c r="N49" s="282"/>
      <c r="O49" s="291"/>
      <c r="P49" s="297"/>
      <c r="Q49" s="282"/>
      <c r="R49" s="283"/>
      <c r="S49" s="17" t="s">
        <v>86</v>
      </c>
      <c r="T49" s="8">
        <v>28</v>
      </c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91"/>
      <c r="AI49" s="302"/>
      <c r="AJ49" s="282"/>
      <c r="AK49" s="283"/>
      <c r="AL49" s="17" t="s">
        <v>86</v>
      </c>
    </row>
    <row r="50" spans="1:248" s="23" customFormat="1" ht="12.75" customHeight="1" x14ac:dyDescent="0.2">
      <c r="A50" s="8">
        <v>29</v>
      </c>
      <c r="B50" s="282"/>
      <c r="C50" s="282"/>
      <c r="D50" s="282"/>
      <c r="E50" s="282"/>
      <c r="F50" s="283"/>
      <c r="G50" s="415"/>
      <c r="H50" s="302"/>
      <c r="I50" s="416"/>
      <c r="J50" s="280">
        <f t="shared" si="2"/>
        <v>0</v>
      </c>
      <c r="K50" s="281">
        <f t="shared" si="3"/>
        <v>0</v>
      </c>
      <c r="L50" s="282"/>
      <c r="M50" s="282"/>
      <c r="N50" s="282"/>
      <c r="O50" s="291"/>
      <c r="P50" s="297"/>
      <c r="Q50" s="282"/>
      <c r="R50" s="283"/>
      <c r="S50" s="17" t="s">
        <v>87</v>
      </c>
      <c r="T50" s="8">
        <v>29</v>
      </c>
      <c r="U50" s="282"/>
      <c r="V50" s="282"/>
      <c r="W50" s="282"/>
      <c r="X50" s="298"/>
      <c r="Y50" s="282"/>
      <c r="Z50" s="282"/>
      <c r="AA50" s="282"/>
      <c r="AB50" s="282"/>
      <c r="AC50" s="282"/>
      <c r="AD50" s="282"/>
      <c r="AE50" s="282"/>
      <c r="AF50" s="282"/>
      <c r="AG50" s="282"/>
      <c r="AH50" s="291"/>
      <c r="AI50" s="302"/>
      <c r="AJ50" s="282"/>
      <c r="AK50" s="283"/>
      <c r="AL50" s="17" t="s">
        <v>87</v>
      </c>
    </row>
    <row r="51" spans="1:248" s="23" customFormat="1" ht="12.75" customHeight="1" x14ac:dyDescent="0.2">
      <c r="A51" s="8">
        <v>30</v>
      </c>
      <c r="B51" s="282"/>
      <c r="C51" s="282"/>
      <c r="D51" s="282"/>
      <c r="E51" s="282"/>
      <c r="F51" s="283"/>
      <c r="G51" s="419"/>
      <c r="H51" s="302"/>
      <c r="I51" s="416"/>
      <c r="J51" s="280">
        <f t="shared" si="2"/>
        <v>0</v>
      </c>
      <c r="K51" s="281">
        <f t="shared" si="3"/>
        <v>0</v>
      </c>
      <c r="L51" s="282"/>
      <c r="M51" s="282"/>
      <c r="N51" s="282"/>
      <c r="O51" s="291"/>
      <c r="P51" s="297"/>
      <c r="Q51" s="282"/>
      <c r="R51" s="283"/>
      <c r="S51" s="17" t="s">
        <v>88</v>
      </c>
      <c r="T51" s="8">
        <v>30</v>
      </c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91"/>
      <c r="AI51" s="302"/>
      <c r="AJ51" s="282"/>
      <c r="AK51" s="283"/>
      <c r="AL51" s="17" t="s">
        <v>88</v>
      </c>
    </row>
    <row r="52" spans="1:248" s="23" customFormat="1" ht="12.75" customHeight="1" x14ac:dyDescent="0.2">
      <c r="A52" s="20">
        <v>31</v>
      </c>
      <c r="B52" s="286"/>
      <c r="C52" s="286"/>
      <c r="D52" s="286"/>
      <c r="E52" s="286"/>
      <c r="F52" s="287"/>
      <c r="G52" s="420"/>
      <c r="H52" s="304"/>
      <c r="I52" s="421"/>
      <c r="J52" s="422">
        <f t="shared" si="2"/>
        <v>0</v>
      </c>
      <c r="K52" s="299">
        <f t="shared" si="3"/>
        <v>0</v>
      </c>
      <c r="L52" s="286"/>
      <c r="M52" s="286"/>
      <c r="N52" s="286"/>
      <c r="O52" s="293"/>
      <c r="P52" s="300"/>
      <c r="Q52" s="286"/>
      <c r="R52" s="287"/>
      <c r="S52" s="21" t="s">
        <v>89</v>
      </c>
      <c r="T52" s="20">
        <v>31</v>
      </c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93"/>
      <c r="AI52" s="304"/>
      <c r="AJ52" s="286"/>
      <c r="AK52" s="287"/>
      <c r="AL52" s="21" t="s">
        <v>89</v>
      </c>
    </row>
    <row r="53" spans="1:248" s="57" customFormat="1" ht="12.75" customHeight="1" thickBot="1" x14ac:dyDescent="0.25">
      <c r="A53" s="53"/>
      <c r="B53" s="288">
        <f>SUM(B22:B52)</f>
        <v>0</v>
      </c>
      <c r="C53" s="288">
        <f>SUM(C22:C52)</f>
        <v>0</v>
      </c>
      <c r="D53" s="288">
        <f>SUM(D22:D52)</f>
        <v>0</v>
      </c>
      <c r="E53" s="301">
        <f>SUM(E22:E52)</f>
        <v>0</v>
      </c>
      <c r="F53" s="294">
        <f>SUM(F22:F52)</f>
        <v>0</v>
      </c>
      <c r="G53" s="308"/>
      <c r="H53" s="54" t="s">
        <v>90</v>
      </c>
      <c r="I53" s="309">
        <f>COUNTA(I22:I52)</f>
        <v>0</v>
      </c>
      <c r="J53" s="288">
        <f>SUM(J21:J52)</f>
        <v>0</v>
      </c>
      <c r="K53" s="288">
        <f t="shared" ref="K53:R53" si="4">SUM(K22:K52)</f>
        <v>0</v>
      </c>
      <c r="L53" s="288">
        <f t="shared" si="4"/>
        <v>0</v>
      </c>
      <c r="M53" s="288">
        <f t="shared" si="4"/>
        <v>0</v>
      </c>
      <c r="N53" s="288">
        <f t="shared" si="4"/>
        <v>0</v>
      </c>
      <c r="O53" s="301">
        <f t="shared" si="4"/>
        <v>0</v>
      </c>
      <c r="P53" s="301">
        <f t="shared" si="4"/>
        <v>0</v>
      </c>
      <c r="Q53" s="288">
        <f t="shared" si="4"/>
        <v>0</v>
      </c>
      <c r="R53" s="289">
        <f t="shared" si="4"/>
        <v>0</v>
      </c>
      <c r="S53" s="59"/>
      <c r="T53" s="53"/>
      <c r="U53" s="288">
        <f t="shared" ref="U53:AH53" si="5">SUM(U22:U52)</f>
        <v>0</v>
      </c>
      <c r="V53" s="288">
        <f t="shared" si="5"/>
        <v>0</v>
      </c>
      <c r="W53" s="288">
        <f t="shared" si="5"/>
        <v>0</v>
      </c>
      <c r="X53" s="288">
        <f t="shared" si="5"/>
        <v>0</v>
      </c>
      <c r="Y53" s="288">
        <f t="shared" si="5"/>
        <v>0</v>
      </c>
      <c r="Z53" s="288">
        <f t="shared" si="5"/>
        <v>0</v>
      </c>
      <c r="AA53" s="288">
        <f t="shared" si="5"/>
        <v>0</v>
      </c>
      <c r="AB53" s="288">
        <f t="shared" si="5"/>
        <v>0</v>
      </c>
      <c r="AC53" s="288">
        <f t="shared" si="5"/>
        <v>0</v>
      </c>
      <c r="AD53" s="288">
        <f t="shared" si="5"/>
        <v>0</v>
      </c>
      <c r="AE53" s="288">
        <f t="shared" si="5"/>
        <v>0</v>
      </c>
      <c r="AF53" s="288">
        <f t="shared" si="5"/>
        <v>0</v>
      </c>
      <c r="AG53" s="288">
        <f t="shared" si="5"/>
        <v>0</v>
      </c>
      <c r="AH53" s="294">
        <f t="shared" si="5"/>
        <v>0</v>
      </c>
      <c r="AI53" s="306"/>
      <c r="AJ53" s="288">
        <f>SUM(AJ22:AJ52)</f>
        <v>0</v>
      </c>
      <c r="AK53" s="289">
        <f>SUM(AK22:AK52)</f>
        <v>0</v>
      </c>
      <c r="AL53" s="59"/>
    </row>
    <row r="54" spans="1:24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248" ht="12.75" customHeight="1" x14ac:dyDescent="0.2">
      <c r="A55" s="23"/>
      <c r="B55" s="23"/>
      <c r="C55" s="23"/>
      <c r="D55" s="23"/>
      <c r="E55" s="23"/>
      <c r="F55" s="23"/>
      <c r="G55" s="494" t="str">
        <f>G$10</f>
        <v>UNITED STEELWORKERS - LOCAL UNION</v>
      </c>
      <c r="H55" s="494"/>
      <c r="I55" s="494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248" ht="12.75" customHeight="1" x14ac:dyDescent="0.2">
      <c r="A56" s="23"/>
      <c r="B56" s="143" t="str">
        <f>$B$11</f>
        <v>Month</v>
      </c>
      <c r="C56" s="79" t="str">
        <f>$C$11</f>
        <v>JULY</v>
      </c>
      <c r="D56" s="143" t="str">
        <f>$D$11</f>
        <v>Year</v>
      </c>
      <c r="E56" s="44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3"/>
      <c r="AJ56" s="178" t="str">
        <f>$C$11</f>
        <v>JULY</v>
      </c>
      <c r="AK56" s="44">
        <f>$E$11</f>
        <v>0</v>
      </c>
    </row>
    <row r="57" spans="1:248" ht="12.75" customHeight="1" x14ac:dyDescent="0.2">
      <c r="A57" s="23"/>
      <c r="B57" s="143" t="str">
        <f>$B$12</f>
        <v>Page No.</v>
      </c>
      <c r="C57" s="176">
        <f>C12+1</f>
        <v>2</v>
      </c>
      <c r="D57" s="114"/>
      <c r="E57" s="114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3" t="str">
        <f>$B$12</f>
        <v>Page No.</v>
      </c>
      <c r="AJ57" s="272">
        <f>AJ12+1</f>
        <v>2</v>
      </c>
      <c r="AK57" s="173"/>
      <c r="AL57" s="115"/>
    </row>
    <row r="58" spans="1:24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248" s="397" customFormat="1" ht="12.75" customHeight="1" x14ac:dyDescent="0.2">
      <c r="A60" s="1"/>
      <c r="B60" s="3"/>
      <c r="C60" s="3" t="s">
        <v>55</v>
      </c>
      <c r="D60" s="3"/>
      <c r="E60" s="3"/>
      <c r="F60" s="13"/>
      <c r="G60" s="22"/>
      <c r="H60" s="2" t="s">
        <v>56</v>
      </c>
      <c r="I60" s="98"/>
      <c r="J60" s="443" t="s">
        <v>465</v>
      </c>
      <c r="K60" s="444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397" customFormat="1" ht="12.75" customHeight="1" x14ac:dyDescent="0.2">
      <c r="A61" s="1"/>
      <c r="B61" s="3"/>
      <c r="C61" s="3"/>
      <c r="D61" s="3"/>
      <c r="E61" s="3"/>
      <c r="F61" s="13"/>
      <c r="G61" s="22"/>
      <c r="H61" s="13"/>
      <c r="I61" s="99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397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31">
        <v>5</v>
      </c>
      <c r="G62" s="40">
        <v>6</v>
      </c>
      <c r="H62" s="29">
        <v>7</v>
      </c>
      <c r="I62" s="100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248" s="4" customFormat="1" ht="12.75" customHeight="1" thickTop="1" x14ac:dyDescent="0.2">
      <c r="A63" s="1"/>
      <c r="B63" s="87" t="s">
        <v>4</v>
      </c>
      <c r="C63" s="101"/>
      <c r="D63" s="87" t="s">
        <v>201</v>
      </c>
      <c r="E63" s="180" t="s">
        <v>6</v>
      </c>
      <c r="F63" s="86" t="s">
        <v>7</v>
      </c>
      <c r="G63" s="163"/>
      <c r="H63" s="86"/>
      <c r="I63" s="103"/>
      <c r="J63" s="87"/>
      <c r="K63" s="86"/>
      <c r="L63" s="87" t="s">
        <v>458</v>
      </c>
      <c r="M63" s="87"/>
      <c r="N63" s="87" t="s">
        <v>257</v>
      </c>
      <c r="O63" s="180" t="s">
        <v>459</v>
      </c>
      <c r="P63" s="265"/>
      <c r="Q63" s="410" t="s">
        <v>8</v>
      </c>
      <c r="R63" s="86" t="s">
        <v>8</v>
      </c>
      <c r="S63" s="106"/>
      <c r="T63" s="73"/>
      <c r="U63" s="445" t="s">
        <v>9</v>
      </c>
      <c r="V63" s="446"/>
      <c r="W63" s="446"/>
      <c r="X63" s="446"/>
      <c r="Y63" s="447"/>
      <c r="Z63" s="87" t="s">
        <v>10</v>
      </c>
      <c r="AA63" s="87" t="s">
        <v>11</v>
      </c>
      <c r="AB63" s="87" t="s">
        <v>204</v>
      </c>
      <c r="AC63" s="87" t="s">
        <v>12</v>
      </c>
      <c r="AD63" s="87" t="s">
        <v>13</v>
      </c>
      <c r="AE63" s="87" t="s">
        <v>14</v>
      </c>
      <c r="AF63" s="87"/>
      <c r="AG63" s="87"/>
      <c r="AH63" s="104"/>
      <c r="AI63" s="105"/>
      <c r="AJ63" s="87" t="s">
        <v>15</v>
      </c>
      <c r="AK63" s="86" t="s">
        <v>7</v>
      </c>
      <c r="AL63" s="106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1"/>
      <c r="AZ63" s="411"/>
      <c r="BA63" s="411"/>
      <c r="BB63" s="411"/>
      <c r="BC63" s="411"/>
      <c r="BD63" s="411"/>
      <c r="BE63" s="411"/>
      <c r="BF63" s="411"/>
      <c r="BG63" s="411"/>
      <c r="BH63" s="411"/>
      <c r="BI63" s="411"/>
      <c r="BJ63" s="411"/>
      <c r="BK63" s="411"/>
      <c r="BL63" s="411"/>
      <c r="BM63" s="411"/>
      <c r="BN63" s="411"/>
      <c r="BO63" s="411"/>
      <c r="BP63" s="411"/>
      <c r="BQ63" s="411"/>
      <c r="BR63" s="411"/>
      <c r="BS63" s="411"/>
      <c r="BT63" s="411"/>
      <c r="BU63" s="411"/>
      <c r="BV63" s="411"/>
      <c r="BW63" s="411"/>
      <c r="BX63" s="411"/>
      <c r="BY63" s="411"/>
      <c r="BZ63" s="411"/>
      <c r="CA63" s="411"/>
      <c r="CB63" s="411"/>
      <c r="CC63" s="411"/>
      <c r="CD63" s="411"/>
      <c r="CE63" s="411"/>
      <c r="CF63" s="411"/>
      <c r="CG63" s="411"/>
      <c r="CH63" s="411"/>
      <c r="CI63" s="411"/>
      <c r="CJ63" s="411"/>
      <c r="CK63" s="411"/>
      <c r="CL63" s="411"/>
      <c r="CM63" s="411"/>
      <c r="CN63" s="411"/>
      <c r="CO63" s="411"/>
      <c r="CP63" s="411"/>
      <c r="CQ63" s="411"/>
      <c r="CR63" s="411"/>
      <c r="CS63" s="411"/>
      <c r="CT63" s="411"/>
      <c r="CU63" s="411"/>
      <c r="CV63" s="411"/>
      <c r="CW63" s="411"/>
      <c r="CX63" s="411"/>
      <c r="CY63" s="411"/>
      <c r="CZ63" s="411"/>
      <c r="DA63" s="411"/>
      <c r="DB63" s="411"/>
      <c r="DC63" s="411"/>
      <c r="DD63" s="411"/>
      <c r="DE63" s="411"/>
      <c r="DF63" s="411"/>
      <c r="DG63" s="411"/>
      <c r="DH63" s="411"/>
      <c r="DI63" s="411"/>
      <c r="DJ63" s="411"/>
      <c r="DK63" s="411"/>
      <c r="DL63" s="411"/>
      <c r="DM63" s="411"/>
      <c r="DN63" s="411"/>
      <c r="DO63" s="411"/>
      <c r="DP63" s="411"/>
      <c r="DQ63" s="411"/>
      <c r="DR63" s="411"/>
      <c r="DS63" s="411"/>
      <c r="DT63" s="411"/>
      <c r="DU63" s="411"/>
      <c r="DV63" s="411"/>
      <c r="DW63" s="411"/>
      <c r="DX63" s="411"/>
      <c r="DY63" s="411"/>
      <c r="DZ63" s="411"/>
      <c r="EA63" s="411"/>
      <c r="EB63" s="411"/>
      <c r="EC63" s="411"/>
      <c r="ED63" s="411"/>
      <c r="EE63" s="411"/>
      <c r="EF63" s="411"/>
      <c r="EG63" s="411"/>
      <c r="EH63" s="411"/>
      <c r="EI63" s="411"/>
      <c r="EJ63" s="411"/>
      <c r="EK63" s="411"/>
      <c r="EL63" s="411"/>
      <c r="EM63" s="411"/>
      <c r="EN63" s="411"/>
      <c r="EO63" s="411"/>
      <c r="EP63" s="411"/>
      <c r="EQ63" s="411"/>
      <c r="ER63" s="411"/>
      <c r="ES63" s="411"/>
      <c r="ET63" s="411"/>
      <c r="EU63" s="411"/>
      <c r="EV63" s="411"/>
      <c r="EW63" s="411"/>
      <c r="EX63" s="411"/>
      <c r="EY63" s="411"/>
      <c r="EZ63" s="411"/>
      <c r="FA63" s="411"/>
      <c r="FB63" s="411"/>
      <c r="FC63" s="411"/>
      <c r="FD63" s="411"/>
      <c r="FE63" s="411"/>
      <c r="FF63" s="411"/>
      <c r="FG63" s="411"/>
      <c r="FH63" s="411"/>
      <c r="FI63" s="411"/>
      <c r="FJ63" s="411"/>
      <c r="FK63" s="411"/>
      <c r="FL63" s="411"/>
      <c r="FM63" s="411"/>
      <c r="FN63" s="411"/>
      <c r="FO63" s="411"/>
      <c r="FP63" s="411"/>
      <c r="FQ63" s="411"/>
      <c r="FR63" s="411"/>
      <c r="FS63" s="411"/>
      <c r="FT63" s="411"/>
      <c r="FU63" s="411"/>
      <c r="FV63" s="411"/>
      <c r="FW63" s="411"/>
      <c r="FX63" s="411"/>
      <c r="FY63" s="411"/>
      <c r="FZ63" s="411"/>
      <c r="GA63" s="411"/>
      <c r="GB63" s="411"/>
      <c r="GC63" s="411"/>
      <c r="GD63" s="411"/>
      <c r="GE63" s="411"/>
      <c r="GF63" s="411"/>
      <c r="GG63" s="411"/>
      <c r="GH63" s="411"/>
      <c r="GI63" s="411"/>
      <c r="GJ63" s="411"/>
      <c r="GK63" s="411"/>
      <c r="GL63" s="411"/>
      <c r="GM63" s="411"/>
      <c r="GN63" s="411"/>
      <c r="GO63" s="411"/>
      <c r="GP63" s="411"/>
      <c r="GQ63" s="411"/>
      <c r="GR63" s="411"/>
      <c r="GS63" s="411"/>
      <c r="GT63" s="411"/>
      <c r="GU63" s="411"/>
      <c r="GV63" s="411"/>
      <c r="GW63" s="411"/>
      <c r="GX63" s="411"/>
      <c r="GY63" s="411"/>
      <c r="GZ63" s="411"/>
      <c r="HA63" s="411"/>
      <c r="HB63" s="411"/>
      <c r="HC63" s="411"/>
      <c r="HD63" s="411"/>
      <c r="HE63" s="411"/>
      <c r="HF63" s="411"/>
      <c r="HG63" s="411"/>
      <c r="HH63" s="411"/>
      <c r="HI63" s="411"/>
      <c r="HJ63" s="411"/>
      <c r="HK63" s="411"/>
      <c r="HL63" s="411"/>
      <c r="HM63" s="411"/>
      <c r="HN63" s="411"/>
      <c r="HO63" s="411"/>
      <c r="HP63" s="411"/>
      <c r="HQ63" s="411"/>
      <c r="HR63" s="411"/>
      <c r="HS63" s="411"/>
      <c r="HT63" s="411"/>
      <c r="HU63" s="411"/>
      <c r="HV63" s="411"/>
      <c r="HW63" s="411"/>
      <c r="HX63" s="411"/>
      <c r="HY63" s="411"/>
      <c r="HZ63" s="411"/>
      <c r="IA63" s="411"/>
      <c r="IB63" s="411"/>
      <c r="IC63" s="411"/>
      <c r="ID63" s="411"/>
      <c r="IE63" s="411"/>
      <c r="IF63" s="411"/>
      <c r="IG63" s="411"/>
      <c r="IH63" s="411"/>
      <c r="II63" s="411"/>
      <c r="IJ63" s="411"/>
      <c r="IK63" s="411"/>
      <c r="IL63" s="411"/>
      <c r="IM63" s="411"/>
      <c r="IN63" s="411"/>
    </row>
    <row r="64" spans="1:248" s="4" customFormat="1" ht="12.75" customHeight="1" x14ac:dyDescent="0.2">
      <c r="A64" s="1"/>
      <c r="B64" s="87" t="s">
        <v>8</v>
      </c>
      <c r="C64" s="87" t="s">
        <v>16</v>
      </c>
      <c r="D64" s="87" t="s">
        <v>202</v>
      </c>
      <c r="E64" s="181" t="s">
        <v>8</v>
      </c>
      <c r="F64" s="86" t="s">
        <v>18</v>
      </c>
      <c r="G64" s="163" t="s">
        <v>19</v>
      </c>
      <c r="H64" s="86" t="s">
        <v>20</v>
      </c>
      <c r="I64" s="103" t="s">
        <v>460</v>
      </c>
      <c r="J64" s="87" t="s">
        <v>21</v>
      </c>
      <c r="K64" s="86" t="s">
        <v>22</v>
      </c>
      <c r="L64" s="87" t="s">
        <v>461</v>
      </c>
      <c r="M64" s="87" t="s">
        <v>462</v>
      </c>
      <c r="N64" s="87" t="s">
        <v>258</v>
      </c>
      <c r="O64" s="181" t="s">
        <v>259</v>
      </c>
      <c r="P64" s="181" t="s">
        <v>23</v>
      </c>
      <c r="Q64" s="87" t="s">
        <v>24</v>
      </c>
      <c r="R64" s="86" t="s">
        <v>24</v>
      </c>
      <c r="S64" s="104" t="s">
        <v>135</v>
      </c>
      <c r="T64" s="86" t="s">
        <v>135</v>
      </c>
      <c r="U64" s="87" t="s">
        <v>25</v>
      </c>
      <c r="V64" s="87" t="s">
        <v>26</v>
      </c>
      <c r="W64" s="87" t="s">
        <v>27</v>
      </c>
      <c r="X64" s="87" t="s">
        <v>28</v>
      </c>
      <c r="Y64" s="87" t="s">
        <v>136</v>
      </c>
      <c r="Z64" s="87" t="s">
        <v>251</v>
      </c>
      <c r="AA64" s="87" t="s">
        <v>137</v>
      </c>
      <c r="AB64" s="87" t="s">
        <v>203</v>
      </c>
      <c r="AC64" s="87" t="s">
        <v>30</v>
      </c>
      <c r="AD64" s="87" t="s">
        <v>140</v>
      </c>
      <c r="AE64" s="87" t="s">
        <v>31</v>
      </c>
      <c r="AF64" s="87" t="s">
        <v>32</v>
      </c>
      <c r="AG64" s="87" t="s">
        <v>205</v>
      </c>
      <c r="AH64" s="104" t="s">
        <v>16</v>
      </c>
      <c r="AI64" s="102" t="s">
        <v>34</v>
      </c>
      <c r="AJ64" s="87" t="s">
        <v>35</v>
      </c>
      <c r="AK64" s="86" t="s">
        <v>18</v>
      </c>
      <c r="AL64" s="106"/>
      <c r="AM64" s="411"/>
      <c r="AN64" s="411"/>
      <c r="AO64" s="411"/>
      <c r="AP64" s="411"/>
      <c r="AQ64" s="411"/>
      <c r="AR64" s="411"/>
      <c r="AS64" s="411"/>
      <c r="AT64" s="411"/>
      <c r="AU64" s="411"/>
      <c r="AV64" s="411"/>
      <c r="AW64" s="411"/>
      <c r="AX64" s="411"/>
      <c r="AY64" s="411"/>
      <c r="AZ64" s="411"/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1"/>
      <c r="BN64" s="411"/>
      <c r="BO64" s="411"/>
      <c r="BP64" s="411"/>
      <c r="BQ64" s="411"/>
      <c r="BR64" s="411"/>
      <c r="BS64" s="411"/>
      <c r="BT64" s="411"/>
      <c r="BU64" s="411"/>
      <c r="BV64" s="411"/>
      <c r="BW64" s="411"/>
      <c r="BX64" s="411"/>
      <c r="BY64" s="411"/>
      <c r="BZ64" s="411"/>
      <c r="CA64" s="411"/>
      <c r="CB64" s="411"/>
      <c r="CC64" s="411"/>
      <c r="CD64" s="411"/>
      <c r="CE64" s="411"/>
      <c r="CF64" s="411"/>
      <c r="CG64" s="411"/>
      <c r="CH64" s="411"/>
      <c r="CI64" s="411"/>
      <c r="CJ64" s="411"/>
      <c r="CK64" s="411"/>
      <c r="CL64" s="411"/>
      <c r="CM64" s="411"/>
      <c r="CN64" s="411"/>
      <c r="CO64" s="411"/>
      <c r="CP64" s="411"/>
      <c r="CQ64" s="411"/>
      <c r="CR64" s="411"/>
      <c r="CS64" s="411"/>
      <c r="CT64" s="411"/>
      <c r="CU64" s="411"/>
      <c r="CV64" s="411"/>
      <c r="CW64" s="411"/>
      <c r="CX64" s="411"/>
      <c r="CY64" s="411"/>
      <c r="CZ64" s="411"/>
      <c r="DA64" s="411"/>
      <c r="DB64" s="411"/>
      <c r="DC64" s="411"/>
      <c r="DD64" s="411"/>
      <c r="DE64" s="411"/>
      <c r="DF64" s="411"/>
      <c r="DG64" s="411"/>
      <c r="DH64" s="411"/>
      <c r="DI64" s="411"/>
      <c r="DJ64" s="411"/>
      <c r="DK64" s="411"/>
      <c r="DL64" s="411"/>
      <c r="DM64" s="411"/>
      <c r="DN64" s="411"/>
      <c r="DO64" s="411"/>
      <c r="DP64" s="411"/>
      <c r="DQ64" s="411"/>
      <c r="DR64" s="411"/>
      <c r="DS64" s="411"/>
      <c r="DT64" s="411"/>
      <c r="DU64" s="411"/>
      <c r="DV64" s="411"/>
      <c r="DW64" s="411"/>
      <c r="DX64" s="411"/>
      <c r="DY64" s="411"/>
      <c r="DZ64" s="411"/>
      <c r="EA64" s="411"/>
      <c r="EB64" s="411"/>
      <c r="EC64" s="411"/>
      <c r="ED64" s="411"/>
      <c r="EE64" s="411"/>
      <c r="EF64" s="411"/>
      <c r="EG64" s="411"/>
      <c r="EH64" s="411"/>
      <c r="EI64" s="411"/>
      <c r="EJ64" s="411"/>
      <c r="EK64" s="411"/>
      <c r="EL64" s="411"/>
      <c r="EM64" s="411"/>
      <c r="EN64" s="411"/>
      <c r="EO64" s="411"/>
      <c r="EP64" s="411"/>
      <c r="EQ64" s="411"/>
      <c r="ER64" s="411"/>
      <c r="ES64" s="411"/>
      <c r="ET64" s="411"/>
      <c r="EU64" s="411"/>
      <c r="EV64" s="411"/>
      <c r="EW64" s="411"/>
      <c r="EX64" s="411"/>
      <c r="EY64" s="411"/>
      <c r="EZ64" s="411"/>
      <c r="FA64" s="411"/>
      <c r="FB64" s="411"/>
      <c r="FC64" s="411"/>
      <c r="FD64" s="411"/>
      <c r="FE64" s="411"/>
      <c r="FF64" s="411"/>
      <c r="FG64" s="411"/>
      <c r="FH64" s="411"/>
      <c r="FI64" s="411"/>
      <c r="FJ64" s="411"/>
      <c r="FK64" s="411"/>
      <c r="FL64" s="411"/>
      <c r="FM64" s="411"/>
      <c r="FN64" s="411"/>
      <c r="FO64" s="411"/>
      <c r="FP64" s="411"/>
      <c r="FQ64" s="411"/>
      <c r="FR64" s="411"/>
      <c r="FS64" s="411"/>
      <c r="FT64" s="411"/>
      <c r="FU64" s="411"/>
      <c r="FV64" s="411"/>
      <c r="FW64" s="411"/>
      <c r="FX64" s="411"/>
      <c r="FY64" s="411"/>
      <c r="FZ64" s="411"/>
      <c r="GA64" s="411"/>
      <c r="GB64" s="411"/>
      <c r="GC64" s="411"/>
      <c r="GD64" s="411"/>
      <c r="GE64" s="411"/>
      <c r="GF64" s="411"/>
      <c r="GG64" s="411"/>
      <c r="GH64" s="411"/>
      <c r="GI64" s="411"/>
      <c r="GJ64" s="411"/>
      <c r="GK64" s="411"/>
      <c r="GL64" s="411"/>
      <c r="GM64" s="411"/>
      <c r="GN64" s="411"/>
      <c r="GO64" s="411"/>
      <c r="GP64" s="411"/>
      <c r="GQ64" s="411"/>
      <c r="GR64" s="411"/>
      <c r="GS64" s="411"/>
      <c r="GT64" s="411"/>
      <c r="GU64" s="411"/>
      <c r="GV64" s="411"/>
      <c r="GW64" s="411"/>
      <c r="GX64" s="411"/>
      <c r="GY64" s="411"/>
      <c r="GZ64" s="411"/>
      <c r="HA64" s="411"/>
      <c r="HB64" s="411"/>
      <c r="HC64" s="411"/>
      <c r="HD64" s="411"/>
      <c r="HE64" s="411"/>
      <c r="HF64" s="411"/>
      <c r="HG64" s="411"/>
      <c r="HH64" s="411"/>
      <c r="HI64" s="411"/>
      <c r="HJ64" s="411"/>
      <c r="HK64" s="411"/>
      <c r="HL64" s="411"/>
      <c r="HM64" s="411"/>
      <c r="HN64" s="411"/>
      <c r="HO64" s="411"/>
      <c r="HP64" s="411"/>
      <c r="HQ64" s="411"/>
      <c r="HR64" s="411"/>
      <c r="HS64" s="411"/>
      <c r="HT64" s="411"/>
      <c r="HU64" s="411"/>
      <c r="HV64" s="411"/>
      <c r="HW64" s="411"/>
      <c r="HX64" s="411"/>
      <c r="HY64" s="411"/>
      <c r="HZ64" s="411"/>
      <c r="IA64" s="411"/>
      <c r="IB64" s="411"/>
      <c r="IC64" s="411"/>
      <c r="ID64" s="411"/>
      <c r="IE64" s="411"/>
      <c r="IF64" s="411"/>
      <c r="IG64" s="411"/>
      <c r="IH64" s="411"/>
      <c r="II64" s="411"/>
      <c r="IJ64" s="411"/>
      <c r="IK64" s="411"/>
      <c r="IL64" s="411"/>
      <c r="IM64" s="411"/>
      <c r="IN64" s="411"/>
    </row>
    <row r="65" spans="1:248" s="4" customFormat="1" ht="12.75" customHeight="1" thickBot="1" x14ac:dyDescent="0.25">
      <c r="A65" s="6"/>
      <c r="B65" s="88" t="s">
        <v>36</v>
      </c>
      <c r="C65" s="88" t="s">
        <v>37</v>
      </c>
      <c r="D65" s="88" t="s">
        <v>38</v>
      </c>
      <c r="E65" s="182" t="s">
        <v>39</v>
      </c>
      <c r="F65" s="107" t="s">
        <v>40</v>
      </c>
      <c r="G65" s="164"/>
      <c r="H65" s="107"/>
      <c r="I65" s="108" t="s">
        <v>41</v>
      </c>
      <c r="J65" s="88"/>
      <c r="K65" s="107"/>
      <c r="L65" s="88" t="s">
        <v>463</v>
      </c>
      <c r="M65" s="88"/>
      <c r="N65" s="88" t="s">
        <v>235</v>
      </c>
      <c r="O65" s="182" t="s">
        <v>235</v>
      </c>
      <c r="P65" s="266"/>
      <c r="Q65" s="267" t="s">
        <v>464</v>
      </c>
      <c r="R65" s="268" t="s">
        <v>271</v>
      </c>
      <c r="S65" s="109" t="s">
        <v>109</v>
      </c>
      <c r="T65" s="107" t="s">
        <v>186</v>
      </c>
      <c r="U65" s="88" t="s">
        <v>42</v>
      </c>
      <c r="V65" s="88" t="s">
        <v>43</v>
      </c>
      <c r="W65" s="88"/>
      <c r="X65" s="88" t="s">
        <v>44</v>
      </c>
      <c r="Y65" s="88" t="s">
        <v>30</v>
      </c>
      <c r="Z65" s="88" t="s">
        <v>30</v>
      </c>
      <c r="AA65" s="88" t="s">
        <v>138</v>
      </c>
      <c r="AB65" s="88" t="s">
        <v>15</v>
      </c>
      <c r="AC65" s="88" t="s">
        <v>139</v>
      </c>
      <c r="AD65" s="88" t="s">
        <v>141</v>
      </c>
      <c r="AE65" s="88" t="s">
        <v>47</v>
      </c>
      <c r="AF65" s="88" t="s">
        <v>48</v>
      </c>
      <c r="AG65" s="88" t="s">
        <v>15</v>
      </c>
      <c r="AH65" s="109" t="s">
        <v>30</v>
      </c>
      <c r="AI65" s="110"/>
      <c r="AJ65" s="88" t="s">
        <v>49</v>
      </c>
      <c r="AK65" s="107" t="s">
        <v>187</v>
      </c>
      <c r="AL65" s="111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411"/>
      <c r="BA65" s="411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1"/>
      <c r="CL65" s="411"/>
      <c r="CM65" s="411"/>
      <c r="CN65" s="411"/>
      <c r="CO65" s="411"/>
      <c r="CP65" s="411"/>
      <c r="CQ65" s="411"/>
      <c r="CR65" s="411"/>
      <c r="CS65" s="411"/>
      <c r="CT65" s="411"/>
      <c r="CU65" s="411"/>
      <c r="CV65" s="411"/>
      <c r="CW65" s="411"/>
      <c r="CX65" s="411"/>
      <c r="CY65" s="411"/>
      <c r="CZ65" s="411"/>
      <c r="DA65" s="411"/>
      <c r="DB65" s="411"/>
      <c r="DC65" s="411"/>
      <c r="DD65" s="411"/>
      <c r="DE65" s="411"/>
      <c r="DF65" s="411"/>
      <c r="DG65" s="411"/>
      <c r="DH65" s="411"/>
      <c r="DI65" s="411"/>
      <c r="DJ65" s="411"/>
      <c r="DK65" s="411"/>
      <c r="DL65" s="411"/>
      <c r="DM65" s="411"/>
      <c r="DN65" s="411"/>
      <c r="DO65" s="411"/>
      <c r="DP65" s="411"/>
      <c r="DQ65" s="411"/>
      <c r="DR65" s="411"/>
      <c r="DS65" s="411"/>
      <c r="DT65" s="411"/>
      <c r="DU65" s="411"/>
      <c r="DV65" s="411"/>
      <c r="DW65" s="411"/>
      <c r="DX65" s="411"/>
      <c r="DY65" s="411"/>
      <c r="DZ65" s="411"/>
      <c r="EA65" s="411"/>
      <c r="EB65" s="411"/>
      <c r="EC65" s="411"/>
      <c r="ED65" s="411"/>
      <c r="EE65" s="411"/>
      <c r="EF65" s="411"/>
      <c r="EG65" s="411"/>
      <c r="EH65" s="411"/>
      <c r="EI65" s="411"/>
      <c r="EJ65" s="411"/>
      <c r="EK65" s="411"/>
      <c r="EL65" s="411"/>
      <c r="EM65" s="411"/>
      <c r="EN65" s="411"/>
      <c r="EO65" s="411"/>
      <c r="EP65" s="411"/>
      <c r="EQ65" s="411"/>
      <c r="ER65" s="411"/>
      <c r="ES65" s="411"/>
      <c r="ET65" s="411"/>
      <c r="EU65" s="411"/>
      <c r="EV65" s="411"/>
      <c r="EW65" s="411"/>
      <c r="EX65" s="411"/>
      <c r="EY65" s="411"/>
      <c r="EZ65" s="411"/>
      <c r="FA65" s="411"/>
      <c r="FB65" s="411"/>
      <c r="FC65" s="411"/>
      <c r="FD65" s="411"/>
      <c r="FE65" s="411"/>
      <c r="FF65" s="411"/>
      <c r="FG65" s="411"/>
      <c r="FH65" s="411"/>
      <c r="FI65" s="411"/>
      <c r="FJ65" s="411"/>
      <c r="FK65" s="411"/>
      <c r="FL65" s="411"/>
      <c r="FM65" s="411"/>
      <c r="FN65" s="411"/>
      <c r="FO65" s="411"/>
      <c r="FP65" s="411"/>
      <c r="FQ65" s="411"/>
      <c r="FR65" s="411"/>
      <c r="FS65" s="411"/>
      <c r="FT65" s="411"/>
      <c r="FU65" s="411"/>
      <c r="FV65" s="411"/>
      <c r="FW65" s="411"/>
      <c r="FX65" s="411"/>
      <c r="FY65" s="411"/>
      <c r="FZ65" s="411"/>
      <c r="GA65" s="411"/>
      <c r="GB65" s="411"/>
      <c r="GC65" s="411"/>
      <c r="GD65" s="411"/>
      <c r="GE65" s="411"/>
      <c r="GF65" s="411"/>
      <c r="GG65" s="411"/>
      <c r="GH65" s="411"/>
      <c r="GI65" s="411"/>
      <c r="GJ65" s="411"/>
      <c r="GK65" s="411"/>
      <c r="GL65" s="411"/>
      <c r="GM65" s="411"/>
      <c r="GN65" s="411"/>
      <c r="GO65" s="411"/>
      <c r="GP65" s="411"/>
      <c r="GQ65" s="411"/>
      <c r="GR65" s="411"/>
      <c r="GS65" s="411"/>
      <c r="GT65" s="411"/>
      <c r="GU65" s="411"/>
      <c r="GV65" s="411"/>
      <c r="GW65" s="411"/>
      <c r="GX65" s="411"/>
      <c r="GY65" s="411"/>
      <c r="GZ65" s="411"/>
      <c r="HA65" s="411"/>
      <c r="HB65" s="411"/>
      <c r="HC65" s="411"/>
      <c r="HD65" s="411"/>
      <c r="HE65" s="411"/>
      <c r="HF65" s="411"/>
      <c r="HG65" s="411"/>
      <c r="HH65" s="411"/>
      <c r="HI65" s="411"/>
      <c r="HJ65" s="411"/>
      <c r="HK65" s="411"/>
      <c r="HL65" s="411"/>
      <c r="HM65" s="411"/>
      <c r="HN65" s="411"/>
      <c r="HO65" s="411"/>
      <c r="HP65" s="411"/>
      <c r="HQ65" s="411"/>
      <c r="HR65" s="411"/>
      <c r="HS65" s="411"/>
      <c r="HT65" s="411"/>
      <c r="HU65" s="411"/>
      <c r="HV65" s="411"/>
      <c r="HW65" s="411"/>
      <c r="HX65" s="411"/>
      <c r="HY65" s="411"/>
      <c r="HZ65" s="411"/>
      <c r="IA65" s="411"/>
      <c r="IB65" s="411"/>
      <c r="IC65" s="411"/>
      <c r="ID65" s="411"/>
      <c r="IE65" s="411"/>
      <c r="IF65" s="411"/>
      <c r="IG65" s="411"/>
      <c r="IH65" s="411"/>
      <c r="II65" s="411"/>
      <c r="IJ65" s="411"/>
      <c r="IK65" s="411"/>
      <c r="IL65" s="411"/>
      <c r="IM65" s="411"/>
      <c r="IN65" s="411"/>
    </row>
    <row r="66" spans="1:248" s="57" customFormat="1" ht="12.75" customHeight="1" thickTop="1" x14ac:dyDescent="0.2">
      <c r="A66" s="48"/>
      <c r="B66" s="280">
        <f>B53</f>
        <v>0</v>
      </c>
      <c r="C66" s="280">
        <f>C53</f>
        <v>0</v>
      </c>
      <c r="D66" s="280">
        <f>D53</f>
        <v>0</v>
      </c>
      <c r="E66" s="314">
        <f>E53</f>
        <v>0</v>
      </c>
      <c r="F66" s="281">
        <f>F53</f>
        <v>0</v>
      </c>
      <c r="G66" s="14" t="str">
        <f>$C$11</f>
        <v>JULY</v>
      </c>
      <c r="H66" s="50" t="s">
        <v>58</v>
      </c>
      <c r="I66" s="319"/>
      <c r="J66" s="315">
        <f t="shared" ref="J66:R66" si="6">J53</f>
        <v>0</v>
      </c>
      <c r="K66" s="316">
        <f t="shared" si="6"/>
        <v>0</v>
      </c>
      <c r="L66" s="280">
        <f t="shared" si="6"/>
        <v>0</v>
      </c>
      <c r="M66" s="280">
        <f t="shared" si="6"/>
        <v>0</v>
      </c>
      <c r="N66" s="280">
        <f t="shared" si="6"/>
        <v>0</v>
      </c>
      <c r="O66" s="314">
        <f t="shared" si="6"/>
        <v>0</v>
      </c>
      <c r="P66" s="314">
        <f t="shared" si="6"/>
        <v>0</v>
      </c>
      <c r="Q66" s="280">
        <f t="shared" si="6"/>
        <v>0</v>
      </c>
      <c r="R66" s="317">
        <f t="shared" si="6"/>
        <v>0</v>
      </c>
      <c r="S66" s="49"/>
      <c r="T66" s="48"/>
      <c r="U66" s="280">
        <f t="shared" ref="U66:AH66" si="7">U53</f>
        <v>0</v>
      </c>
      <c r="V66" s="280">
        <f t="shared" si="7"/>
        <v>0</v>
      </c>
      <c r="W66" s="280">
        <f t="shared" si="7"/>
        <v>0</v>
      </c>
      <c r="X66" s="280">
        <f t="shared" si="7"/>
        <v>0</v>
      </c>
      <c r="Y66" s="280">
        <f t="shared" si="7"/>
        <v>0</v>
      </c>
      <c r="Z66" s="280">
        <f t="shared" si="7"/>
        <v>0</v>
      </c>
      <c r="AA66" s="280">
        <f t="shared" si="7"/>
        <v>0</v>
      </c>
      <c r="AB66" s="280">
        <f t="shared" si="7"/>
        <v>0</v>
      </c>
      <c r="AC66" s="280">
        <f t="shared" si="7"/>
        <v>0</v>
      </c>
      <c r="AD66" s="280">
        <f t="shared" si="7"/>
        <v>0</v>
      </c>
      <c r="AE66" s="280">
        <f t="shared" si="7"/>
        <v>0</v>
      </c>
      <c r="AF66" s="280">
        <f t="shared" si="7"/>
        <v>0</v>
      </c>
      <c r="AG66" s="280">
        <f t="shared" si="7"/>
        <v>0</v>
      </c>
      <c r="AH66" s="280">
        <f t="shared" si="7"/>
        <v>0</v>
      </c>
      <c r="AI66" s="305"/>
      <c r="AJ66" s="280">
        <f>AJ53</f>
        <v>0</v>
      </c>
      <c r="AK66" s="318">
        <f>AK53</f>
        <v>0</v>
      </c>
      <c r="AL66" s="49"/>
    </row>
    <row r="67" spans="1:248" s="23" customFormat="1" ht="12.75" customHeight="1" x14ac:dyDescent="0.2">
      <c r="A67" s="8">
        <v>1</v>
      </c>
      <c r="B67" s="282"/>
      <c r="C67" s="282"/>
      <c r="D67" s="282"/>
      <c r="E67" s="282"/>
      <c r="F67" s="283"/>
      <c r="G67" s="415"/>
      <c r="H67" s="302"/>
      <c r="I67" s="416"/>
      <c r="J67" s="280">
        <f t="shared" ref="J67:J97" si="8">SUM(B67:F67)</f>
        <v>0</v>
      </c>
      <c r="K67" s="281">
        <f t="shared" ref="K67:K97" si="9">SUM(U67:AK67)-SUM(L67:R67)</f>
        <v>0</v>
      </c>
      <c r="L67" s="282"/>
      <c r="M67" s="282"/>
      <c r="N67" s="282"/>
      <c r="O67" s="291"/>
      <c r="P67" s="297"/>
      <c r="Q67" s="282"/>
      <c r="R67" s="283"/>
      <c r="S67" s="17" t="s">
        <v>59</v>
      </c>
      <c r="T67" s="8">
        <v>1</v>
      </c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91"/>
      <c r="AI67" s="302"/>
      <c r="AJ67" s="282"/>
      <c r="AK67" s="283"/>
      <c r="AL67" s="17" t="s">
        <v>59</v>
      </c>
    </row>
    <row r="68" spans="1:248" s="23" customFormat="1" ht="12.75" customHeight="1" x14ac:dyDescent="0.2">
      <c r="A68" s="8">
        <v>2</v>
      </c>
      <c r="B68" s="282"/>
      <c r="C68" s="282"/>
      <c r="D68" s="282"/>
      <c r="E68" s="282"/>
      <c r="F68" s="283"/>
      <c r="G68" s="415"/>
      <c r="H68" s="302"/>
      <c r="I68" s="416"/>
      <c r="J68" s="280">
        <f t="shared" si="8"/>
        <v>0</v>
      </c>
      <c r="K68" s="281">
        <f t="shared" si="9"/>
        <v>0</v>
      </c>
      <c r="L68" s="282"/>
      <c r="M68" s="282"/>
      <c r="N68" s="282"/>
      <c r="O68" s="291"/>
      <c r="P68" s="297"/>
      <c r="Q68" s="282"/>
      <c r="R68" s="283"/>
      <c r="S68" s="17" t="s">
        <v>60</v>
      </c>
      <c r="T68" s="8">
        <v>2</v>
      </c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91"/>
      <c r="AI68" s="302"/>
      <c r="AJ68" s="282"/>
      <c r="AK68" s="283"/>
      <c r="AL68" s="17" t="s">
        <v>60</v>
      </c>
    </row>
    <row r="69" spans="1:248" s="23" customFormat="1" ht="12.75" customHeight="1" x14ac:dyDescent="0.2">
      <c r="A69" s="8">
        <v>3</v>
      </c>
      <c r="B69" s="282"/>
      <c r="C69" s="282"/>
      <c r="D69" s="282"/>
      <c r="E69" s="282"/>
      <c r="F69" s="283"/>
      <c r="G69" s="415"/>
      <c r="H69" s="302"/>
      <c r="I69" s="416"/>
      <c r="J69" s="280">
        <f t="shared" si="8"/>
        <v>0</v>
      </c>
      <c r="K69" s="281">
        <f t="shared" si="9"/>
        <v>0</v>
      </c>
      <c r="L69" s="282"/>
      <c r="M69" s="282"/>
      <c r="N69" s="282"/>
      <c r="O69" s="291"/>
      <c r="P69" s="297"/>
      <c r="Q69" s="282"/>
      <c r="R69" s="283"/>
      <c r="S69" s="17" t="s">
        <v>61</v>
      </c>
      <c r="T69" s="8">
        <v>3</v>
      </c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91"/>
      <c r="AI69" s="302"/>
      <c r="AJ69" s="282"/>
      <c r="AK69" s="283"/>
      <c r="AL69" s="17" t="s">
        <v>61</v>
      </c>
    </row>
    <row r="70" spans="1:248" s="23" customFormat="1" ht="12.75" customHeight="1" x14ac:dyDescent="0.2">
      <c r="A70" s="8">
        <v>4</v>
      </c>
      <c r="B70" s="282"/>
      <c r="C70" s="282"/>
      <c r="D70" s="282"/>
      <c r="E70" s="282"/>
      <c r="F70" s="283"/>
      <c r="G70" s="415"/>
      <c r="H70" s="302"/>
      <c r="I70" s="416"/>
      <c r="J70" s="280">
        <f t="shared" si="8"/>
        <v>0</v>
      </c>
      <c r="K70" s="281">
        <f t="shared" si="9"/>
        <v>0</v>
      </c>
      <c r="L70" s="282"/>
      <c r="M70" s="282"/>
      <c r="N70" s="282"/>
      <c r="O70" s="291"/>
      <c r="P70" s="297"/>
      <c r="Q70" s="282"/>
      <c r="R70" s="283"/>
      <c r="S70" s="17" t="s">
        <v>62</v>
      </c>
      <c r="T70" s="8">
        <v>4</v>
      </c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91"/>
      <c r="AI70" s="302"/>
      <c r="AJ70" s="282"/>
      <c r="AK70" s="283"/>
      <c r="AL70" s="17" t="s">
        <v>62</v>
      </c>
    </row>
    <row r="71" spans="1:248" s="23" customFormat="1" ht="12.75" customHeight="1" x14ac:dyDescent="0.2">
      <c r="A71" s="8">
        <v>5</v>
      </c>
      <c r="B71" s="282"/>
      <c r="C71" s="282"/>
      <c r="D71" s="282"/>
      <c r="E71" s="282"/>
      <c r="F71" s="283"/>
      <c r="G71" s="417"/>
      <c r="H71" s="302"/>
      <c r="I71" s="416"/>
      <c r="J71" s="280">
        <f t="shared" si="8"/>
        <v>0</v>
      </c>
      <c r="K71" s="281">
        <f t="shared" si="9"/>
        <v>0</v>
      </c>
      <c r="L71" s="282"/>
      <c r="M71" s="282"/>
      <c r="N71" s="282"/>
      <c r="O71" s="291"/>
      <c r="P71" s="297"/>
      <c r="Q71" s="282"/>
      <c r="R71" s="283"/>
      <c r="S71" s="17" t="s">
        <v>63</v>
      </c>
      <c r="T71" s="8">
        <v>5</v>
      </c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91"/>
      <c r="AI71" s="302"/>
      <c r="AJ71" s="282"/>
      <c r="AK71" s="283"/>
      <c r="AL71" s="17" t="s">
        <v>63</v>
      </c>
    </row>
    <row r="72" spans="1:248" s="23" customFormat="1" ht="12.75" customHeight="1" x14ac:dyDescent="0.2">
      <c r="A72" s="18">
        <v>6</v>
      </c>
      <c r="B72" s="284"/>
      <c r="C72" s="284"/>
      <c r="D72" s="284"/>
      <c r="E72" s="284"/>
      <c r="F72" s="285"/>
      <c r="G72" s="415"/>
      <c r="H72" s="303"/>
      <c r="I72" s="418"/>
      <c r="J72" s="280">
        <f t="shared" si="8"/>
        <v>0</v>
      </c>
      <c r="K72" s="281">
        <f t="shared" si="9"/>
        <v>0</v>
      </c>
      <c r="L72" s="284"/>
      <c r="M72" s="284"/>
      <c r="N72" s="284"/>
      <c r="O72" s="292"/>
      <c r="P72" s="298"/>
      <c r="Q72" s="284"/>
      <c r="R72" s="285"/>
      <c r="S72" s="19" t="s">
        <v>64</v>
      </c>
      <c r="T72" s="18">
        <v>6</v>
      </c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92"/>
      <c r="AI72" s="303"/>
      <c r="AJ72" s="284"/>
      <c r="AK72" s="285"/>
      <c r="AL72" s="19" t="s">
        <v>64</v>
      </c>
    </row>
    <row r="73" spans="1:248" s="23" customFormat="1" ht="12.75" customHeight="1" x14ac:dyDescent="0.2">
      <c r="A73" s="8">
        <v>7</v>
      </c>
      <c r="B73" s="282"/>
      <c r="C73" s="282"/>
      <c r="D73" s="282"/>
      <c r="E73" s="282"/>
      <c r="F73" s="283"/>
      <c r="G73" s="415"/>
      <c r="H73" s="302"/>
      <c r="I73" s="416"/>
      <c r="J73" s="280">
        <f t="shared" si="8"/>
        <v>0</v>
      </c>
      <c r="K73" s="281">
        <f t="shared" si="9"/>
        <v>0</v>
      </c>
      <c r="L73" s="282"/>
      <c r="M73" s="282"/>
      <c r="N73" s="282"/>
      <c r="O73" s="291"/>
      <c r="P73" s="297"/>
      <c r="Q73" s="282"/>
      <c r="R73" s="283"/>
      <c r="S73" s="17" t="s">
        <v>65</v>
      </c>
      <c r="T73" s="8">
        <v>7</v>
      </c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91"/>
      <c r="AI73" s="302"/>
      <c r="AJ73" s="282"/>
      <c r="AK73" s="283"/>
      <c r="AL73" s="17" t="s">
        <v>65</v>
      </c>
    </row>
    <row r="74" spans="1:248" s="23" customFormat="1" ht="12.75" customHeight="1" x14ac:dyDescent="0.2">
      <c r="A74" s="8">
        <v>8</v>
      </c>
      <c r="B74" s="282"/>
      <c r="C74" s="282"/>
      <c r="D74" s="282"/>
      <c r="E74" s="282"/>
      <c r="F74" s="283"/>
      <c r="G74" s="415"/>
      <c r="H74" s="302"/>
      <c r="I74" s="416"/>
      <c r="J74" s="280">
        <f t="shared" si="8"/>
        <v>0</v>
      </c>
      <c r="K74" s="281">
        <f t="shared" si="9"/>
        <v>0</v>
      </c>
      <c r="L74" s="282"/>
      <c r="M74" s="282"/>
      <c r="N74" s="282"/>
      <c r="O74" s="291"/>
      <c r="P74" s="297"/>
      <c r="Q74" s="282"/>
      <c r="R74" s="283"/>
      <c r="S74" s="17" t="s">
        <v>66</v>
      </c>
      <c r="T74" s="8">
        <v>8</v>
      </c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91"/>
      <c r="AI74" s="302"/>
      <c r="AJ74" s="282"/>
      <c r="AK74" s="283"/>
      <c r="AL74" s="17" t="s">
        <v>66</v>
      </c>
    </row>
    <row r="75" spans="1:248" s="23" customFormat="1" ht="12.75" customHeight="1" x14ac:dyDescent="0.2">
      <c r="A75" s="8">
        <v>9</v>
      </c>
      <c r="B75" s="282"/>
      <c r="C75" s="282"/>
      <c r="D75" s="282"/>
      <c r="E75" s="282"/>
      <c r="F75" s="283"/>
      <c r="G75" s="415"/>
      <c r="H75" s="302"/>
      <c r="I75" s="416"/>
      <c r="J75" s="280">
        <f t="shared" si="8"/>
        <v>0</v>
      </c>
      <c r="K75" s="281">
        <f t="shared" si="9"/>
        <v>0</v>
      </c>
      <c r="L75" s="282"/>
      <c r="M75" s="282"/>
      <c r="N75" s="282"/>
      <c r="O75" s="291"/>
      <c r="P75" s="297"/>
      <c r="Q75" s="282"/>
      <c r="R75" s="283"/>
      <c r="S75" s="17" t="s">
        <v>67</v>
      </c>
      <c r="T75" s="8">
        <v>9</v>
      </c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91"/>
      <c r="AI75" s="302"/>
      <c r="AJ75" s="282"/>
      <c r="AK75" s="283"/>
      <c r="AL75" s="17" t="s">
        <v>67</v>
      </c>
    </row>
    <row r="76" spans="1:248" s="23" customFormat="1" ht="12.75" customHeight="1" x14ac:dyDescent="0.2">
      <c r="A76" s="8">
        <v>10</v>
      </c>
      <c r="B76" s="282"/>
      <c r="C76" s="282"/>
      <c r="D76" s="282"/>
      <c r="E76" s="282"/>
      <c r="F76" s="283"/>
      <c r="G76" s="415"/>
      <c r="H76" s="302"/>
      <c r="I76" s="416"/>
      <c r="J76" s="280">
        <f t="shared" si="8"/>
        <v>0</v>
      </c>
      <c r="K76" s="281">
        <f t="shared" si="9"/>
        <v>0</v>
      </c>
      <c r="L76" s="282"/>
      <c r="M76" s="282"/>
      <c r="N76" s="282"/>
      <c r="O76" s="291"/>
      <c r="P76" s="297"/>
      <c r="Q76" s="282"/>
      <c r="R76" s="283"/>
      <c r="S76" s="17" t="s">
        <v>68</v>
      </c>
      <c r="T76" s="8">
        <v>10</v>
      </c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91"/>
      <c r="AI76" s="302"/>
      <c r="AJ76" s="282"/>
      <c r="AK76" s="283"/>
      <c r="AL76" s="17" t="s">
        <v>68</v>
      </c>
    </row>
    <row r="77" spans="1:248" s="23" customFormat="1" ht="12.75" customHeight="1" x14ac:dyDescent="0.2">
      <c r="A77" s="8">
        <v>11</v>
      </c>
      <c r="B77" s="282"/>
      <c r="C77" s="282"/>
      <c r="D77" s="282"/>
      <c r="E77" s="282"/>
      <c r="F77" s="283"/>
      <c r="G77" s="415"/>
      <c r="H77" s="302"/>
      <c r="I77" s="416"/>
      <c r="J77" s="280">
        <f t="shared" si="8"/>
        <v>0</v>
      </c>
      <c r="K77" s="281">
        <f t="shared" si="9"/>
        <v>0</v>
      </c>
      <c r="L77" s="282"/>
      <c r="M77" s="282"/>
      <c r="N77" s="282"/>
      <c r="O77" s="291"/>
      <c r="P77" s="297"/>
      <c r="Q77" s="282"/>
      <c r="R77" s="283"/>
      <c r="S77" s="17" t="s">
        <v>69</v>
      </c>
      <c r="T77" s="8">
        <v>11</v>
      </c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91"/>
      <c r="AI77" s="302"/>
      <c r="AJ77" s="282"/>
      <c r="AK77" s="283"/>
      <c r="AL77" s="17" t="s">
        <v>69</v>
      </c>
    </row>
    <row r="78" spans="1:248" s="23" customFormat="1" ht="12.75" customHeight="1" x14ac:dyDescent="0.2">
      <c r="A78" s="8">
        <v>12</v>
      </c>
      <c r="B78" s="282"/>
      <c r="C78" s="282"/>
      <c r="D78" s="282"/>
      <c r="E78" s="282"/>
      <c r="F78" s="283"/>
      <c r="G78" s="415"/>
      <c r="H78" s="302"/>
      <c r="I78" s="416"/>
      <c r="J78" s="280">
        <f t="shared" si="8"/>
        <v>0</v>
      </c>
      <c r="K78" s="281">
        <f t="shared" si="9"/>
        <v>0</v>
      </c>
      <c r="L78" s="282"/>
      <c r="M78" s="282"/>
      <c r="N78" s="282"/>
      <c r="O78" s="291"/>
      <c r="P78" s="297"/>
      <c r="Q78" s="282"/>
      <c r="R78" s="283"/>
      <c r="S78" s="17" t="s">
        <v>70</v>
      </c>
      <c r="T78" s="8">
        <v>12</v>
      </c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91"/>
      <c r="AI78" s="302"/>
      <c r="AJ78" s="282"/>
      <c r="AK78" s="283"/>
      <c r="AL78" s="17" t="s">
        <v>70</v>
      </c>
    </row>
    <row r="79" spans="1:248" s="23" customFormat="1" ht="12.75" customHeight="1" x14ac:dyDescent="0.2">
      <c r="A79" s="8">
        <v>13</v>
      </c>
      <c r="B79" s="282"/>
      <c r="C79" s="282"/>
      <c r="D79" s="282"/>
      <c r="E79" s="282"/>
      <c r="F79" s="283"/>
      <c r="G79" s="415"/>
      <c r="H79" s="302"/>
      <c r="I79" s="416"/>
      <c r="J79" s="280">
        <f t="shared" si="8"/>
        <v>0</v>
      </c>
      <c r="K79" s="281">
        <f t="shared" si="9"/>
        <v>0</v>
      </c>
      <c r="L79" s="282"/>
      <c r="M79" s="282"/>
      <c r="N79" s="282"/>
      <c r="O79" s="291"/>
      <c r="P79" s="297"/>
      <c r="Q79" s="282"/>
      <c r="R79" s="283"/>
      <c r="S79" s="17" t="s">
        <v>71</v>
      </c>
      <c r="T79" s="8">
        <v>13</v>
      </c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91"/>
      <c r="AI79" s="302"/>
      <c r="AJ79" s="282"/>
      <c r="AK79" s="283"/>
      <c r="AL79" s="17" t="s">
        <v>71</v>
      </c>
    </row>
    <row r="80" spans="1:248" s="23" customFormat="1" ht="12.75" customHeight="1" x14ac:dyDescent="0.2">
      <c r="A80" s="8">
        <v>14</v>
      </c>
      <c r="B80" s="282"/>
      <c r="C80" s="282"/>
      <c r="D80" s="282"/>
      <c r="E80" s="282"/>
      <c r="F80" s="283"/>
      <c r="G80" s="415"/>
      <c r="H80" s="302"/>
      <c r="I80" s="416"/>
      <c r="J80" s="280">
        <f t="shared" si="8"/>
        <v>0</v>
      </c>
      <c r="K80" s="281">
        <f t="shared" si="9"/>
        <v>0</v>
      </c>
      <c r="L80" s="282"/>
      <c r="M80" s="282"/>
      <c r="N80" s="282"/>
      <c r="O80" s="291"/>
      <c r="P80" s="297"/>
      <c r="Q80" s="282"/>
      <c r="R80" s="283"/>
      <c r="S80" s="17" t="s">
        <v>72</v>
      </c>
      <c r="T80" s="8">
        <v>14</v>
      </c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91"/>
      <c r="AI80" s="302"/>
      <c r="AJ80" s="282"/>
      <c r="AK80" s="283"/>
      <c r="AL80" s="17" t="s">
        <v>72</v>
      </c>
    </row>
    <row r="81" spans="1:38" s="23" customFormat="1" ht="12.75" customHeight="1" x14ac:dyDescent="0.2">
      <c r="A81" s="8">
        <v>15</v>
      </c>
      <c r="B81" s="282"/>
      <c r="C81" s="282"/>
      <c r="D81" s="282"/>
      <c r="E81" s="282"/>
      <c r="F81" s="283"/>
      <c r="G81" s="415"/>
      <c r="H81" s="302"/>
      <c r="I81" s="416"/>
      <c r="J81" s="280">
        <f t="shared" si="8"/>
        <v>0</v>
      </c>
      <c r="K81" s="281">
        <f t="shared" si="9"/>
        <v>0</v>
      </c>
      <c r="L81" s="282"/>
      <c r="M81" s="282"/>
      <c r="N81" s="282"/>
      <c r="O81" s="291"/>
      <c r="P81" s="297"/>
      <c r="Q81" s="282"/>
      <c r="R81" s="283"/>
      <c r="S81" s="17" t="s">
        <v>73</v>
      </c>
      <c r="T81" s="8">
        <v>15</v>
      </c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91"/>
      <c r="AI81" s="302"/>
      <c r="AJ81" s="282"/>
      <c r="AK81" s="283"/>
      <c r="AL81" s="17" t="s">
        <v>73</v>
      </c>
    </row>
    <row r="82" spans="1:38" s="23" customFormat="1" ht="12.75" customHeight="1" x14ac:dyDescent="0.2">
      <c r="A82" s="8">
        <v>16</v>
      </c>
      <c r="B82" s="282"/>
      <c r="C82" s="282"/>
      <c r="D82" s="282"/>
      <c r="E82" s="282"/>
      <c r="F82" s="283"/>
      <c r="G82" s="415"/>
      <c r="H82" s="302"/>
      <c r="I82" s="416"/>
      <c r="J82" s="280">
        <f t="shared" si="8"/>
        <v>0</v>
      </c>
      <c r="K82" s="281">
        <f t="shared" si="9"/>
        <v>0</v>
      </c>
      <c r="L82" s="282"/>
      <c r="M82" s="282"/>
      <c r="N82" s="282"/>
      <c r="O82" s="291"/>
      <c r="P82" s="297"/>
      <c r="Q82" s="282"/>
      <c r="R82" s="283"/>
      <c r="S82" s="17" t="s">
        <v>74</v>
      </c>
      <c r="T82" s="8">
        <v>16</v>
      </c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91"/>
      <c r="AI82" s="302"/>
      <c r="AJ82" s="282"/>
      <c r="AK82" s="283"/>
      <c r="AL82" s="17" t="s">
        <v>74</v>
      </c>
    </row>
    <row r="83" spans="1:38" s="23" customFormat="1" ht="12.75" customHeight="1" x14ac:dyDescent="0.2">
      <c r="A83" s="8">
        <v>17</v>
      </c>
      <c r="B83" s="282"/>
      <c r="C83" s="282"/>
      <c r="D83" s="282"/>
      <c r="E83" s="282"/>
      <c r="F83" s="283"/>
      <c r="G83" s="415"/>
      <c r="H83" s="302"/>
      <c r="I83" s="416"/>
      <c r="J83" s="280">
        <f t="shared" si="8"/>
        <v>0</v>
      </c>
      <c r="K83" s="281">
        <f t="shared" si="9"/>
        <v>0</v>
      </c>
      <c r="L83" s="282"/>
      <c r="M83" s="282"/>
      <c r="N83" s="282"/>
      <c r="O83" s="291"/>
      <c r="P83" s="297"/>
      <c r="Q83" s="282"/>
      <c r="R83" s="283"/>
      <c r="S83" s="17" t="s">
        <v>75</v>
      </c>
      <c r="T83" s="8">
        <v>17</v>
      </c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91"/>
      <c r="AI83" s="302"/>
      <c r="AJ83" s="282"/>
      <c r="AK83" s="283"/>
      <c r="AL83" s="17" t="s">
        <v>75</v>
      </c>
    </row>
    <row r="84" spans="1:38" s="23" customFormat="1" ht="12.75" customHeight="1" x14ac:dyDescent="0.2">
      <c r="A84" s="8">
        <v>18</v>
      </c>
      <c r="B84" s="282"/>
      <c r="C84" s="282"/>
      <c r="D84" s="282"/>
      <c r="E84" s="282"/>
      <c r="F84" s="283"/>
      <c r="G84" s="415"/>
      <c r="H84" s="302"/>
      <c r="I84" s="416"/>
      <c r="J84" s="280">
        <f t="shared" si="8"/>
        <v>0</v>
      </c>
      <c r="K84" s="281">
        <f t="shared" si="9"/>
        <v>0</v>
      </c>
      <c r="L84" s="282"/>
      <c r="M84" s="282"/>
      <c r="N84" s="282"/>
      <c r="O84" s="291"/>
      <c r="P84" s="297"/>
      <c r="Q84" s="282"/>
      <c r="R84" s="283"/>
      <c r="S84" s="17" t="s">
        <v>76</v>
      </c>
      <c r="T84" s="8">
        <v>18</v>
      </c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91"/>
      <c r="AI84" s="302"/>
      <c r="AJ84" s="282"/>
      <c r="AK84" s="283"/>
      <c r="AL84" s="17" t="s">
        <v>76</v>
      </c>
    </row>
    <row r="85" spans="1:38" s="23" customFormat="1" ht="12.75" customHeight="1" x14ac:dyDescent="0.2">
      <c r="A85" s="8">
        <v>19</v>
      </c>
      <c r="B85" s="282"/>
      <c r="C85" s="282"/>
      <c r="D85" s="282"/>
      <c r="E85" s="282"/>
      <c r="F85" s="283"/>
      <c r="G85" s="415"/>
      <c r="H85" s="302"/>
      <c r="I85" s="416"/>
      <c r="J85" s="280">
        <f t="shared" si="8"/>
        <v>0</v>
      </c>
      <c r="K85" s="281">
        <f t="shared" si="9"/>
        <v>0</v>
      </c>
      <c r="L85" s="282"/>
      <c r="M85" s="282"/>
      <c r="N85" s="282"/>
      <c r="O85" s="291"/>
      <c r="P85" s="297"/>
      <c r="Q85" s="282"/>
      <c r="R85" s="283"/>
      <c r="S85" s="17" t="s">
        <v>77</v>
      </c>
      <c r="T85" s="8">
        <v>19</v>
      </c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91"/>
      <c r="AI85" s="302"/>
      <c r="AJ85" s="282"/>
      <c r="AK85" s="283"/>
      <c r="AL85" s="17" t="s">
        <v>77</v>
      </c>
    </row>
    <row r="86" spans="1:38" s="23" customFormat="1" ht="12.75" customHeight="1" x14ac:dyDescent="0.2">
      <c r="A86" s="8">
        <v>20</v>
      </c>
      <c r="B86" s="282"/>
      <c r="C86" s="282"/>
      <c r="D86" s="282"/>
      <c r="E86" s="282"/>
      <c r="F86" s="283"/>
      <c r="G86" s="415"/>
      <c r="H86" s="302"/>
      <c r="I86" s="416"/>
      <c r="J86" s="280">
        <f t="shared" si="8"/>
        <v>0</v>
      </c>
      <c r="K86" s="281">
        <f t="shared" si="9"/>
        <v>0</v>
      </c>
      <c r="L86" s="282"/>
      <c r="M86" s="282"/>
      <c r="N86" s="282"/>
      <c r="O86" s="291"/>
      <c r="P86" s="297"/>
      <c r="Q86" s="282"/>
      <c r="R86" s="283"/>
      <c r="S86" s="17" t="s">
        <v>78</v>
      </c>
      <c r="T86" s="8">
        <v>20</v>
      </c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91"/>
      <c r="AI86" s="302"/>
      <c r="AJ86" s="282"/>
      <c r="AK86" s="283"/>
      <c r="AL86" s="17" t="s">
        <v>78</v>
      </c>
    </row>
    <row r="87" spans="1:38" s="23" customFormat="1" ht="12.75" customHeight="1" x14ac:dyDescent="0.2">
      <c r="A87" s="8">
        <v>21</v>
      </c>
      <c r="B87" s="282"/>
      <c r="C87" s="282"/>
      <c r="D87" s="282"/>
      <c r="E87" s="282"/>
      <c r="F87" s="283"/>
      <c r="G87" s="415"/>
      <c r="H87" s="302"/>
      <c r="I87" s="416"/>
      <c r="J87" s="280">
        <f t="shared" si="8"/>
        <v>0</v>
      </c>
      <c r="K87" s="281">
        <f t="shared" si="9"/>
        <v>0</v>
      </c>
      <c r="L87" s="282"/>
      <c r="M87" s="282"/>
      <c r="N87" s="282"/>
      <c r="O87" s="291"/>
      <c r="P87" s="297"/>
      <c r="Q87" s="282"/>
      <c r="R87" s="283"/>
      <c r="S87" s="17" t="s">
        <v>79</v>
      </c>
      <c r="T87" s="8">
        <v>21</v>
      </c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91"/>
      <c r="AI87" s="302"/>
      <c r="AJ87" s="282"/>
      <c r="AK87" s="283"/>
      <c r="AL87" s="17" t="s">
        <v>79</v>
      </c>
    </row>
    <row r="88" spans="1:38" s="23" customFormat="1" ht="12.75" customHeight="1" x14ac:dyDescent="0.2">
      <c r="A88" s="8">
        <v>22</v>
      </c>
      <c r="B88" s="282"/>
      <c r="C88" s="282"/>
      <c r="D88" s="282"/>
      <c r="E88" s="282"/>
      <c r="F88" s="283"/>
      <c r="G88" s="415"/>
      <c r="H88" s="302"/>
      <c r="I88" s="416"/>
      <c r="J88" s="280">
        <f t="shared" si="8"/>
        <v>0</v>
      </c>
      <c r="K88" s="281">
        <f t="shared" si="9"/>
        <v>0</v>
      </c>
      <c r="L88" s="282"/>
      <c r="M88" s="282"/>
      <c r="N88" s="282"/>
      <c r="O88" s="291"/>
      <c r="P88" s="297"/>
      <c r="Q88" s="282"/>
      <c r="R88" s="283"/>
      <c r="S88" s="17" t="s">
        <v>80</v>
      </c>
      <c r="T88" s="8">
        <v>22</v>
      </c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91"/>
      <c r="AI88" s="302"/>
      <c r="AJ88" s="282"/>
      <c r="AK88" s="283"/>
      <c r="AL88" s="17" t="s">
        <v>80</v>
      </c>
    </row>
    <row r="89" spans="1:38" s="23" customFormat="1" ht="12.75" customHeight="1" x14ac:dyDescent="0.2">
      <c r="A89" s="8">
        <v>23</v>
      </c>
      <c r="B89" s="282"/>
      <c r="C89" s="282"/>
      <c r="D89" s="282"/>
      <c r="E89" s="282"/>
      <c r="F89" s="283"/>
      <c r="G89" s="415"/>
      <c r="H89" s="302"/>
      <c r="I89" s="416"/>
      <c r="J89" s="280">
        <f t="shared" si="8"/>
        <v>0</v>
      </c>
      <c r="K89" s="281">
        <f t="shared" si="9"/>
        <v>0</v>
      </c>
      <c r="L89" s="282"/>
      <c r="M89" s="282"/>
      <c r="N89" s="282"/>
      <c r="O89" s="291"/>
      <c r="P89" s="297"/>
      <c r="Q89" s="282"/>
      <c r="R89" s="283"/>
      <c r="S89" s="17" t="s">
        <v>81</v>
      </c>
      <c r="T89" s="8">
        <v>23</v>
      </c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91"/>
      <c r="AI89" s="302"/>
      <c r="AJ89" s="282"/>
      <c r="AK89" s="283"/>
      <c r="AL89" s="17" t="s">
        <v>81</v>
      </c>
    </row>
    <row r="90" spans="1:38" s="23" customFormat="1" ht="12.75" customHeight="1" x14ac:dyDescent="0.2">
      <c r="A90" s="8">
        <v>24</v>
      </c>
      <c r="B90" s="282"/>
      <c r="C90" s="282"/>
      <c r="D90" s="282"/>
      <c r="E90" s="282"/>
      <c r="F90" s="283"/>
      <c r="G90" s="415"/>
      <c r="H90" s="302"/>
      <c r="I90" s="416"/>
      <c r="J90" s="280">
        <f t="shared" si="8"/>
        <v>0</v>
      </c>
      <c r="K90" s="281">
        <f t="shared" si="9"/>
        <v>0</v>
      </c>
      <c r="L90" s="282"/>
      <c r="M90" s="282"/>
      <c r="N90" s="282"/>
      <c r="O90" s="291"/>
      <c r="P90" s="297"/>
      <c r="Q90" s="282"/>
      <c r="R90" s="283"/>
      <c r="S90" s="17" t="s">
        <v>82</v>
      </c>
      <c r="T90" s="8">
        <v>24</v>
      </c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91"/>
      <c r="AI90" s="302"/>
      <c r="AJ90" s="282"/>
      <c r="AK90" s="283"/>
      <c r="AL90" s="17" t="s">
        <v>82</v>
      </c>
    </row>
    <row r="91" spans="1:38" s="23" customFormat="1" ht="12.75" customHeight="1" x14ac:dyDescent="0.2">
      <c r="A91" s="8">
        <v>25</v>
      </c>
      <c r="B91" s="282"/>
      <c r="C91" s="282"/>
      <c r="D91" s="282"/>
      <c r="E91" s="282"/>
      <c r="F91" s="283"/>
      <c r="G91" s="415"/>
      <c r="H91" s="302"/>
      <c r="I91" s="416"/>
      <c r="J91" s="280">
        <f t="shared" si="8"/>
        <v>0</v>
      </c>
      <c r="K91" s="281">
        <f t="shared" si="9"/>
        <v>0</v>
      </c>
      <c r="L91" s="282"/>
      <c r="M91" s="282"/>
      <c r="N91" s="282"/>
      <c r="O91" s="291"/>
      <c r="P91" s="297"/>
      <c r="Q91" s="282"/>
      <c r="R91" s="283"/>
      <c r="S91" s="17" t="s">
        <v>83</v>
      </c>
      <c r="T91" s="8">
        <v>25</v>
      </c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91"/>
      <c r="AI91" s="302"/>
      <c r="AJ91" s="282"/>
      <c r="AK91" s="283"/>
      <c r="AL91" s="17" t="s">
        <v>83</v>
      </c>
    </row>
    <row r="92" spans="1:38" s="23" customFormat="1" ht="12.75" customHeight="1" x14ac:dyDescent="0.2">
      <c r="A92" s="8">
        <v>26</v>
      </c>
      <c r="B92" s="282"/>
      <c r="C92" s="282"/>
      <c r="D92" s="282"/>
      <c r="E92" s="282"/>
      <c r="F92" s="283"/>
      <c r="G92" s="415"/>
      <c r="H92" s="302"/>
      <c r="I92" s="416"/>
      <c r="J92" s="280">
        <f t="shared" si="8"/>
        <v>0</v>
      </c>
      <c r="K92" s="281">
        <f t="shared" si="9"/>
        <v>0</v>
      </c>
      <c r="L92" s="282"/>
      <c r="M92" s="282"/>
      <c r="N92" s="282"/>
      <c r="O92" s="291"/>
      <c r="P92" s="297"/>
      <c r="Q92" s="282"/>
      <c r="R92" s="283"/>
      <c r="S92" s="17" t="s">
        <v>84</v>
      </c>
      <c r="T92" s="8">
        <v>26</v>
      </c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91"/>
      <c r="AI92" s="302"/>
      <c r="AJ92" s="282"/>
      <c r="AK92" s="283"/>
      <c r="AL92" s="17" t="s">
        <v>84</v>
      </c>
    </row>
    <row r="93" spans="1:38" s="23" customFormat="1" ht="12.75" customHeight="1" x14ac:dyDescent="0.2">
      <c r="A93" s="8">
        <v>27</v>
      </c>
      <c r="B93" s="282"/>
      <c r="C93" s="282"/>
      <c r="D93" s="282"/>
      <c r="E93" s="282"/>
      <c r="F93" s="283"/>
      <c r="G93" s="415"/>
      <c r="H93" s="302"/>
      <c r="I93" s="416"/>
      <c r="J93" s="280">
        <f t="shared" si="8"/>
        <v>0</v>
      </c>
      <c r="K93" s="281">
        <f t="shared" si="9"/>
        <v>0</v>
      </c>
      <c r="L93" s="282"/>
      <c r="M93" s="282"/>
      <c r="N93" s="282"/>
      <c r="O93" s="291"/>
      <c r="P93" s="297"/>
      <c r="Q93" s="282"/>
      <c r="R93" s="283"/>
      <c r="S93" s="17" t="s">
        <v>85</v>
      </c>
      <c r="T93" s="8">
        <v>27</v>
      </c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91"/>
      <c r="AI93" s="302"/>
      <c r="AJ93" s="282"/>
      <c r="AK93" s="283"/>
      <c r="AL93" s="17" t="s">
        <v>85</v>
      </c>
    </row>
    <row r="94" spans="1:38" s="23" customFormat="1" ht="12.75" customHeight="1" x14ac:dyDescent="0.2">
      <c r="A94" s="8">
        <v>28</v>
      </c>
      <c r="B94" s="282"/>
      <c r="C94" s="282"/>
      <c r="D94" s="282"/>
      <c r="E94" s="282"/>
      <c r="F94" s="283"/>
      <c r="G94" s="415"/>
      <c r="H94" s="302"/>
      <c r="I94" s="416"/>
      <c r="J94" s="280">
        <f t="shared" si="8"/>
        <v>0</v>
      </c>
      <c r="K94" s="281">
        <f t="shared" si="9"/>
        <v>0</v>
      </c>
      <c r="L94" s="282"/>
      <c r="M94" s="282"/>
      <c r="N94" s="282"/>
      <c r="O94" s="291"/>
      <c r="P94" s="297"/>
      <c r="Q94" s="282"/>
      <c r="R94" s="283"/>
      <c r="S94" s="17" t="s">
        <v>86</v>
      </c>
      <c r="T94" s="8">
        <v>28</v>
      </c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91"/>
      <c r="AI94" s="302"/>
      <c r="AJ94" s="282"/>
      <c r="AK94" s="283"/>
      <c r="AL94" s="17" t="s">
        <v>86</v>
      </c>
    </row>
    <row r="95" spans="1:38" s="23" customFormat="1" ht="12.75" customHeight="1" x14ac:dyDescent="0.2">
      <c r="A95" s="8">
        <v>29</v>
      </c>
      <c r="B95" s="282"/>
      <c r="C95" s="282"/>
      <c r="D95" s="282"/>
      <c r="E95" s="282"/>
      <c r="F95" s="283"/>
      <c r="G95" s="415"/>
      <c r="H95" s="302"/>
      <c r="I95" s="416"/>
      <c r="J95" s="280">
        <f t="shared" si="8"/>
        <v>0</v>
      </c>
      <c r="K95" s="281">
        <f t="shared" si="9"/>
        <v>0</v>
      </c>
      <c r="L95" s="282"/>
      <c r="M95" s="282"/>
      <c r="N95" s="282"/>
      <c r="O95" s="291"/>
      <c r="P95" s="297"/>
      <c r="Q95" s="282"/>
      <c r="R95" s="283"/>
      <c r="S95" s="17" t="s">
        <v>87</v>
      </c>
      <c r="T95" s="8">
        <v>29</v>
      </c>
      <c r="U95" s="282"/>
      <c r="V95" s="282"/>
      <c r="W95" s="282"/>
      <c r="X95" s="298"/>
      <c r="Y95" s="282"/>
      <c r="Z95" s="282"/>
      <c r="AA95" s="282"/>
      <c r="AB95" s="282"/>
      <c r="AC95" s="282"/>
      <c r="AD95" s="282"/>
      <c r="AE95" s="282"/>
      <c r="AF95" s="282"/>
      <c r="AG95" s="282"/>
      <c r="AH95" s="291"/>
      <c r="AI95" s="302"/>
      <c r="AJ95" s="282"/>
      <c r="AK95" s="283"/>
      <c r="AL95" s="17" t="s">
        <v>87</v>
      </c>
    </row>
    <row r="96" spans="1:38" s="23" customFormat="1" ht="12.75" customHeight="1" x14ac:dyDescent="0.2">
      <c r="A96" s="8">
        <v>30</v>
      </c>
      <c r="B96" s="282"/>
      <c r="C96" s="282"/>
      <c r="D96" s="282"/>
      <c r="E96" s="282"/>
      <c r="F96" s="283"/>
      <c r="G96" s="419"/>
      <c r="H96" s="302"/>
      <c r="I96" s="416"/>
      <c r="J96" s="280">
        <f t="shared" si="8"/>
        <v>0</v>
      </c>
      <c r="K96" s="281">
        <f t="shared" si="9"/>
        <v>0</v>
      </c>
      <c r="L96" s="282"/>
      <c r="M96" s="282"/>
      <c r="N96" s="282"/>
      <c r="O96" s="291"/>
      <c r="P96" s="297"/>
      <c r="Q96" s="282"/>
      <c r="R96" s="283"/>
      <c r="S96" s="17" t="s">
        <v>88</v>
      </c>
      <c r="T96" s="8">
        <v>30</v>
      </c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91"/>
      <c r="AI96" s="302"/>
      <c r="AJ96" s="282"/>
      <c r="AK96" s="283"/>
      <c r="AL96" s="17" t="s">
        <v>88</v>
      </c>
    </row>
    <row r="97" spans="1:248" s="23" customFormat="1" ht="12.75" customHeight="1" x14ac:dyDescent="0.2">
      <c r="A97" s="20">
        <v>31</v>
      </c>
      <c r="B97" s="286"/>
      <c r="C97" s="286"/>
      <c r="D97" s="286"/>
      <c r="E97" s="286"/>
      <c r="F97" s="287"/>
      <c r="G97" s="420"/>
      <c r="H97" s="304"/>
      <c r="I97" s="421"/>
      <c r="J97" s="422">
        <f t="shared" si="8"/>
        <v>0</v>
      </c>
      <c r="K97" s="299">
        <f t="shared" si="9"/>
        <v>0</v>
      </c>
      <c r="L97" s="286"/>
      <c r="M97" s="286"/>
      <c r="N97" s="286"/>
      <c r="O97" s="293"/>
      <c r="P97" s="300"/>
      <c r="Q97" s="286"/>
      <c r="R97" s="287"/>
      <c r="S97" s="21" t="s">
        <v>89</v>
      </c>
      <c r="T97" s="20">
        <v>31</v>
      </c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93"/>
      <c r="AI97" s="304"/>
      <c r="AJ97" s="286"/>
      <c r="AK97" s="287"/>
      <c r="AL97" s="21" t="s">
        <v>89</v>
      </c>
    </row>
    <row r="98" spans="1:248" s="57" customFormat="1" ht="12.75" customHeight="1" thickBot="1" x14ac:dyDescent="0.25">
      <c r="A98" s="53"/>
      <c r="B98" s="288">
        <f>SUM(B66:B97)</f>
        <v>0</v>
      </c>
      <c r="C98" s="288">
        <f>SUM(C66:C97)</f>
        <v>0</v>
      </c>
      <c r="D98" s="288">
        <f>SUM(D66:D97)</f>
        <v>0</v>
      </c>
      <c r="E98" s="301">
        <f>SUM(E66:E97)</f>
        <v>0</v>
      </c>
      <c r="F98" s="294">
        <f>SUM(F66:F97)</f>
        <v>0</v>
      </c>
      <c r="G98" s="308"/>
      <c r="H98" s="54" t="s">
        <v>90</v>
      </c>
      <c r="I98" s="309">
        <f>COUNTA(I67:I97)</f>
        <v>0</v>
      </c>
      <c r="J98" s="288">
        <f t="shared" ref="J98:R98" si="10">SUM(J66:J97)</f>
        <v>0</v>
      </c>
      <c r="K98" s="288">
        <f t="shared" si="10"/>
        <v>0</v>
      </c>
      <c r="L98" s="288">
        <f t="shared" si="10"/>
        <v>0</v>
      </c>
      <c r="M98" s="288">
        <f t="shared" si="10"/>
        <v>0</v>
      </c>
      <c r="N98" s="288">
        <f t="shared" si="10"/>
        <v>0</v>
      </c>
      <c r="O98" s="301">
        <f t="shared" si="10"/>
        <v>0</v>
      </c>
      <c r="P98" s="301">
        <f t="shared" si="10"/>
        <v>0</v>
      </c>
      <c r="Q98" s="288">
        <f t="shared" si="10"/>
        <v>0</v>
      </c>
      <c r="R98" s="289">
        <f t="shared" si="10"/>
        <v>0</v>
      </c>
      <c r="S98" s="59"/>
      <c r="T98" s="53"/>
      <c r="U98" s="288">
        <f t="shared" ref="U98:AH98" si="11">SUM(U66:U97)</f>
        <v>0</v>
      </c>
      <c r="V98" s="288">
        <f t="shared" si="11"/>
        <v>0</v>
      </c>
      <c r="W98" s="288">
        <f t="shared" si="11"/>
        <v>0</v>
      </c>
      <c r="X98" s="288">
        <f t="shared" si="11"/>
        <v>0</v>
      </c>
      <c r="Y98" s="288">
        <f t="shared" si="11"/>
        <v>0</v>
      </c>
      <c r="Z98" s="288">
        <f t="shared" si="11"/>
        <v>0</v>
      </c>
      <c r="AA98" s="288">
        <f t="shared" si="11"/>
        <v>0</v>
      </c>
      <c r="AB98" s="288">
        <f t="shared" si="11"/>
        <v>0</v>
      </c>
      <c r="AC98" s="288">
        <f t="shared" si="11"/>
        <v>0</v>
      </c>
      <c r="AD98" s="288">
        <f t="shared" si="11"/>
        <v>0</v>
      </c>
      <c r="AE98" s="288">
        <f t="shared" si="11"/>
        <v>0</v>
      </c>
      <c r="AF98" s="288">
        <f t="shared" si="11"/>
        <v>0</v>
      </c>
      <c r="AG98" s="288">
        <f t="shared" si="11"/>
        <v>0</v>
      </c>
      <c r="AH98" s="294">
        <f t="shared" si="11"/>
        <v>0</v>
      </c>
      <c r="AI98" s="306"/>
      <c r="AJ98" s="288">
        <f>SUM(AJ66:AJ97)</f>
        <v>0</v>
      </c>
      <c r="AK98" s="289">
        <f>SUM(AK66:AK97)</f>
        <v>0</v>
      </c>
      <c r="AL98" s="59"/>
    </row>
    <row r="99" spans="1:24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248" ht="12.75" customHeight="1" x14ac:dyDescent="0.2">
      <c r="A100" s="23"/>
      <c r="B100" s="23"/>
      <c r="C100" s="23"/>
      <c r="D100" s="23"/>
      <c r="E100" s="23"/>
      <c r="F100" s="23"/>
      <c r="G100" s="494" t="str">
        <f>G$10</f>
        <v>UNITED STEELWORKERS - LOCAL UNION</v>
      </c>
      <c r="H100" s="494"/>
      <c r="I100" s="494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248" ht="12.75" customHeight="1" x14ac:dyDescent="0.2">
      <c r="A101" s="23"/>
      <c r="B101" s="143" t="str">
        <f>$B$11</f>
        <v>Month</v>
      </c>
      <c r="C101" s="79" t="str">
        <f>$C$11</f>
        <v>JULY</v>
      </c>
      <c r="D101" s="143" t="str">
        <f>$D$11</f>
        <v>Year</v>
      </c>
      <c r="E101" s="44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3"/>
      <c r="AJ101" s="178" t="str">
        <f>$C$11</f>
        <v>JULY</v>
      </c>
      <c r="AK101" s="44">
        <f>$E$11</f>
        <v>0</v>
      </c>
    </row>
    <row r="102" spans="1:248" ht="12.75" customHeight="1" x14ac:dyDescent="0.2">
      <c r="A102" s="23"/>
      <c r="B102" s="143" t="str">
        <f>$B$12</f>
        <v>Page No.</v>
      </c>
      <c r="C102" s="176">
        <f>C57+1</f>
        <v>3</v>
      </c>
      <c r="D102" s="114"/>
      <c r="E102" s="114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3" t="str">
        <f>$B$12</f>
        <v>Page No.</v>
      </c>
      <c r="AJ102" s="272">
        <f>AJ57+1</f>
        <v>3</v>
      </c>
      <c r="AK102" s="173"/>
      <c r="AL102" s="115"/>
    </row>
    <row r="103" spans="1:24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248" s="397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22"/>
      <c r="H105" s="2" t="s">
        <v>56</v>
      </c>
      <c r="I105" s="98"/>
      <c r="J105" s="443" t="s">
        <v>465</v>
      </c>
      <c r="K105" s="444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397" customFormat="1" ht="12.75" customHeight="1" x14ac:dyDescent="0.2">
      <c r="A106" s="1"/>
      <c r="B106" s="3"/>
      <c r="C106" s="3"/>
      <c r="D106" s="3"/>
      <c r="E106" s="3"/>
      <c r="F106" s="13"/>
      <c r="G106" s="22"/>
      <c r="H106" s="13"/>
      <c r="I106" s="99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397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31">
        <v>5</v>
      </c>
      <c r="G107" s="40">
        <v>6</v>
      </c>
      <c r="H107" s="29">
        <v>7</v>
      </c>
      <c r="I107" s="100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248" s="4" customFormat="1" ht="12.75" customHeight="1" thickTop="1" x14ac:dyDescent="0.2">
      <c r="A108" s="1"/>
      <c r="B108" s="87" t="s">
        <v>4</v>
      </c>
      <c r="C108" s="101"/>
      <c r="D108" s="87" t="s">
        <v>201</v>
      </c>
      <c r="E108" s="180" t="s">
        <v>6</v>
      </c>
      <c r="F108" s="86" t="s">
        <v>7</v>
      </c>
      <c r="G108" s="163"/>
      <c r="H108" s="86"/>
      <c r="I108" s="103"/>
      <c r="J108" s="87"/>
      <c r="K108" s="86"/>
      <c r="L108" s="87" t="s">
        <v>458</v>
      </c>
      <c r="M108" s="87"/>
      <c r="N108" s="87" t="s">
        <v>257</v>
      </c>
      <c r="O108" s="180" t="s">
        <v>459</v>
      </c>
      <c r="P108" s="265"/>
      <c r="Q108" s="410" t="s">
        <v>8</v>
      </c>
      <c r="R108" s="86" t="s">
        <v>8</v>
      </c>
      <c r="S108" s="106"/>
      <c r="T108" s="73"/>
      <c r="U108" s="445" t="s">
        <v>9</v>
      </c>
      <c r="V108" s="446"/>
      <c r="W108" s="446"/>
      <c r="X108" s="446"/>
      <c r="Y108" s="447"/>
      <c r="Z108" s="87" t="s">
        <v>10</v>
      </c>
      <c r="AA108" s="87" t="s">
        <v>11</v>
      </c>
      <c r="AB108" s="87" t="s">
        <v>204</v>
      </c>
      <c r="AC108" s="87" t="s">
        <v>12</v>
      </c>
      <c r="AD108" s="87" t="s">
        <v>13</v>
      </c>
      <c r="AE108" s="87" t="s">
        <v>14</v>
      </c>
      <c r="AF108" s="87"/>
      <c r="AG108" s="87"/>
      <c r="AH108" s="104"/>
      <c r="AI108" s="105"/>
      <c r="AJ108" s="87" t="s">
        <v>15</v>
      </c>
      <c r="AK108" s="86" t="s">
        <v>7</v>
      </c>
      <c r="AL108" s="106"/>
      <c r="AM108" s="411"/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411"/>
      <c r="AZ108" s="411"/>
      <c r="BA108" s="411"/>
      <c r="BB108" s="411"/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411"/>
      <c r="BU108" s="411"/>
      <c r="BV108" s="411"/>
      <c r="BW108" s="411"/>
      <c r="BX108" s="411"/>
      <c r="BY108" s="411"/>
      <c r="BZ108" s="411"/>
      <c r="CA108" s="411"/>
      <c r="CB108" s="411"/>
      <c r="CC108" s="411"/>
      <c r="CD108" s="411"/>
      <c r="CE108" s="411"/>
      <c r="CF108" s="411"/>
      <c r="CG108" s="411"/>
      <c r="CH108" s="411"/>
      <c r="CI108" s="411"/>
      <c r="CJ108" s="411"/>
      <c r="CK108" s="411"/>
      <c r="CL108" s="411"/>
      <c r="CM108" s="411"/>
      <c r="CN108" s="411"/>
      <c r="CO108" s="411"/>
      <c r="CP108" s="411"/>
      <c r="CQ108" s="411"/>
      <c r="CR108" s="411"/>
      <c r="CS108" s="411"/>
      <c r="CT108" s="411"/>
      <c r="CU108" s="411"/>
      <c r="CV108" s="411"/>
      <c r="CW108" s="411"/>
      <c r="CX108" s="411"/>
      <c r="CY108" s="411"/>
      <c r="CZ108" s="411"/>
      <c r="DA108" s="411"/>
      <c r="DB108" s="411"/>
      <c r="DC108" s="411"/>
      <c r="DD108" s="411"/>
      <c r="DE108" s="411"/>
      <c r="DF108" s="411"/>
      <c r="DG108" s="411"/>
      <c r="DH108" s="411"/>
      <c r="DI108" s="411"/>
      <c r="DJ108" s="411"/>
      <c r="DK108" s="411"/>
      <c r="DL108" s="411"/>
      <c r="DM108" s="411"/>
      <c r="DN108" s="411"/>
      <c r="DO108" s="411"/>
      <c r="DP108" s="411"/>
      <c r="DQ108" s="411"/>
      <c r="DR108" s="411"/>
      <c r="DS108" s="411"/>
      <c r="DT108" s="411"/>
      <c r="DU108" s="411"/>
      <c r="DV108" s="411"/>
      <c r="DW108" s="411"/>
      <c r="DX108" s="411"/>
      <c r="DY108" s="411"/>
      <c r="DZ108" s="411"/>
      <c r="EA108" s="411"/>
      <c r="EB108" s="411"/>
      <c r="EC108" s="411"/>
      <c r="ED108" s="411"/>
      <c r="EE108" s="411"/>
      <c r="EF108" s="411"/>
      <c r="EG108" s="411"/>
      <c r="EH108" s="411"/>
      <c r="EI108" s="411"/>
      <c r="EJ108" s="411"/>
      <c r="EK108" s="411"/>
      <c r="EL108" s="411"/>
      <c r="EM108" s="411"/>
      <c r="EN108" s="411"/>
      <c r="EO108" s="411"/>
      <c r="EP108" s="411"/>
      <c r="EQ108" s="411"/>
      <c r="ER108" s="411"/>
      <c r="ES108" s="411"/>
      <c r="ET108" s="411"/>
      <c r="EU108" s="411"/>
      <c r="EV108" s="411"/>
      <c r="EW108" s="411"/>
      <c r="EX108" s="411"/>
      <c r="EY108" s="411"/>
      <c r="EZ108" s="411"/>
      <c r="FA108" s="411"/>
      <c r="FB108" s="411"/>
      <c r="FC108" s="411"/>
      <c r="FD108" s="411"/>
      <c r="FE108" s="411"/>
      <c r="FF108" s="411"/>
      <c r="FG108" s="411"/>
      <c r="FH108" s="411"/>
      <c r="FI108" s="411"/>
      <c r="FJ108" s="411"/>
      <c r="FK108" s="411"/>
      <c r="FL108" s="411"/>
      <c r="FM108" s="411"/>
      <c r="FN108" s="411"/>
      <c r="FO108" s="411"/>
      <c r="FP108" s="411"/>
      <c r="FQ108" s="411"/>
      <c r="FR108" s="411"/>
      <c r="FS108" s="411"/>
      <c r="FT108" s="411"/>
      <c r="FU108" s="411"/>
      <c r="FV108" s="411"/>
      <c r="FW108" s="411"/>
      <c r="FX108" s="411"/>
      <c r="FY108" s="411"/>
      <c r="FZ108" s="411"/>
      <c r="GA108" s="411"/>
      <c r="GB108" s="411"/>
      <c r="GC108" s="411"/>
      <c r="GD108" s="411"/>
      <c r="GE108" s="411"/>
      <c r="GF108" s="411"/>
      <c r="GG108" s="411"/>
      <c r="GH108" s="411"/>
      <c r="GI108" s="411"/>
      <c r="GJ108" s="411"/>
      <c r="GK108" s="411"/>
      <c r="GL108" s="411"/>
      <c r="GM108" s="411"/>
      <c r="GN108" s="411"/>
      <c r="GO108" s="411"/>
      <c r="GP108" s="411"/>
      <c r="GQ108" s="411"/>
      <c r="GR108" s="411"/>
      <c r="GS108" s="411"/>
      <c r="GT108" s="411"/>
      <c r="GU108" s="411"/>
      <c r="GV108" s="411"/>
      <c r="GW108" s="411"/>
      <c r="GX108" s="411"/>
      <c r="GY108" s="411"/>
      <c r="GZ108" s="411"/>
      <c r="HA108" s="411"/>
      <c r="HB108" s="411"/>
      <c r="HC108" s="411"/>
      <c r="HD108" s="411"/>
      <c r="HE108" s="411"/>
      <c r="HF108" s="411"/>
      <c r="HG108" s="411"/>
      <c r="HH108" s="411"/>
      <c r="HI108" s="411"/>
      <c r="HJ108" s="411"/>
      <c r="HK108" s="411"/>
      <c r="HL108" s="411"/>
      <c r="HM108" s="411"/>
      <c r="HN108" s="411"/>
      <c r="HO108" s="411"/>
      <c r="HP108" s="411"/>
      <c r="HQ108" s="411"/>
      <c r="HR108" s="411"/>
      <c r="HS108" s="411"/>
      <c r="HT108" s="411"/>
      <c r="HU108" s="411"/>
      <c r="HV108" s="411"/>
      <c r="HW108" s="411"/>
      <c r="HX108" s="411"/>
      <c r="HY108" s="411"/>
      <c r="HZ108" s="411"/>
      <c r="IA108" s="411"/>
      <c r="IB108" s="411"/>
      <c r="IC108" s="411"/>
      <c r="ID108" s="411"/>
      <c r="IE108" s="411"/>
      <c r="IF108" s="411"/>
      <c r="IG108" s="411"/>
      <c r="IH108" s="411"/>
      <c r="II108" s="411"/>
      <c r="IJ108" s="411"/>
      <c r="IK108" s="411"/>
      <c r="IL108" s="411"/>
      <c r="IM108" s="411"/>
      <c r="IN108" s="411"/>
    </row>
    <row r="109" spans="1:248" s="4" customFormat="1" ht="12.75" customHeight="1" x14ac:dyDescent="0.2">
      <c r="A109" s="1"/>
      <c r="B109" s="87" t="s">
        <v>8</v>
      </c>
      <c r="C109" s="87" t="s">
        <v>16</v>
      </c>
      <c r="D109" s="87" t="s">
        <v>202</v>
      </c>
      <c r="E109" s="181" t="s">
        <v>8</v>
      </c>
      <c r="F109" s="86" t="s">
        <v>18</v>
      </c>
      <c r="G109" s="163" t="s">
        <v>19</v>
      </c>
      <c r="H109" s="86" t="s">
        <v>20</v>
      </c>
      <c r="I109" s="103" t="s">
        <v>460</v>
      </c>
      <c r="J109" s="87" t="s">
        <v>21</v>
      </c>
      <c r="K109" s="86" t="s">
        <v>22</v>
      </c>
      <c r="L109" s="87" t="s">
        <v>461</v>
      </c>
      <c r="M109" s="87" t="s">
        <v>462</v>
      </c>
      <c r="N109" s="87" t="s">
        <v>258</v>
      </c>
      <c r="O109" s="181" t="s">
        <v>259</v>
      </c>
      <c r="P109" s="181" t="s">
        <v>23</v>
      </c>
      <c r="Q109" s="87" t="s">
        <v>24</v>
      </c>
      <c r="R109" s="86" t="s">
        <v>24</v>
      </c>
      <c r="S109" s="104" t="s">
        <v>135</v>
      </c>
      <c r="T109" s="86" t="s">
        <v>135</v>
      </c>
      <c r="U109" s="87" t="s">
        <v>25</v>
      </c>
      <c r="V109" s="87" t="s">
        <v>26</v>
      </c>
      <c r="W109" s="87" t="s">
        <v>27</v>
      </c>
      <c r="X109" s="87" t="s">
        <v>28</v>
      </c>
      <c r="Y109" s="87" t="s">
        <v>136</v>
      </c>
      <c r="Z109" s="87" t="s">
        <v>251</v>
      </c>
      <c r="AA109" s="87" t="s">
        <v>137</v>
      </c>
      <c r="AB109" s="87" t="s">
        <v>203</v>
      </c>
      <c r="AC109" s="87" t="s">
        <v>30</v>
      </c>
      <c r="AD109" s="87" t="s">
        <v>140</v>
      </c>
      <c r="AE109" s="87" t="s">
        <v>31</v>
      </c>
      <c r="AF109" s="87" t="s">
        <v>32</v>
      </c>
      <c r="AG109" s="87" t="s">
        <v>205</v>
      </c>
      <c r="AH109" s="104" t="s">
        <v>16</v>
      </c>
      <c r="AI109" s="102" t="s">
        <v>34</v>
      </c>
      <c r="AJ109" s="87" t="s">
        <v>35</v>
      </c>
      <c r="AK109" s="86" t="s">
        <v>18</v>
      </c>
      <c r="AL109" s="106"/>
      <c r="AM109" s="411"/>
      <c r="AN109" s="411"/>
      <c r="AO109" s="411"/>
      <c r="AP109" s="411"/>
      <c r="AQ109" s="411"/>
      <c r="AR109" s="411"/>
      <c r="AS109" s="411"/>
      <c r="AT109" s="411"/>
      <c r="AU109" s="411"/>
      <c r="AV109" s="411"/>
      <c r="AW109" s="411"/>
      <c r="AX109" s="411"/>
      <c r="AY109" s="411"/>
      <c r="AZ109" s="411"/>
      <c r="BA109" s="411"/>
      <c r="BB109" s="411"/>
      <c r="BC109" s="411"/>
      <c r="BD109" s="411"/>
      <c r="BE109" s="411"/>
      <c r="BF109" s="411"/>
      <c r="BG109" s="411"/>
      <c r="BH109" s="411"/>
      <c r="BI109" s="411"/>
      <c r="BJ109" s="411"/>
      <c r="BK109" s="411"/>
      <c r="BL109" s="411"/>
      <c r="BM109" s="411"/>
      <c r="BN109" s="411"/>
      <c r="BO109" s="411"/>
      <c r="BP109" s="411"/>
      <c r="BQ109" s="411"/>
      <c r="BR109" s="411"/>
      <c r="BS109" s="411"/>
      <c r="BT109" s="411"/>
      <c r="BU109" s="411"/>
      <c r="BV109" s="411"/>
      <c r="BW109" s="411"/>
      <c r="BX109" s="411"/>
      <c r="BY109" s="411"/>
      <c r="BZ109" s="411"/>
      <c r="CA109" s="411"/>
      <c r="CB109" s="411"/>
      <c r="CC109" s="411"/>
      <c r="CD109" s="411"/>
      <c r="CE109" s="411"/>
      <c r="CF109" s="411"/>
      <c r="CG109" s="411"/>
      <c r="CH109" s="411"/>
      <c r="CI109" s="411"/>
      <c r="CJ109" s="411"/>
      <c r="CK109" s="411"/>
      <c r="CL109" s="411"/>
      <c r="CM109" s="411"/>
      <c r="CN109" s="411"/>
      <c r="CO109" s="411"/>
      <c r="CP109" s="411"/>
      <c r="CQ109" s="411"/>
      <c r="CR109" s="411"/>
      <c r="CS109" s="411"/>
      <c r="CT109" s="411"/>
      <c r="CU109" s="411"/>
      <c r="CV109" s="411"/>
      <c r="CW109" s="411"/>
      <c r="CX109" s="411"/>
      <c r="CY109" s="411"/>
      <c r="CZ109" s="411"/>
      <c r="DA109" s="411"/>
      <c r="DB109" s="411"/>
      <c r="DC109" s="411"/>
      <c r="DD109" s="411"/>
      <c r="DE109" s="411"/>
      <c r="DF109" s="411"/>
      <c r="DG109" s="411"/>
      <c r="DH109" s="411"/>
      <c r="DI109" s="411"/>
      <c r="DJ109" s="411"/>
      <c r="DK109" s="411"/>
      <c r="DL109" s="411"/>
      <c r="DM109" s="411"/>
      <c r="DN109" s="411"/>
      <c r="DO109" s="411"/>
      <c r="DP109" s="411"/>
      <c r="DQ109" s="411"/>
      <c r="DR109" s="411"/>
      <c r="DS109" s="411"/>
      <c r="DT109" s="411"/>
      <c r="DU109" s="411"/>
      <c r="DV109" s="411"/>
      <c r="DW109" s="411"/>
      <c r="DX109" s="411"/>
      <c r="DY109" s="411"/>
      <c r="DZ109" s="411"/>
      <c r="EA109" s="411"/>
      <c r="EB109" s="411"/>
      <c r="EC109" s="411"/>
      <c r="ED109" s="411"/>
      <c r="EE109" s="411"/>
      <c r="EF109" s="411"/>
      <c r="EG109" s="411"/>
      <c r="EH109" s="411"/>
      <c r="EI109" s="411"/>
      <c r="EJ109" s="411"/>
      <c r="EK109" s="411"/>
      <c r="EL109" s="411"/>
      <c r="EM109" s="411"/>
      <c r="EN109" s="411"/>
      <c r="EO109" s="411"/>
      <c r="EP109" s="411"/>
      <c r="EQ109" s="411"/>
      <c r="ER109" s="411"/>
      <c r="ES109" s="411"/>
      <c r="ET109" s="411"/>
      <c r="EU109" s="411"/>
      <c r="EV109" s="411"/>
      <c r="EW109" s="411"/>
      <c r="EX109" s="411"/>
      <c r="EY109" s="411"/>
      <c r="EZ109" s="411"/>
      <c r="FA109" s="411"/>
      <c r="FB109" s="411"/>
      <c r="FC109" s="411"/>
      <c r="FD109" s="411"/>
      <c r="FE109" s="411"/>
      <c r="FF109" s="411"/>
      <c r="FG109" s="411"/>
      <c r="FH109" s="411"/>
      <c r="FI109" s="411"/>
      <c r="FJ109" s="411"/>
      <c r="FK109" s="411"/>
      <c r="FL109" s="411"/>
      <c r="FM109" s="411"/>
      <c r="FN109" s="411"/>
      <c r="FO109" s="411"/>
      <c r="FP109" s="411"/>
      <c r="FQ109" s="411"/>
      <c r="FR109" s="411"/>
      <c r="FS109" s="411"/>
      <c r="FT109" s="411"/>
      <c r="FU109" s="411"/>
      <c r="FV109" s="411"/>
      <c r="FW109" s="411"/>
      <c r="FX109" s="411"/>
      <c r="FY109" s="411"/>
      <c r="FZ109" s="411"/>
      <c r="GA109" s="411"/>
      <c r="GB109" s="411"/>
      <c r="GC109" s="411"/>
      <c r="GD109" s="411"/>
      <c r="GE109" s="411"/>
      <c r="GF109" s="411"/>
      <c r="GG109" s="411"/>
      <c r="GH109" s="411"/>
      <c r="GI109" s="411"/>
      <c r="GJ109" s="411"/>
      <c r="GK109" s="411"/>
      <c r="GL109" s="411"/>
      <c r="GM109" s="411"/>
      <c r="GN109" s="411"/>
      <c r="GO109" s="411"/>
      <c r="GP109" s="411"/>
      <c r="GQ109" s="411"/>
      <c r="GR109" s="411"/>
      <c r="GS109" s="411"/>
      <c r="GT109" s="411"/>
      <c r="GU109" s="411"/>
      <c r="GV109" s="411"/>
      <c r="GW109" s="411"/>
      <c r="GX109" s="411"/>
      <c r="GY109" s="411"/>
      <c r="GZ109" s="411"/>
      <c r="HA109" s="411"/>
      <c r="HB109" s="411"/>
      <c r="HC109" s="411"/>
      <c r="HD109" s="411"/>
      <c r="HE109" s="411"/>
      <c r="HF109" s="411"/>
      <c r="HG109" s="411"/>
      <c r="HH109" s="411"/>
      <c r="HI109" s="411"/>
      <c r="HJ109" s="411"/>
      <c r="HK109" s="411"/>
      <c r="HL109" s="411"/>
      <c r="HM109" s="411"/>
      <c r="HN109" s="411"/>
      <c r="HO109" s="411"/>
      <c r="HP109" s="411"/>
      <c r="HQ109" s="411"/>
      <c r="HR109" s="411"/>
      <c r="HS109" s="411"/>
      <c r="HT109" s="411"/>
      <c r="HU109" s="411"/>
      <c r="HV109" s="411"/>
      <c r="HW109" s="411"/>
      <c r="HX109" s="411"/>
      <c r="HY109" s="411"/>
      <c r="HZ109" s="411"/>
      <c r="IA109" s="411"/>
      <c r="IB109" s="411"/>
      <c r="IC109" s="411"/>
      <c r="ID109" s="411"/>
      <c r="IE109" s="411"/>
      <c r="IF109" s="411"/>
      <c r="IG109" s="411"/>
      <c r="IH109" s="411"/>
      <c r="II109" s="411"/>
      <c r="IJ109" s="411"/>
      <c r="IK109" s="411"/>
      <c r="IL109" s="411"/>
      <c r="IM109" s="411"/>
      <c r="IN109" s="411"/>
    </row>
    <row r="110" spans="1:248" s="4" customFormat="1" ht="12.75" customHeight="1" thickBot="1" x14ac:dyDescent="0.25">
      <c r="A110" s="6"/>
      <c r="B110" s="88" t="s">
        <v>36</v>
      </c>
      <c r="C110" s="88" t="s">
        <v>37</v>
      </c>
      <c r="D110" s="88" t="s">
        <v>38</v>
      </c>
      <c r="E110" s="182" t="s">
        <v>39</v>
      </c>
      <c r="F110" s="107" t="s">
        <v>40</v>
      </c>
      <c r="G110" s="164"/>
      <c r="H110" s="107"/>
      <c r="I110" s="108" t="s">
        <v>41</v>
      </c>
      <c r="J110" s="88"/>
      <c r="K110" s="107"/>
      <c r="L110" s="88" t="s">
        <v>463</v>
      </c>
      <c r="M110" s="88"/>
      <c r="N110" s="88" t="s">
        <v>235</v>
      </c>
      <c r="O110" s="182" t="s">
        <v>235</v>
      </c>
      <c r="P110" s="266"/>
      <c r="Q110" s="267" t="s">
        <v>464</v>
      </c>
      <c r="R110" s="268" t="s">
        <v>271</v>
      </c>
      <c r="S110" s="109" t="s">
        <v>109</v>
      </c>
      <c r="T110" s="107" t="s">
        <v>186</v>
      </c>
      <c r="U110" s="88" t="s">
        <v>42</v>
      </c>
      <c r="V110" s="88" t="s">
        <v>43</v>
      </c>
      <c r="W110" s="88"/>
      <c r="X110" s="88" t="s">
        <v>44</v>
      </c>
      <c r="Y110" s="88" t="s">
        <v>30</v>
      </c>
      <c r="Z110" s="88" t="s">
        <v>30</v>
      </c>
      <c r="AA110" s="88" t="s">
        <v>138</v>
      </c>
      <c r="AB110" s="88" t="s">
        <v>15</v>
      </c>
      <c r="AC110" s="88" t="s">
        <v>139</v>
      </c>
      <c r="AD110" s="88" t="s">
        <v>141</v>
      </c>
      <c r="AE110" s="88" t="s">
        <v>47</v>
      </c>
      <c r="AF110" s="88" t="s">
        <v>48</v>
      </c>
      <c r="AG110" s="88" t="s">
        <v>15</v>
      </c>
      <c r="AH110" s="109" t="s">
        <v>30</v>
      </c>
      <c r="AI110" s="110"/>
      <c r="AJ110" s="88" t="s">
        <v>49</v>
      </c>
      <c r="AK110" s="107" t="s">
        <v>187</v>
      </c>
      <c r="AL110" s="111"/>
      <c r="AM110" s="411"/>
      <c r="AN110" s="411"/>
      <c r="AO110" s="411"/>
      <c r="AP110" s="411"/>
      <c r="AQ110" s="411"/>
      <c r="AR110" s="411"/>
      <c r="AS110" s="411"/>
      <c r="AT110" s="411"/>
      <c r="AU110" s="411"/>
      <c r="AV110" s="411"/>
      <c r="AW110" s="411"/>
      <c r="AX110" s="411"/>
      <c r="AY110" s="411"/>
      <c r="AZ110" s="411"/>
      <c r="BA110" s="411"/>
      <c r="BB110" s="411"/>
      <c r="BC110" s="411"/>
      <c r="BD110" s="411"/>
      <c r="BE110" s="411"/>
      <c r="BF110" s="411"/>
      <c r="BG110" s="411"/>
      <c r="BH110" s="411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411"/>
      <c r="BS110" s="411"/>
      <c r="BT110" s="411"/>
      <c r="BU110" s="411"/>
      <c r="BV110" s="411"/>
      <c r="BW110" s="411"/>
      <c r="BX110" s="411"/>
      <c r="BY110" s="411"/>
      <c r="BZ110" s="411"/>
      <c r="CA110" s="411"/>
      <c r="CB110" s="411"/>
      <c r="CC110" s="411"/>
      <c r="CD110" s="411"/>
      <c r="CE110" s="411"/>
      <c r="CF110" s="411"/>
      <c r="CG110" s="411"/>
      <c r="CH110" s="411"/>
      <c r="CI110" s="411"/>
      <c r="CJ110" s="411"/>
      <c r="CK110" s="411"/>
      <c r="CL110" s="411"/>
      <c r="CM110" s="411"/>
      <c r="CN110" s="411"/>
      <c r="CO110" s="411"/>
      <c r="CP110" s="411"/>
      <c r="CQ110" s="411"/>
      <c r="CR110" s="411"/>
      <c r="CS110" s="411"/>
      <c r="CT110" s="411"/>
      <c r="CU110" s="411"/>
      <c r="CV110" s="411"/>
      <c r="CW110" s="411"/>
      <c r="CX110" s="411"/>
      <c r="CY110" s="411"/>
      <c r="CZ110" s="411"/>
      <c r="DA110" s="411"/>
      <c r="DB110" s="411"/>
      <c r="DC110" s="411"/>
      <c r="DD110" s="411"/>
      <c r="DE110" s="411"/>
      <c r="DF110" s="411"/>
      <c r="DG110" s="411"/>
      <c r="DH110" s="411"/>
      <c r="DI110" s="411"/>
      <c r="DJ110" s="411"/>
      <c r="DK110" s="411"/>
      <c r="DL110" s="411"/>
      <c r="DM110" s="411"/>
      <c r="DN110" s="411"/>
      <c r="DO110" s="411"/>
      <c r="DP110" s="411"/>
      <c r="DQ110" s="411"/>
      <c r="DR110" s="411"/>
      <c r="DS110" s="411"/>
      <c r="DT110" s="411"/>
      <c r="DU110" s="411"/>
      <c r="DV110" s="411"/>
      <c r="DW110" s="411"/>
      <c r="DX110" s="411"/>
      <c r="DY110" s="411"/>
      <c r="DZ110" s="411"/>
      <c r="EA110" s="411"/>
      <c r="EB110" s="411"/>
      <c r="EC110" s="411"/>
      <c r="ED110" s="411"/>
      <c r="EE110" s="411"/>
      <c r="EF110" s="411"/>
      <c r="EG110" s="411"/>
      <c r="EH110" s="411"/>
      <c r="EI110" s="411"/>
      <c r="EJ110" s="411"/>
      <c r="EK110" s="411"/>
      <c r="EL110" s="411"/>
      <c r="EM110" s="411"/>
      <c r="EN110" s="411"/>
      <c r="EO110" s="411"/>
      <c r="EP110" s="411"/>
      <c r="EQ110" s="411"/>
      <c r="ER110" s="411"/>
      <c r="ES110" s="411"/>
      <c r="ET110" s="411"/>
      <c r="EU110" s="411"/>
      <c r="EV110" s="411"/>
      <c r="EW110" s="411"/>
      <c r="EX110" s="411"/>
      <c r="EY110" s="411"/>
      <c r="EZ110" s="411"/>
      <c r="FA110" s="411"/>
      <c r="FB110" s="411"/>
      <c r="FC110" s="411"/>
      <c r="FD110" s="411"/>
      <c r="FE110" s="411"/>
      <c r="FF110" s="411"/>
      <c r="FG110" s="411"/>
      <c r="FH110" s="411"/>
      <c r="FI110" s="411"/>
      <c r="FJ110" s="411"/>
      <c r="FK110" s="411"/>
      <c r="FL110" s="411"/>
      <c r="FM110" s="411"/>
      <c r="FN110" s="411"/>
      <c r="FO110" s="411"/>
      <c r="FP110" s="411"/>
      <c r="FQ110" s="411"/>
      <c r="FR110" s="411"/>
      <c r="FS110" s="411"/>
      <c r="FT110" s="411"/>
      <c r="FU110" s="411"/>
      <c r="FV110" s="411"/>
      <c r="FW110" s="411"/>
      <c r="FX110" s="411"/>
      <c r="FY110" s="411"/>
      <c r="FZ110" s="411"/>
      <c r="GA110" s="411"/>
      <c r="GB110" s="411"/>
      <c r="GC110" s="411"/>
      <c r="GD110" s="411"/>
      <c r="GE110" s="411"/>
      <c r="GF110" s="411"/>
      <c r="GG110" s="411"/>
      <c r="GH110" s="411"/>
      <c r="GI110" s="411"/>
      <c r="GJ110" s="411"/>
      <c r="GK110" s="411"/>
      <c r="GL110" s="411"/>
      <c r="GM110" s="411"/>
      <c r="GN110" s="411"/>
      <c r="GO110" s="411"/>
      <c r="GP110" s="411"/>
      <c r="GQ110" s="411"/>
      <c r="GR110" s="411"/>
      <c r="GS110" s="411"/>
      <c r="GT110" s="411"/>
      <c r="GU110" s="411"/>
      <c r="GV110" s="411"/>
      <c r="GW110" s="411"/>
      <c r="GX110" s="411"/>
      <c r="GY110" s="411"/>
      <c r="GZ110" s="411"/>
      <c r="HA110" s="411"/>
      <c r="HB110" s="411"/>
      <c r="HC110" s="411"/>
      <c r="HD110" s="411"/>
      <c r="HE110" s="411"/>
      <c r="HF110" s="411"/>
      <c r="HG110" s="411"/>
      <c r="HH110" s="411"/>
      <c r="HI110" s="411"/>
      <c r="HJ110" s="411"/>
      <c r="HK110" s="411"/>
      <c r="HL110" s="411"/>
      <c r="HM110" s="411"/>
      <c r="HN110" s="411"/>
      <c r="HO110" s="411"/>
      <c r="HP110" s="411"/>
      <c r="HQ110" s="411"/>
      <c r="HR110" s="411"/>
      <c r="HS110" s="411"/>
      <c r="HT110" s="411"/>
      <c r="HU110" s="411"/>
      <c r="HV110" s="411"/>
      <c r="HW110" s="411"/>
      <c r="HX110" s="411"/>
      <c r="HY110" s="411"/>
      <c r="HZ110" s="411"/>
      <c r="IA110" s="411"/>
      <c r="IB110" s="411"/>
      <c r="IC110" s="411"/>
      <c r="ID110" s="411"/>
      <c r="IE110" s="411"/>
      <c r="IF110" s="411"/>
      <c r="IG110" s="411"/>
      <c r="IH110" s="411"/>
      <c r="II110" s="411"/>
      <c r="IJ110" s="411"/>
      <c r="IK110" s="411"/>
      <c r="IL110" s="411"/>
      <c r="IM110" s="411"/>
      <c r="IN110" s="411"/>
    </row>
    <row r="111" spans="1:248" s="57" customFormat="1" ht="12.75" customHeight="1" thickTop="1" x14ac:dyDescent="0.2">
      <c r="A111" s="48"/>
      <c r="B111" s="280">
        <f>B98</f>
        <v>0</v>
      </c>
      <c r="C111" s="280">
        <f>C98</f>
        <v>0</v>
      </c>
      <c r="D111" s="280">
        <f>D98</f>
        <v>0</v>
      </c>
      <c r="E111" s="314">
        <f>E98</f>
        <v>0</v>
      </c>
      <c r="F111" s="281">
        <f>F98</f>
        <v>0</v>
      </c>
      <c r="G111" s="14" t="str">
        <f>$C$11</f>
        <v>JULY</v>
      </c>
      <c r="H111" s="50" t="s">
        <v>58</v>
      </c>
      <c r="I111" s="319"/>
      <c r="J111" s="315">
        <f t="shared" ref="J111:R111" si="12">J98</f>
        <v>0</v>
      </c>
      <c r="K111" s="316">
        <f t="shared" si="12"/>
        <v>0</v>
      </c>
      <c r="L111" s="280">
        <f t="shared" si="12"/>
        <v>0</v>
      </c>
      <c r="M111" s="280">
        <f t="shared" si="12"/>
        <v>0</v>
      </c>
      <c r="N111" s="280">
        <f t="shared" si="12"/>
        <v>0</v>
      </c>
      <c r="O111" s="314">
        <f t="shared" si="12"/>
        <v>0</v>
      </c>
      <c r="P111" s="314">
        <f t="shared" si="12"/>
        <v>0</v>
      </c>
      <c r="Q111" s="280">
        <f t="shared" si="12"/>
        <v>0</v>
      </c>
      <c r="R111" s="317">
        <f t="shared" si="12"/>
        <v>0</v>
      </c>
      <c r="S111" s="49"/>
      <c r="T111" s="48"/>
      <c r="U111" s="280">
        <f t="shared" ref="U111:AH111" si="13">U98</f>
        <v>0</v>
      </c>
      <c r="V111" s="280">
        <f t="shared" si="13"/>
        <v>0</v>
      </c>
      <c r="W111" s="280">
        <f t="shared" si="13"/>
        <v>0</v>
      </c>
      <c r="X111" s="280">
        <f t="shared" si="13"/>
        <v>0</v>
      </c>
      <c r="Y111" s="280">
        <f t="shared" si="13"/>
        <v>0</v>
      </c>
      <c r="Z111" s="280">
        <f t="shared" si="13"/>
        <v>0</v>
      </c>
      <c r="AA111" s="280">
        <f t="shared" si="13"/>
        <v>0</v>
      </c>
      <c r="AB111" s="280">
        <f t="shared" si="13"/>
        <v>0</v>
      </c>
      <c r="AC111" s="280">
        <f t="shared" si="13"/>
        <v>0</v>
      </c>
      <c r="AD111" s="280">
        <f t="shared" si="13"/>
        <v>0</v>
      </c>
      <c r="AE111" s="280">
        <f t="shared" si="13"/>
        <v>0</v>
      </c>
      <c r="AF111" s="280">
        <f t="shared" si="13"/>
        <v>0</v>
      </c>
      <c r="AG111" s="280">
        <f t="shared" si="13"/>
        <v>0</v>
      </c>
      <c r="AH111" s="280">
        <f t="shared" si="13"/>
        <v>0</v>
      </c>
      <c r="AI111" s="305"/>
      <c r="AJ111" s="280">
        <f>AJ98</f>
        <v>0</v>
      </c>
      <c r="AK111" s="318">
        <f>AK98</f>
        <v>0</v>
      </c>
      <c r="AL111" s="49"/>
    </row>
    <row r="112" spans="1:248" s="23" customFormat="1" ht="12.75" customHeight="1" x14ac:dyDescent="0.2">
      <c r="A112" s="8">
        <v>1</v>
      </c>
      <c r="B112" s="282"/>
      <c r="C112" s="282"/>
      <c r="D112" s="282"/>
      <c r="E112" s="282"/>
      <c r="F112" s="283"/>
      <c r="G112" s="415"/>
      <c r="H112" s="302"/>
      <c r="I112" s="416"/>
      <c r="J112" s="280">
        <f t="shared" ref="J112:J142" si="14">SUM(B112:F112)</f>
        <v>0</v>
      </c>
      <c r="K112" s="281">
        <f t="shared" ref="K112:K142" si="15">SUM(U112:AK112)-SUM(L112:R112)</f>
        <v>0</v>
      </c>
      <c r="L112" s="282"/>
      <c r="M112" s="282"/>
      <c r="N112" s="282"/>
      <c r="O112" s="291"/>
      <c r="P112" s="297"/>
      <c r="Q112" s="282"/>
      <c r="R112" s="283"/>
      <c r="S112" s="17" t="s">
        <v>59</v>
      </c>
      <c r="T112" s="8">
        <v>1</v>
      </c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91"/>
      <c r="AI112" s="302"/>
      <c r="AJ112" s="282"/>
      <c r="AK112" s="283"/>
      <c r="AL112" s="17" t="s">
        <v>59</v>
      </c>
    </row>
    <row r="113" spans="1:38" s="23" customFormat="1" ht="12.75" customHeight="1" x14ac:dyDescent="0.2">
      <c r="A113" s="8">
        <v>2</v>
      </c>
      <c r="B113" s="282"/>
      <c r="C113" s="282"/>
      <c r="D113" s="282"/>
      <c r="E113" s="282"/>
      <c r="F113" s="283"/>
      <c r="G113" s="415"/>
      <c r="H113" s="302"/>
      <c r="I113" s="416"/>
      <c r="J113" s="280">
        <f t="shared" si="14"/>
        <v>0</v>
      </c>
      <c r="K113" s="281">
        <f t="shared" si="15"/>
        <v>0</v>
      </c>
      <c r="L113" s="282"/>
      <c r="M113" s="282"/>
      <c r="N113" s="282"/>
      <c r="O113" s="291"/>
      <c r="P113" s="297"/>
      <c r="Q113" s="282"/>
      <c r="R113" s="283"/>
      <c r="S113" s="17" t="s">
        <v>60</v>
      </c>
      <c r="T113" s="8">
        <v>2</v>
      </c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91"/>
      <c r="AI113" s="302"/>
      <c r="AJ113" s="282"/>
      <c r="AK113" s="283"/>
      <c r="AL113" s="17" t="s">
        <v>60</v>
      </c>
    </row>
    <row r="114" spans="1:38" s="23" customFormat="1" ht="12.75" customHeight="1" x14ac:dyDescent="0.2">
      <c r="A114" s="8">
        <v>3</v>
      </c>
      <c r="B114" s="282"/>
      <c r="C114" s="282"/>
      <c r="D114" s="282"/>
      <c r="E114" s="282"/>
      <c r="F114" s="283"/>
      <c r="G114" s="415"/>
      <c r="H114" s="302"/>
      <c r="I114" s="416"/>
      <c r="J114" s="280">
        <f t="shared" si="14"/>
        <v>0</v>
      </c>
      <c r="K114" s="281">
        <f t="shared" si="15"/>
        <v>0</v>
      </c>
      <c r="L114" s="282"/>
      <c r="M114" s="282"/>
      <c r="N114" s="282"/>
      <c r="O114" s="291"/>
      <c r="P114" s="297"/>
      <c r="Q114" s="282"/>
      <c r="R114" s="283"/>
      <c r="S114" s="17" t="s">
        <v>61</v>
      </c>
      <c r="T114" s="8">
        <v>3</v>
      </c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91"/>
      <c r="AI114" s="302"/>
      <c r="AJ114" s="282"/>
      <c r="AK114" s="283"/>
      <c r="AL114" s="17" t="s">
        <v>61</v>
      </c>
    </row>
    <row r="115" spans="1:38" s="23" customFormat="1" ht="12.75" customHeight="1" x14ac:dyDescent="0.2">
      <c r="A115" s="8">
        <v>4</v>
      </c>
      <c r="B115" s="282"/>
      <c r="C115" s="282"/>
      <c r="D115" s="282"/>
      <c r="E115" s="282"/>
      <c r="F115" s="283"/>
      <c r="G115" s="415"/>
      <c r="H115" s="302"/>
      <c r="I115" s="416"/>
      <c r="J115" s="280">
        <f t="shared" si="14"/>
        <v>0</v>
      </c>
      <c r="K115" s="281">
        <f t="shared" si="15"/>
        <v>0</v>
      </c>
      <c r="L115" s="282"/>
      <c r="M115" s="282"/>
      <c r="N115" s="282"/>
      <c r="O115" s="291"/>
      <c r="P115" s="297"/>
      <c r="Q115" s="282"/>
      <c r="R115" s="283"/>
      <c r="S115" s="17" t="s">
        <v>62</v>
      </c>
      <c r="T115" s="8">
        <v>4</v>
      </c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91"/>
      <c r="AI115" s="302"/>
      <c r="AJ115" s="282"/>
      <c r="AK115" s="283"/>
      <c r="AL115" s="17" t="s">
        <v>62</v>
      </c>
    </row>
    <row r="116" spans="1:38" s="23" customFormat="1" ht="12.75" customHeight="1" x14ac:dyDescent="0.2">
      <c r="A116" s="8">
        <v>5</v>
      </c>
      <c r="B116" s="282"/>
      <c r="C116" s="282"/>
      <c r="D116" s="282"/>
      <c r="E116" s="282"/>
      <c r="F116" s="283"/>
      <c r="G116" s="417"/>
      <c r="H116" s="302"/>
      <c r="I116" s="416"/>
      <c r="J116" s="280">
        <f t="shared" si="14"/>
        <v>0</v>
      </c>
      <c r="K116" s="281">
        <f t="shared" si="15"/>
        <v>0</v>
      </c>
      <c r="L116" s="282"/>
      <c r="M116" s="282"/>
      <c r="N116" s="282"/>
      <c r="O116" s="291"/>
      <c r="P116" s="297"/>
      <c r="Q116" s="282"/>
      <c r="R116" s="283"/>
      <c r="S116" s="17" t="s">
        <v>63</v>
      </c>
      <c r="T116" s="8">
        <v>5</v>
      </c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91"/>
      <c r="AI116" s="302"/>
      <c r="AJ116" s="282"/>
      <c r="AK116" s="283"/>
      <c r="AL116" s="17" t="s">
        <v>63</v>
      </c>
    </row>
    <row r="117" spans="1:38" s="23" customFormat="1" ht="12.75" customHeight="1" x14ac:dyDescent="0.2">
      <c r="A117" s="18">
        <v>6</v>
      </c>
      <c r="B117" s="284"/>
      <c r="C117" s="284"/>
      <c r="D117" s="284"/>
      <c r="E117" s="284"/>
      <c r="F117" s="285"/>
      <c r="G117" s="415"/>
      <c r="H117" s="303"/>
      <c r="I117" s="418"/>
      <c r="J117" s="280">
        <f t="shared" si="14"/>
        <v>0</v>
      </c>
      <c r="K117" s="281">
        <f t="shared" si="15"/>
        <v>0</v>
      </c>
      <c r="L117" s="284"/>
      <c r="M117" s="284"/>
      <c r="N117" s="284"/>
      <c r="O117" s="292"/>
      <c r="P117" s="298"/>
      <c r="Q117" s="284"/>
      <c r="R117" s="285"/>
      <c r="S117" s="19" t="s">
        <v>64</v>
      </c>
      <c r="T117" s="18">
        <v>6</v>
      </c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92"/>
      <c r="AI117" s="303"/>
      <c r="AJ117" s="284"/>
      <c r="AK117" s="285"/>
      <c r="AL117" s="19" t="s">
        <v>64</v>
      </c>
    </row>
    <row r="118" spans="1:38" s="23" customFormat="1" ht="12.75" customHeight="1" x14ac:dyDescent="0.2">
      <c r="A118" s="8">
        <v>7</v>
      </c>
      <c r="B118" s="282"/>
      <c r="C118" s="282"/>
      <c r="D118" s="282"/>
      <c r="E118" s="282"/>
      <c r="F118" s="283"/>
      <c r="G118" s="415"/>
      <c r="H118" s="302"/>
      <c r="I118" s="416"/>
      <c r="J118" s="280">
        <f t="shared" si="14"/>
        <v>0</v>
      </c>
      <c r="K118" s="281">
        <f t="shared" si="15"/>
        <v>0</v>
      </c>
      <c r="L118" s="282"/>
      <c r="M118" s="282"/>
      <c r="N118" s="282"/>
      <c r="O118" s="291"/>
      <c r="P118" s="297"/>
      <c r="Q118" s="282"/>
      <c r="R118" s="283"/>
      <c r="S118" s="17" t="s">
        <v>65</v>
      </c>
      <c r="T118" s="8">
        <v>7</v>
      </c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91"/>
      <c r="AI118" s="302"/>
      <c r="AJ118" s="282"/>
      <c r="AK118" s="283"/>
      <c r="AL118" s="17" t="s">
        <v>65</v>
      </c>
    </row>
    <row r="119" spans="1:38" s="23" customFormat="1" ht="12.75" customHeight="1" x14ac:dyDescent="0.2">
      <c r="A119" s="8">
        <v>8</v>
      </c>
      <c r="B119" s="282"/>
      <c r="C119" s="282"/>
      <c r="D119" s="282"/>
      <c r="E119" s="282"/>
      <c r="F119" s="283"/>
      <c r="G119" s="415"/>
      <c r="H119" s="302"/>
      <c r="I119" s="416"/>
      <c r="J119" s="280">
        <f t="shared" si="14"/>
        <v>0</v>
      </c>
      <c r="K119" s="281">
        <f t="shared" si="15"/>
        <v>0</v>
      </c>
      <c r="L119" s="282"/>
      <c r="M119" s="282"/>
      <c r="N119" s="282"/>
      <c r="O119" s="291"/>
      <c r="P119" s="297"/>
      <c r="Q119" s="282"/>
      <c r="R119" s="283"/>
      <c r="S119" s="17" t="s">
        <v>66</v>
      </c>
      <c r="T119" s="8">
        <v>8</v>
      </c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91"/>
      <c r="AI119" s="302"/>
      <c r="AJ119" s="282"/>
      <c r="AK119" s="283"/>
      <c r="AL119" s="17" t="s">
        <v>66</v>
      </c>
    </row>
    <row r="120" spans="1:38" s="23" customFormat="1" ht="12.75" customHeight="1" x14ac:dyDescent="0.2">
      <c r="A120" s="8">
        <v>9</v>
      </c>
      <c r="B120" s="282"/>
      <c r="C120" s="282"/>
      <c r="D120" s="282"/>
      <c r="E120" s="282"/>
      <c r="F120" s="283"/>
      <c r="G120" s="415"/>
      <c r="H120" s="302"/>
      <c r="I120" s="416"/>
      <c r="J120" s="280">
        <f t="shared" si="14"/>
        <v>0</v>
      </c>
      <c r="K120" s="281">
        <f t="shared" si="15"/>
        <v>0</v>
      </c>
      <c r="L120" s="282"/>
      <c r="M120" s="282"/>
      <c r="N120" s="282"/>
      <c r="O120" s="291"/>
      <c r="P120" s="297"/>
      <c r="Q120" s="282"/>
      <c r="R120" s="283"/>
      <c r="S120" s="17" t="s">
        <v>67</v>
      </c>
      <c r="T120" s="8">
        <v>9</v>
      </c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91"/>
      <c r="AI120" s="302"/>
      <c r="AJ120" s="282"/>
      <c r="AK120" s="283"/>
      <c r="AL120" s="17" t="s">
        <v>67</v>
      </c>
    </row>
    <row r="121" spans="1:38" s="23" customFormat="1" ht="12.75" customHeight="1" x14ac:dyDescent="0.2">
      <c r="A121" s="8">
        <v>10</v>
      </c>
      <c r="B121" s="282"/>
      <c r="C121" s="282"/>
      <c r="D121" s="282"/>
      <c r="E121" s="282"/>
      <c r="F121" s="283"/>
      <c r="G121" s="415"/>
      <c r="H121" s="302"/>
      <c r="I121" s="416"/>
      <c r="J121" s="280">
        <f t="shared" si="14"/>
        <v>0</v>
      </c>
      <c r="K121" s="281">
        <f t="shared" si="15"/>
        <v>0</v>
      </c>
      <c r="L121" s="282"/>
      <c r="M121" s="282"/>
      <c r="N121" s="282"/>
      <c r="O121" s="291"/>
      <c r="P121" s="297"/>
      <c r="Q121" s="282"/>
      <c r="R121" s="283"/>
      <c r="S121" s="17" t="s">
        <v>68</v>
      </c>
      <c r="T121" s="8">
        <v>10</v>
      </c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91"/>
      <c r="AI121" s="302"/>
      <c r="AJ121" s="282"/>
      <c r="AK121" s="283"/>
      <c r="AL121" s="17" t="s">
        <v>68</v>
      </c>
    </row>
    <row r="122" spans="1:38" s="23" customFormat="1" ht="12.75" customHeight="1" x14ac:dyDescent="0.2">
      <c r="A122" s="8">
        <v>11</v>
      </c>
      <c r="B122" s="282"/>
      <c r="C122" s="282"/>
      <c r="D122" s="282"/>
      <c r="E122" s="282"/>
      <c r="F122" s="283"/>
      <c r="G122" s="415"/>
      <c r="H122" s="302"/>
      <c r="I122" s="416"/>
      <c r="J122" s="280">
        <f t="shared" si="14"/>
        <v>0</v>
      </c>
      <c r="K122" s="281">
        <f t="shared" si="15"/>
        <v>0</v>
      </c>
      <c r="L122" s="282"/>
      <c r="M122" s="282"/>
      <c r="N122" s="282"/>
      <c r="O122" s="291"/>
      <c r="P122" s="297"/>
      <c r="Q122" s="282"/>
      <c r="R122" s="283"/>
      <c r="S122" s="17" t="s">
        <v>69</v>
      </c>
      <c r="T122" s="8">
        <v>11</v>
      </c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91"/>
      <c r="AI122" s="302"/>
      <c r="AJ122" s="282"/>
      <c r="AK122" s="283"/>
      <c r="AL122" s="17" t="s">
        <v>69</v>
      </c>
    </row>
    <row r="123" spans="1:38" s="23" customFormat="1" ht="12.75" customHeight="1" x14ac:dyDescent="0.2">
      <c r="A123" s="8">
        <v>12</v>
      </c>
      <c r="B123" s="282"/>
      <c r="C123" s="282"/>
      <c r="D123" s="282"/>
      <c r="E123" s="282"/>
      <c r="F123" s="283"/>
      <c r="G123" s="415"/>
      <c r="H123" s="302"/>
      <c r="I123" s="416"/>
      <c r="J123" s="280">
        <f t="shared" si="14"/>
        <v>0</v>
      </c>
      <c r="K123" s="281">
        <f t="shared" si="15"/>
        <v>0</v>
      </c>
      <c r="L123" s="282"/>
      <c r="M123" s="282"/>
      <c r="N123" s="282"/>
      <c r="O123" s="291"/>
      <c r="P123" s="297"/>
      <c r="Q123" s="282"/>
      <c r="R123" s="283"/>
      <c r="S123" s="17" t="s">
        <v>70</v>
      </c>
      <c r="T123" s="8">
        <v>12</v>
      </c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91"/>
      <c r="AI123" s="302"/>
      <c r="AJ123" s="282"/>
      <c r="AK123" s="283"/>
      <c r="AL123" s="17" t="s">
        <v>70</v>
      </c>
    </row>
    <row r="124" spans="1:38" s="23" customFormat="1" ht="12.75" customHeight="1" x14ac:dyDescent="0.2">
      <c r="A124" s="8">
        <v>13</v>
      </c>
      <c r="B124" s="282"/>
      <c r="C124" s="282"/>
      <c r="D124" s="282"/>
      <c r="E124" s="282"/>
      <c r="F124" s="283"/>
      <c r="G124" s="415"/>
      <c r="H124" s="302"/>
      <c r="I124" s="416"/>
      <c r="J124" s="280">
        <f t="shared" si="14"/>
        <v>0</v>
      </c>
      <c r="K124" s="281">
        <f t="shared" si="15"/>
        <v>0</v>
      </c>
      <c r="L124" s="282"/>
      <c r="M124" s="282"/>
      <c r="N124" s="282"/>
      <c r="O124" s="291"/>
      <c r="P124" s="297"/>
      <c r="Q124" s="282"/>
      <c r="R124" s="283"/>
      <c r="S124" s="17" t="s">
        <v>71</v>
      </c>
      <c r="T124" s="8">
        <v>13</v>
      </c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91"/>
      <c r="AI124" s="302"/>
      <c r="AJ124" s="282"/>
      <c r="AK124" s="283"/>
      <c r="AL124" s="17" t="s">
        <v>71</v>
      </c>
    </row>
    <row r="125" spans="1:38" s="23" customFormat="1" ht="12.75" customHeight="1" x14ac:dyDescent="0.2">
      <c r="A125" s="8">
        <v>14</v>
      </c>
      <c r="B125" s="282"/>
      <c r="C125" s="282"/>
      <c r="D125" s="282"/>
      <c r="E125" s="282"/>
      <c r="F125" s="283"/>
      <c r="G125" s="415"/>
      <c r="H125" s="302"/>
      <c r="I125" s="416"/>
      <c r="J125" s="280">
        <f t="shared" si="14"/>
        <v>0</v>
      </c>
      <c r="K125" s="281">
        <f t="shared" si="15"/>
        <v>0</v>
      </c>
      <c r="L125" s="282"/>
      <c r="M125" s="282"/>
      <c r="N125" s="282"/>
      <c r="O125" s="291"/>
      <c r="P125" s="297"/>
      <c r="Q125" s="282"/>
      <c r="R125" s="283"/>
      <c r="S125" s="17" t="s">
        <v>72</v>
      </c>
      <c r="T125" s="8">
        <v>14</v>
      </c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91"/>
      <c r="AI125" s="302"/>
      <c r="AJ125" s="282"/>
      <c r="AK125" s="283"/>
      <c r="AL125" s="17" t="s">
        <v>72</v>
      </c>
    </row>
    <row r="126" spans="1:38" s="23" customFormat="1" ht="12.75" customHeight="1" x14ac:dyDescent="0.2">
      <c r="A126" s="8">
        <v>15</v>
      </c>
      <c r="B126" s="282"/>
      <c r="C126" s="282"/>
      <c r="D126" s="282"/>
      <c r="E126" s="282"/>
      <c r="F126" s="283"/>
      <c r="G126" s="415"/>
      <c r="H126" s="302"/>
      <c r="I126" s="416"/>
      <c r="J126" s="280">
        <f t="shared" si="14"/>
        <v>0</v>
      </c>
      <c r="K126" s="281">
        <f t="shared" si="15"/>
        <v>0</v>
      </c>
      <c r="L126" s="282"/>
      <c r="M126" s="282"/>
      <c r="N126" s="282"/>
      <c r="O126" s="291"/>
      <c r="P126" s="297"/>
      <c r="Q126" s="282"/>
      <c r="R126" s="283"/>
      <c r="S126" s="17" t="s">
        <v>73</v>
      </c>
      <c r="T126" s="8">
        <v>15</v>
      </c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91"/>
      <c r="AI126" s="302"/>
      <c r="AJ126" s="282"/>
      <c r="AK126" s="283"/>
      <c r="AL126" s="17" t="s">
        <v>73</v>
      </c>
    </row>
    <row r="127" spans="1:38" s="23" customFormat="1" ht="12.75" customHeight="1" x14ac:dyDescent="0.2">
      <c r="A127" s="8">
        <v>16</v>
      </c>
      <c r="B127" s="282"/>
      <c r="C127" s="282"/>
      <c r="D127" s="282"/>
      <c r="E127" s="282"/>
      <c r="F127" s="283"/>
      <c r="G127" s="415"/>
      <c r="H127" s="302"/>
      <c r="I127" s="416"/>
      <c r="J127" s="280">
        <f t="shared" si="14"/>
        <v>0</v>
      </c>
      <c r="K127" s="281">
        <f t="shared" si="15"/>
        <v>0</v>
      </c>
      <c r="L127" s="282"/>
      <c r="M127" s="282"/>
      <c r="N127" s="282"/>
      <c r="O127" s="291"/>
      <c r="P127" s="297"/>
      <c r="Q127" s="282"/>
      <c r="R127" s="283"/>
      <c r="S127" s="17" t="s">
        <v>74</v>
      </c>
      <c r="T127" s="8">
        <v>16</v>
      </c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91"/>
      <c r="AI127" s="302"/>
      <c r="AJ127" s="282"/>
      <c r="AK127" s="283"/>
      <c r="AL127" s="17" t="s">
        <v>74</v>
      </c>
    </row>
    <row r="128" spans="1:38" s="23" customFormat="1" ht="12.75" customHeight="1" x14ac:dyDescent="0.2">
      <c r="A128" s="8">
        <v>17</v>
      </c>
      <c r="B128" s="282"/>
      <c r="C128" s="282"/>
      <c r="D128" s="282"/>
      <c r="E128" s="282"/>
      <c r="F128" s="283"/>
      <c r="G128" s="415"/>
      <c r="H128" s="302"/>
      <c r="I128" s="416"/>
      <c r="J128" s="280">
        <f t="shared" si="14"/>
        <v>0</v>
      </c>
      <c r="K128" s="281">
        <f t="shared" si="15"/>
        <v>0</v>
      </c>
      <c r="L128" s="282"/>
      <c r="M128" s="282"/>
      <c r="N128" s="282"/>
      <c r="O128" s="291"/>
      <c r="P128" s="297"/>
      <c r="Q128" s="282"/>
      <c r="R128" s="283"/>
      <c r="S128" s="17" t="s">
        <v>75</v>
      </c>
      <c r="T128" s="8">
        <v>17</v>
      </c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91"/>
      <c r="AI128" s="302"/>
      <c r="AJ128" s="282"/>
      <c r="AK128" s="283"/>
      <c r="AL128" s="17" t="s">
        <v>75</v>
      </c>
    </row>
    <row r="129" spans="1:38" s="23" customFormat="1" ht="12.75" customHeight="1" x14ac:dyDescent="0.2">
      <c r="A129" s="8">
        <v>18</v>
      </c>
      <c r="B129" s="282"/>
      <c r="C129" s="282"/>
      <c r="D129" s="282"/>
      <c r="E129" s="282"/>
      <c r="F129" s="283"/>
      <c r="G129" s="415"/>
      <c r="H129" s="302"/>
      <c r="I129" s="416"/>
      <c r="J129" s="280">
        <f t="shared" si="14"/>
        <v>0</v>
      </c>
      <c r="K129" s="281">
        <f t="shared" si="15"/>
        <v>0</v>
      </c>
      <c r="L129" s="282"/>
      <c r="M129" s="282"/>
      <c r="N129" s="282"/>
      <c r="O129" s="291"/>
      <c r="P129" s="297"/>
      <c r="Q129" s="282"/>
      <c r="R129" s="283"/>
      <c r="S129" s="17" t="s">
        <v>76</v>
      </c>
      <c r="T129" s="8">
        <v>18</v>
      </c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91"/>
      <c r="AI129" s="302"/>
      <c r="AJ129" s="282"/>
      <c r="AK129" s="283"/>
      <c r="AL129" s="17" t="s">
        <v>76</v>
      </c>
    </row>
    <row r="130" spans="1:38" s="23" customFormat="1" ht="12.75" customHeight="1" x14ac:dyDescent="0.2">
      <c r="A130" s="8">
        <v>19</v>
      </c>
      <c r="B130" s="282"/>
      <c r="C130" s="282"/>
      <c r="D130" s="282"/>
      <c r="E130" s="282"/>
      <c r="F130" s="283"/>
      <c r="G130" s="415"/>
      <c r="H130" s="302"/>
      <c r="I130" s="416"/>
      <c r="J130" s="280">
        <f t="shared" si="14"/>
        <v>0</v>
      </c>
      <c r="K130" s="281">
        <f t="shared" si="15"/>
        <v>0</v>
      </c>
      <c r="L130" s="282"/>
      <c r="M130" s="282"/>
      <c r="N130" s="282"/>
      <c r="O130" s="291"/>
      <c r="P130" s="297"/>
      <c r="Q130" s="282"/>
      <c r="R130" s="283"/>
      <c r="S130" s="17" t="s">
        <v>77</v>
      </c>
      <c r="T130" s="8">
        <v>19</v>
      </c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91"/>
      <c r="AI130" s="302"/>
      <c r="AJ130" s="282"/>
      <c r="AK130" s="283"/>
      <c r="AL130" s="17" t="s">
        <v>77</v>
      </c>
    </row>
    <row r="131" spans="1:38" s="23" customFormat="1" ht="12.75" customHeight="1" x14ac:dyDescent="0.2">
      <c r="A131" s="8">
        <v>20</v>
      </c>
      <c r="B131" s="282"/>
      <c r="C131" s="282"/>
      <c r="D131" s="282"/>
      <c r="E131" s="282"/>
      <c r="F131" s="283"/>
      <c r="G131" s="415"/>
      <c r="H131" s="302"/>
      <c r="I131" s="416"/>
      <c r="J131" s="280">
        <f t="shared" si="14"/>
        <v>0</v>
      </c>
      <c r="K131" s="281">
        <f t="shared" si="15"/>
        <v>0</v>
      </c>
      <c r="L131" s="282"/>
      <c r="M131" s="282"/>
      <c r="N131" s="282"/>
      <c r="O131" s="291"/>
      <c r="P131" s="297"/>
      <c r="Q131" s="282"/>
      <c r="R131" s="283"/>
      <c r="S131" s="17" t="s">
        <v>78</v>
      </c>
      <c r="T131" s="8">
        <v>20</v>
      </c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91"/>
      <c r="AI131" s="302"/>
      <c r="AJ131" s="282"/>
      <c r="AK131" s="283"/>
      <c r="AL131" s="17" t="s">
        <v>78</v>
      </c>
    </row>
    <row r="132" spans="1:38" s="23" customFormat="1" ht="12.75" customHeight="1" x14ac:dyDescent="0.2">
      <c r="A132" s="8">
        <v>21</v>
      </c>
      <c r="B132" s="282"/>
      <c r="C132" s="282"/>
      <c r="D132" s="282"/>
      <c r="E132" s="282"/>
      <c r="F132" s="283"/>
      <c r="G132" s="415"/>
      <c r="H132" s="302"/>
      <c r="I132" s="416"/>
      <c r="J132" s="280">
        <f t="shared" si="14"/>
        <v>0</v>
      </c>
      <c r="K132" s="281">
        <f t="shared" si="15"/>
        <v>0</v>
      </c>
      <c r="L132" s="282"/>
      <c r="M132" s="282"/>
      <c r="N132" s="282"/>
      <c r="O132" s="291"/>
      <c r="P132" s="297"/>
      <c r="Q132" s="282"/>
      <c r="R132" s="283"/>
      <c r="S132" s="17" t="s">
        <v>79</v>
      </c>
      <c r="T132" s="8">
        <v>21</v>
      </c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91"/>
      <c r="AI132" s="302"/>
      <c r="AJ132" s="282"/>
      <c r="AK132" s="283"/>
      <c r="AL132" s="17" t="s">
        <v>79</v>
      </c>
    </row>
    <row r="133" spans="1:38" s="23" customFormat="1" ht="12.75" customHeight="1" x14ac:dyDescent="0.2">
      <c r="A133" s="8">
        <v>22</v>
      </c>
      <c r="B133" s="282"/>
      <c r="C133" s="282"/>
      <c r="D133" s="282"/>
      <c r="E133" s="282"/>
      <c r="F133" s="283"/>
      <c r="G133" s="415"/>
      <c r="H133" s="302"/>
      <c r="I133" s="416"/>
      <c r="J133" s="280">
        <f t="shared" si="14"/>
        <v>0</v>
      </c>
      <c r="K133" s="281">
        <f t="shared" si="15"/>
        <v>0</v>
      </c>
      <c r="L133" s="282"/>
      <c r="M133" s="282"/>
      <c r="N133" s="282"/>
      <c r="O133" s="291"/>
      <c r="P133" s="297"/>
      <c r="Q133" s="282"/>
      <c r="R133" s="283"/>
      <c r="S133" s="17" t="s">
        <v>80</v>
      </c>
      <c r="T133" s="8">
        <v>22</v>
      </c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91"/>
      <c r="AI133" s="302"/>
      <c r="AJ133" s="282"/>
      <c r="AK133" s="283"/>
      <c r="AL133" s="17" t="s">
        <v>80</v>
      </c>
    </row>
    <row r="134" spans="1:38" s="23" customFormat="1" ht="12.75" customHeight="1" x14ac:dyDescent="0.2">
      <c r="A134" s="8">
        <v>23</v>
      </c>
      <c r="B134" s="282"/>
      <c r="C134" s="282"/>
      <c r="D134" s="282"/>
      <c r="E134" s="282"/>
      <c r="F134" s="283"/>
      <c r="G134" s="415"/>
      <c r="H134" s="302"/>
      <c r="I134" s="416"/>
      <c r="J134" s="280">
        <f t="shared" si="14"/>
        <v>0</v>
      </c>
      <c r="K134" s="281">
        <f t="shared" si="15"/>
        <v>0</v>
      </c>
      <c r="L134" s="282"/>
      <c r="M134" s="282"/>
      <c r="N134" s="282"/>
      <c r="O134" s="291"/>
      <c r="P134" s="297"/>
      <c r="Q134" s="282"/>
      <c r="R134" s="283"/>
      <c r="S134" s="17" t="s">
        <v>81</v>
      </c>
      <c r="T134" s="8">
        <v>23</v>
      </c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91"/>
      <c r="AI134" s="302"/>
      <c r="AJ134" s="282"/>
      <c r="AK134" s="283"/>
      <c r="AL134" s="17" t="s">
        <v>81</v>
      </c>
    </row>
    <row r="135" spans="1:38" s="23" customFormat="1" ht="12.75" customHeight="1" x14ac:dyDescent="0.2">
      <c r="A135" s="8">
        <v>24</v>
      </c>
      <c r="B135" s="282"/>
      <c r="C135" s="282"/>
      <c r="D135" s="282"/>
      <c r="E135" s="282"/>
      <c r="F135" s="283"/>
      <c r="G135" s="415"/>
      <c r="H135" s="302"/>
      <c r="I135" s="416"/>
      <c r="J135" s="280">
        <f t="shared" si="14"/>
        <v>0</v>
      </c>
      <c r="K135" s="281">
        <f t="shared" si="15"/>
        <v>0</v>
      </c>
      <c r="L135" s="282"/>
      <c r="M135" s="282"/>
      <c r="N135" s="282"/>
      <c r="O135" s="291"/>
      <c r="P135" s="297"/>
      <c r="Q135" s="282"/>
      <c r="R135" s="283"/>
      <c r="S135" s="17" t="s">
        <v>82</v>
      </c>
      <c r="T135" s="8">
        <v>24</v>
      </c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91"/>
      <c r="AI135" s="302"/>
      <c r="AJ135" s="282"/>
      <c r="AK135" s="283"/>
      <c r="AL135" s="17" t="s">
        <v>82</v>
      </c>
    </row>
    <row r="136" spans="1:38" s="23" customFormat="1" ht="12.75" customHeight="1" x14ac:dyDescent="0.2">
      <c r="A136" s="8">
        <v>25</v>
      </c>
      <c r="B136" s="282"/>
      <c r="C136" s="282"/>
      <c r="D136" s="282"/>
      <c r="E136" s="282"/>
      <c r="F136" s="283"/>
      <c r="G136" s="415"/>
      <c r="H136" s="302"/>
      <c r="I136" s="416"/>
      <c r="J136" s="280">
        <f t="shared" si="14"/>
        <v>0</v>
      </c>
      <c r="K136" s="281">
        <f t="shared" si="15"/>
        <v>0</v>
      </c>
      <c r="L136" s="282"/>
      <c r="M136" s="282"/>
      <c r="N136" s="282"/>
      <c r="O136" s="291"/>
      <c r="P136" s="297"/>
      <c r="Q136" s="282"/>
      <c r="R136" s="283"/>
      <c r="S136" s="17" t="s">
        <v>83</v>
      </c>
      <c r="T136" s="8">
        <v>25</v>
      </c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91"/>
      <c r="AI136" s="302"/>
      <c r="AJ136" s="282"/>
      <c r="AK136" s="283"/>
      <c r="AL136" s="17" t="s">
        <v>83</v>
      </c>
    </row>
    <row r="137" spans="1:38" s="23" customFormat="1" ht="12.75" customHeight="1" x14ac:dyDescent="0.2">
      <c r="A137" s="8">
        <v>26</v>
      </c>
      <c r="B137" s="282"/>
      <c r="C137" s="282"/>
      <c r="D137" s="282"/>
      <c r="E137" s="282"/>
      <c r="F137" s="283"/>
      <c r="G137" s="415"/>
      <c r="H137" s="302"/>
      <c r="I137" s="416"/>
      <c r="J137" s="280">
        <f t="shared" si="14"/>
        <v>0</v>
      </c>
      <c r="K137" s="281">
        <f t="shared" si="15"/>
        <v>0</v>
      </c>
      <c r="L137" s="282"/>
      <c r="M137" s="282"/>
      <c r="N137" s="282"/>
      <c r="O137" s="291"/>
      <c r="P137" s="297"/>
      <c r="Q137" s="282"/>
      <c r="R137" s="283"/>
      <c r="S137" s="17" t="s">
        <v>84</v>
      </c>
      <c r="T137" s="8">
        <v>26</v>
      </c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91"/>
      <c r="AI137" s="302"/>
      <c r="AJ137" s="282"/>
      <c r="AK137" s="283"/>
      <c r="AL137" s="17" t="s">
        <v>84</v>
      </c>
    </row>
    <row r="138" spans="1:38" s="23" customFormat="1" ht="12.75" customHeight="1" x14ac:dyDescent="0.2">
      <c r="A138" s="8">
        <v>27</v>
      </c>
      <c r="B138" s="282"/>
      <c r="C138" s="282"/>
      <c r="D138" s="282"/>
      <c r="E138" s="282"/>
      <c r="F138" s="283"/>
      <c r="G138" s="415"/>
      <c r="H138" s="302"/>
      <c r="I138" s="416"/>
      <c r="J138" s="280">
        <f t="shared" si="14"/>
        <v>0</v>
      </c>
      <c r="K138" s="281">
        <f t="shared" si="15"/>
        <v>0</v>
      </c>
      <c r="L138" s="282"/>
      <c r="M138" s="282"/>
      <c r="N138" s="282"/>
      <c r="O138" s="291"/>
      <c r="P138" s="297"/>
      <c r="Q138" s="282"/>
      <c r="R138" s="283"/>
      <c r="S138" s="17" t="s">
        <v>85</v>
      </c>
      <c r="T138" s="8">
        <v>27</v>
      </c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91"/>
      <c r="AI138" s="302"/>
      <c r="AJ138" s="282"/>
      <c r="AK138" s="283"/>
      <c r="AL138" s="17" t="s">
        <v>85</v>
      </c>
    </row>
    <row r="139" spans="1:38" s="23" customFormat="1" ht="12.75" customHeight="1" x14ac:dyDescent="0.2">
      <c r="A139" s="8">
        <v>28</v>
      </c>
      <c r="B139" s="282"/>
      <c r="C139" s="282"/>
      <c r="D139" s="282"/>
      <c r="E139" s="282"/>
      <c r="F139" s="283"/>
      <c r="G139" s="415"/>
      <c r="H139" s="302"/>
      <c r="I139" s="416"/>
      <c r="J139" s="280">
        <f t="shared" si="14"/>
        <v>0</v>
      </c>
      <c r="K139" s="281">
        <f t="shared" si="15"/>
        <v>0</v>
      </c>
      <c r="L139" s="282"/>
      <c r="M139" s="282"/>
      <c r="N139" s="282"/>
      <c r="O139" s="291"/>
      <c r="P139" s="297"/>
      <c r="Q139" s="282"/>
      <c r="R139" s="283"/>
      <c r="S139" s="17" t="s">
        <v>86</v>
      </c>
      <c r="T139" s="8">
        <v>28</v>
      </c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91"/>
      <c r="AI139" s="302"/>
      <c r="AJ139" s="282"/>
      <c r="AK139" s="283"/>
      <c r="AL139" s="17" t="s">
        <v>86</v>
      </c>
    </row>
    <row r="140" spans="1:38" s="23" customFormat="1" ht="12.75" customHeight="1" x14ac:dyDescent="0.2">
      <c r="A140" s="8">
        <v>29</v>
      </c>
      <c r="B140" s="282"/>
      <c r="C140" s="282"/>
      <c r="D140" s="282"/>
      <c r="E140" s="282"/>
      <c r="F140" s="283"/>
      <c r="G140" s="415"/>
      <c r="H140" s="302"/>
      <c r="I140" s="416"/>
      <c r="J140" s="280">
        <f t="shared" si="14"/>
        <v>0</v>
      </c>
      <c r="K140" s="281">
        <f t="shared" si="15"/>
        <v>0</v>
      </c>
      <c r="L140" s="282"/>
      <c r="M140" s="282"/>
      <c r="N140" s="282"/>
      <c r="O140" s="291"/>
      <c r="P140" s="297"/>
      <c r="Q140" s="282"/>
      <c r="R140" s="283"/>
      <c r="S140" s="17" t="s">
        <v>87</v>
      </c>
      <c r="T140" s="8">
        <v>29</v>
      </c>
      <c r="U140" s="282"/>
      <c r="V140" s="282"/>
      <c r="W140" s="282"/>
      <c r="X140" s="298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91"/>
      <c r="AI140" s="302"/>
      <c r="AJ140" s="282"/>
      <c r="AK140" s="283"/>
      <c r="AL140" s="17" t="s">
        <v>87</v>
      </c>
    </row>
    <row r="141" spans="1:38" s="23" customFormat="1" ht="12.75" customHeight="1" x14ac:dyDescent="0.2">
      <c r="A141" s="8">
        <v>30</v>
      </c>
      <c r="B141" s="282"/>
      <c r="C141" s="282"/>
      <c r="D141" s="282"/>
      <c r="E141" s="282"/>
      <c r="F141" s="283"/>
      <c r="G141" s="419"/>
      <c r="H141" s="302"/>
      <c r="I141" s="416"/>
      <c r="J141" s="280">
        <f t="shared" si="14"/>
        <v>0</v>
      </c>
      <c r="K141" s="281">
        <f t="shared" si="15"/>
        <v>0</v>
      </c>
      <c r="L141" s="282"/>
      <c r="M141" s="282"/>
      <c r="N141" s="282"/>
      <c r="O141" s="291"/>
      <c r="P141" s="297"/>
      <c r="Q141" s="282"/>
      <c r="R141" s="283"/>
      <c r="S141" s="17" t="s">
        <v>88</v>
      </c>
      <c r="T141" s="8">
        <v>30</v>
      </c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91"/>
      <c r="AI141" s="302"/>
      <c r="AJ141" s="282"/>
      <c r="AK141" s="283"/>
      <c r="AL141" s="17" t="s">
        <v>88</v>
      </c>
    </row>
    <row r="142" spans="1:38" s="23" customFormat="1" ht="12.75" customHeight="1" x14ac:dyDescent="0.2">
      <c r="A142" s="20">
        <v>31</v>
      </c>
      <c r="B142" s="286"/>
      <c r="C142" s="286"/>
      <c r="D142" s="286"/>
      <c r="E142" s="286"/>
      <c r="F142" s="287"/>
      <c r="G142" s="420"/>
      <c r="H142" s="304"/>
      <c r="I142" s="421"/>
      <c r="J142" s="422">
        <f t="shared" si="14"/>
        <v>0</v>
      </c>
      <c r="K142" s="299">
        <f t="shared" si="15"/>
        <v>0</v>
      </c>
      <c r="L142" s="286"/>
      <c r="M142" s="286"/>
      <c r="N142" s="286"/>
      <c r="O142" s="293"/>
      <c r="P142" s="300"/>
      <c r="Q142" s="286"/>
      <c r="R142" s="287"/>
      <c r="S142" s="21" t="s">
        <v>89</v>
      </c>
      <c r="T142" s="20">
        <v>31</v>
      </c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93"/>
      <c r="AI142" s="304"/>
      <c r="AJ142" s="286"/>
      <c r="AK142" s="287"/>
      <c r="AL142" s="21" t="s">
        <v>89</v>
      </c>
    </row>
    <row r="143" spans="1:38" s="57" customFormat="1" ht="12.75" customHeight="1" thickBot="1" x14ac:dyDescent="0.25">
      <c r="A143" s="53"/>
      <c r="B143" s="288">
        <f>SUM(B111:B142)</f>
        <v>0</v>
      </c>
      <c r="C143" s="288">
        <f>SUM(C111:C142)</f>
        <v>0</v>
      </c>
      <c r="D143" s="288">
        <f>SUM(D111:D142)</f>
        <v>0</v>
      </c>
      <c r="E143" s="301">
        <f>SUM(E111:E142)</f>
        <v>0</v>
      </c>
      <c r="F143" s="294">
        <f>SUM(F111:F142)</f>
        <v>0</v>
      </c>
      <c r="G143" s="308"/>
      <c r="H143" s="54" t="s">
        <v>90</v>
      </c>
      <c r="I143" s="309">
        <f>COUNTA(I112:I142)</f>
        <v>0</v>
      </c>
      <c r="J143" s="288">
        <f t="shared" ref="J143:R143" si="16">SUM(J111:J142)</f>
        <v>0</v>
      </c>
      <c r="K143" s="288">
        <f t="shared" si="16"/>
        <v>0</v>
      </c>
      <c r="L143" s="288">
        <f t="shared" si="16"/>
        <v>0</v>
      </c>
      <c r="M143" s="288">
        <f t="shared" si="16"/>
        <v>0</v>
      </c>
      <c r="N143" s="288">
        <f t="shared" si="16"/>
        <v>0</v>
      </c>
      <c r="O143" s="301">
        <f t="shared" si="16"/>
        <v>0</v>
      </c>
      <c r="P143" s="301">
        <f t="shared" si="16"/>
        <v>0</v>
      </c>
      <c r="Q143" s="288">
        <f t="shared" si="16"/>
        <v>0</v>
      </c>
      <c r="R143" s="289">
        <f t="shared" si="16"/>
        <v>0</v>
      </c>
      <c r="S143" s="59"/>
      <c r="T143" s="53"/>
      <c r="U143" s="288">
        <f t="shared" ref="U143:AH143" si="17">SUM(U111:U142)</f>
        <v>0</v>
      </c>
      <c r="V143" s="288">
        <f t="shared" si="17"/>
        <v>0</v>
      </c>
      <c r="W143" s="288">
        <f t="shared" si="17"/>
        <v>0</v>
      </c>
      <c r="X143" s="288">
        <f t="shared" si="17"/>
        <v>0</v>
      </c>
      <c r="Y143" s="288">
        <f t="shared" si="17"/>
        <v>0</v>
      </c>
      <c r="Z143" s="288">
        <f t="shared" si="17"/>
        <v>0</v>
      </c>
      <c r="AA143" s="288">
        <f t="shared" si="17"/>
        <v>0</v>
      </c>
      <c r="AB143" s="288">
        <f t="shared" si="17"/>
        <v>0</v>
      </c>
      <c r="AC143" s="288">
        <f t="shared" si="17"/>
        <v>0</v>
      </c>
      <c r="AD143" s="288">
        <f t="shared" si="17"/>
        <v>0</v>
      </c>
      <c r="AE143" s="288">
        <f t="shared" si="17"/>
        <v>0</v>
      </c>
      <c r="AF143" s="288">
        <f t="shared" si="17"/>
        <v>0</v>
      </c>
      <c r="AG143" s="288">
        <f t="shared" si="17"/>
        <v>0</v>
      </c>
      <c r="AH143" s="294">
        <f t="shared" si="17"/>
        <v>0</v>
      </c>
      <c r="AI143" s="306"/>
      <c r="AJ143" s="288">
        <f>SUM(AJ111:AJ142)</f>
        <v>0</v>
      </c>
      <c r="AK143" s="289">
        <f>SUM(AK111:AK142)</f>
        <v>0</v>
      </c>
      <c r="AL143" s="59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248" ht="12.75" customHeight="1" x14ac:dyDescent="0.2">
      <c r="A145" s="23"/>
      <c r="B145" s="23"/>
      <c r="C145" s="23"/>
      <c r="D145" s="23"/>
      <c r="E145" s="23"/>
      <c r="F145" s="23"/>
      <c r="G145" s="494" t="str">
        <f>G$10</f>
        <v>UNITED STEELWORKERS - LOCAL UNION</v>
      </c>
      <c r="H145" s="494"/>
      <c r="I145" s="494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248" ht="12.75" customHeight="1" x14ac:dyDescent="0.2">
      <c r="A146" s="23"/>
      <c r="B146" s="143" t="str">
        <f>$B$11</f>
        <v>Month</v>
      </c>
      <c r="C146" s="79" t="str">
        <f>$C$11</f>
        <v>JULY</v>
      </c>
      <c r="D146" s="143" t="str">
        <f>$D$11</f>
        <v>Year</v>
      </c>
      <c r="E146" s="44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3"/>
      <c r="AJ146" s="178" t="str">
        <f>$C$11</f>
        <v>JULY</v>
      </c>
      <c r="AK146" s="44">
        <f>$E$11</f>
        <v>0</v>
      </c>
    </row>
    <row r="147" spans="1:248" ht="12.75" customHeight="1" x14ac:dyDescent="0.2">
      <c r="A147" s="23"/>
      <c r="B147" s="143" t="str">
        <f>$B$12</f>
        <v>Page No.</v>
      </c>
      <c r="C147" s="176">
        <f>C102+1</f>
        <v>4</v>
      </c>
      <c r="D147" s="114"/>
      <c r="E147" s="114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3" t="str">
        <f>$B$12</f>
        <v>Page No.</v>
      </c>
      <c r="AJ147" s="272">
        <f>AJ102+1</f>
        <v>4</v>
      </c>
      <c r="AK147" s="173"/>
      <c r="AL147" s="115"/>
    </row>
    <row r="148" spans="1:24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248" s="397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22"/>
      <c r="H150" s="2" t="s">
        <v>56</v>
      </c>
      <c r="I150" s="98"/>
      <c r="J150" s="443" t="s">
        <v>465</v>
      </c>
      <c r="K150" s="444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397" customFormat="1" ht="12.75" customHeight="1" x14ac:dyDescent="0.2">
      <c r="A151" s="1"/>
      <c r="B151" s="3"/>
      <c r="C151" s="3"/>
      <c r="D151" s="3"/>
      <c r="E151" s="3"/>
      <c r="F151" s="13"/>
      <c r="G151" s="22"/>
      <c r="H151" s="13"/>
      <c r="I151" s="99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397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31">
        <v>5</v>
      </c>
      <c r="G152" s="40">
        <v>6</v>
      </c>
      <c r="H152" s="29">
        <v>7</v>
      </c>
      <c r="I152" s="100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248" s="4" customFormat="1" ht="12.75" customHeight="1" thickTop="1" x14ac:dyDescent="0.2">
      <c r="A153" s="1"/>
      <c r="B153" s="87" t="s">
        <v>4</v>
      </c>
      <c r="C153" s="101"/>
      <c r="D153" s="87" t="s">
        <v>201</v>
      </c>
      <c r="E153" s="180" t="s">
        <v>6</v>
      </c>
      <c r="F153" s="86" t="s">
        <v>7</v>
      </c>
      <c r="G153" s="163"/>
      <c r="H153" s="86"/>
      <c r="I153" s="103"/>
      <c r="J153" s="87"/>
      <c r="K153" s="86"/>
      <c r="L153" s="87" t="s">
        <v>458</v>
      </c>
      <c r="M153" s="87"/>
      <c r="N153" s="87" t="s">
        <v>257</v>
      </c>
      <c r="O153" s="180" t="s">
        <v>459</v>
      </c>
      <c r="P153" s="265"/>
      <c r="Q153" s="410" t="s">
        <v>8</v>
      </c>
      <c r="R153" s="86" t="s">
        <v>8</v>
      </c>
      <c r="S153" s="106"/>
      <c r="T153" s="73"/>
      <c r="U153" s="445" t="s">
        <v>9</v>
      </c>
      <c r="V153" s="446"/>
      <c r="W153" s="446"/>
      <c r="X153" s="446"/>
      <c r="Y153" s="447"/>
      <c r="Z153" s="87" t="s">
        <v>10</v>
      </c>
      <c r="AA153" s="87" t="s">
        <v>11</v>
      </c>
      <c r="AB153" s="87" t="s">
        <v>204</v>
      </c>
      <c r="AC153" s="87" t="s">
        <v>12</v>
      </c>
      <c r="AD153" s="87" t="s">
        <v>13</v>
      </c>
      <c r="AE153" s="87" t="s">
        <v>14</v>
      </c>
      <c r="AF153" s="87"/>
      <c r="AG153" s="87"/>
      <c r="AH153" s="104"/>
      <c r="AI153" s="105"/>
      <c r="AJ153" s="87" t="s">
        <v>15</v>
      </c>
      <c r="AK153" s="86" t="s">
        <v>7</v>
      </c>
      <c r="AL153" s="106"/>
      <c r="AM153" s="411"/>
      <c r="AN153" s="411"/>
      <c r="AO153" s="411"/>
      <c r="AP153" s="411"/>
      <c r="AQ153" s="411"/>
      <c r="AR153" s="411"/>
      <c r="AS153" s="411"/>
      <c r="AT153" s="411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411"/>
      <c r="BI153" s="411"/>
      <c r="BJ153" s="411"/>
      <c r="BK153" s="411"/>
      <c r="BL153" s="411"/>
      <c r="BM153" s="411"/>
      <c r="BN153" s="411"/>
      <c r="BO153" s="411"/>
      <c r="BP153" s="411"/>
      <c r="BQ153" s="411"/>
      <c r="BR153" s="411"/>
      <c r="BS153" s="411"/>
      <c r="BT153" s="411"/>
      <c r="BU153" s="411"/>
      <c r="BV153" s="411"/>
      <c r="BW153" s="411"/>
      <c r="BX153" s="411"/>
      <c r="BY153" s="411"/>
      <c r="BZ153" s="411"/>
      <c r="CA153" s="411"/>
      <c r="CB153" s="411"/>
      <c r="CC153" s="411"/>
      <c r="CD153" s="411"/>
      <c r="CE153" s="411"/>
      <c r="CF153" s="411"/>
      <c r="CG153" s="411"/>
      <c r="CH153" s="411"/>
      <c r="CI153" s="411"/>
      <c r="CJ153" s="411"/>
      <c r="CK153" s="411"/>
      <c r="CL153" s="411"/>
      <c r="CM153" s="411"/>
      <c r="CN153" s="411"/>
      <c r="CO153" s="411"/>
      <c r="CP153" s="411"/>
      <c r="CQ153" s="411"/>
      <c r="CR153" s="411"/>
      <c r="CS153" s="411"/>
      <c r="CT153" s="411"/>
      <c r="CU153" s="411"/>
      <c r="CV153" s="411"/>
      <c r="CW153" s="411"/>
      <c r="CX153" s="411"/>
      <c r="CY153" s="411"/>
      <c r="CZ153" s="411"/>
      <c r="DA153" s="411"/>
      <c r="DB153" s="411"/>
      <c r="DC153" s="411"/>
      <c r="DD153" s="411"/>
      <c r="DE153" s="411"/>
      <c r="DF153" s="411"/>
      <c r="DG153" s="411"/>
      <c r="DH153" s="411"/>
      <c r="DI153" s="411"/>
      <c r="DJ153" s="411"/>
      <c r="DK153" s="411"/>
      <c r="DL153" s="411"/>
      <c r="DM153" s="411"/>
      <c r="DN153" s="411"/>
      <c r="DO153" s="411"/>
      <c r="DP153" s="411"/>
      <c r="DQ153" s="411"/>
      <c r="DR153" s="411"/>
      <c r="DS153" s="411"/>
      <c r="DT153" s="411"/>
      <c r="DU153" s="411"/>
      <c r="DV153" s="411"/>
      <c r="DW153" s="411"/>
      <c r="DX153" s="411"/>
      <c r="DY153" s="411"/>
      <c r="DZ153" s="411"/>
      <c r="EA153" s="411"/>
      <c r="EB153" s="411"/>
      <c r="EC153" s="411"/>
      <c r="ED153" s="411"/>
      <c r="EE153" s="411"/>
      <c r="EF153" s="411"/>
      <c r="EG153" s="411"/>
      <c r="EH153" s="411"/>
      <c r="EI153" s="411"/>
      <c r="EJ153" s="411"/>
      <c r="EK153" s="411"/>
      <c r="EL153" s="411"/>
      <c r="EM153" s="411"/>
      <c r="EN153" s="411"/>
      <c r="EO153" s="411"/>
      <c r="EP153" s="411"/>
      <c r="EQ153" s="411"/>
      <c r="ER153" s="411"/>
      <c r="ES153" s="411"/>
      <c r="ET153" s="411"/>
      <c r="EU153" s="411"/>
      <c r="EV153" s="411"/>
      <c r="EW153" s="411"/>
      <c r="EX153" s="411"/>
      <c r="EY153" s="411"/>
      <c r="EZ153" s="411"/>
      <c r="FA153" s="411"/>
      <c r="FB153" s="411"/>
      <c r="FC153" s="411"/>
      <c r="FD153" s="411"/>
      <c r="FE153" s="411"/>
      <c r="FF153" s="411"/>
      <c r="FG153" s="411"/>
      <c r="FH153" s="411"/>
      <c r="FI153" s="411"/>
      <c r="FJ153" s="411"/>
      <c r="FK153" s="411"/>
      <c r="FL153" s="411"/>
      <c r="FM153" s="411"/>
      <c r="FN153" s="411"/>
      <c r="FO153" s="411"/>
      <c r="FP153" s="411"/>
      <c r="FQ153" s="411"/>
      <c r="FR153" s="411"/>
      <c r="FS153" s="411"/>
      <c r="FT153" s="411"/>
      <c r="FU153" s="411"/>
      <c r="FV153" s="411"/>
      <c r="FW153" s="411"/>
      <c r="FX153" s="411"/>
      <c r="FY153" s="411"/>
      <c r="FZ153" s="411"/>
      <c r="GA153" s="411"/>
      <c r="GB153" s="411"/>
      <c r="GC153" s="411"/>
      <c r="GD153" s="411"/>
      <c r="GE153" s="411"/>
      <c r="GF153" s="411"/>
      <c r="GG153" s="411"/>
      <c r="GH153" s="411"/>
      <c r="GI153" s="411"/>
      <c r="GJ153" s="411"/>
      <c r="GK153" s="411"/>
      <c r="GL153" s="411"/>
      <c r="GM153" s="411"/>
      <c r="GN153" s="411"/>
      <c r="GO153" s="411"/>
      <c r="GP153" s="411"/>
      <c r="GQ153" s="411"/>
      <c r="GR153" s="411"/>
      <c r="GS153" s="411"/>
      <c r="GT153" s="411"/>
      <c r="GU153" s="411"/>
      <c r="GV153" s="411"/>
      <c r="GW153" s="411"/>
      <c r="GX153" s="411"/>
      <c r="GY153" s="411"/>
      <c r="GZ153" s="411"/>
      <c r="HA153" s="411"/>
      <c r="HB153" s="411"/>
      <c r="HC153" s="411"/>
      <c r="HD153" s="411"/>
      <c r="HE153" s="411"/>
      <c r="HF153" s="411"/>
      <c r="HG153" s="411"/>
      <c r="HH153" s="411"/>
      <c r="HI153" s="411"/>
      <c r="HJ153" s="411"/>
      <c r="HK153" s="411"/>
      <c r="HL153" s="411"/>
      <c r="HM153" s="411"/>
      <c r="HN153" s="411"/>
      <c r="HO153" s="411"/>
      <c r="HP153" s="411"/>
      <c r="HQ153" s="411"/>
      <c r="HR153" s="411"/>
      <c r="HS153" s="411"/>
      <c r="HT153" s="411"/>
      <c r="HU153" s="411"/>
      <c r="HV153" s="411"/>
      <c r="HW153" s="411"/>
      <c r="HX153" s="411"/>
      <c r="HY153" s="411"/>
      <c r="HZ153" s="411"/>
      <c r="IA153" s="411"/>
      <c r="IB153" s="411"/>
      <c r="IC153" s="411"/>
      <c r="ID153" s="411"/>
      <c r="IE153" s="411"/>
      <c r="IF153" s="411"/>
      <c r="IG153" s="411"/>
      <c r="IH153" s="411"/>
      <c r="II153" s="411"/>
      <c r="IJ153" s="411"/>
      <c r="IK153" s="411"/>
      <c r="IL153" s="411"/>
      <c r="IM153" s="411"/>
      <c r="IN153" s="411"/>
    </row>
    <row r="154" spans="1:248" s="4" customFormat="1" ht="12.75" customHeight="1" x14ac:dyDescent="0.2">
      <c r="A154" s="1"/>
      <c r="B154" s="87" t="s">
        <v>8</v>
      </c>
      <c r="C154" s="87" t="s">
        <v>16</v>
      </c>
      <c r="D154" s="87" t="s">
        <v>202</v>
      </c>
      <c r="E154" s="181" t="s">
        <v>8</v>
      </c>
      <c r="F154" s="86" t="s">
        <v>18</v>
      </c>
      <c r="G154" s="163" t="s">
        <v>19</v>
      </c>
      <c r="H154" s="86" t="s">
        <v>20</v>
      </c>
      <c r="I154" s="103" t="s">
        <v>460</v>
      </c>
      <c r="J154" s="87" t="s">
        <v>21</v>
      </c>
      <c r="K154" s="86" t="s">
        <v>22</v>
      </c>
      <c r="L154" s="87" t="s">
        <v>461</v>
      </c>
      <c r="M154" s="87" t="s">
        <v>462</v>
      </c>
      <c r="N154" s="87" t="s">
        <v>258</v>
      </c>
      <c r="O154" s="181" t="s">
        <v>259</v>
      </c>
      <c r="P154" s="181" t="s">
        <v>23</v>
      </c>
      <c r="Q154" s="87" t="s">
        <v>24</v>
      </c>
      <c r="R154" s="86" t="s">
        <v>24</v>
      </c>
      <c r="S154" s="104" t="s">
        <v>135</v>
      </c>
      <c r="T154" s="86" t="s">
        <v>135</v>
      </c>
      <c r="U154" s="87" t="s">
        <v>25</v>
      </c>
      <c r="V154" s="87" t="s">
        <v>26</v>
      </c>
      <c r="W154" s="87" t="s">
        <v>27</v>
      </c>
      <c r="X154" s="87" t="s">
        <v>28</v>
      </c>
      <c r="Y154" s="87" t="s">
        <v>136</v>
      </c>
      <c r="Z154" s="87" t="s">
        <v>251</v>
      </c>
      <c r="AA154" s="87" t="s">
        <v>137</v>
      </c>
      <c r="AB154" s="87" t="s">
        <v>203</v>
      </c>
      <c r="AC154" s="87" t="s">
        <v>30</v>
      </c>
      <c r="AD154" s="87" t="s">
        <v>140</v>
      </c>
      <c r="AE154" s="87" t="s">
        <v>31</v>
      </c>
      <c r="AF154" s="87" t="s">
        <v>32</v>
      </c>
      <c r="AG154" s="87" t="s">
        <v>205</v>
      </c>
      <c r="AH154" s="104" t="s">
        <v>16</v>
      </c>
      <c r="AI154" s="102" t="s">
        <v>34</v>
      </c>
      <c r="AJ154" s="87" t="s">
        <v>35</v>
      </c>
      <c r="AK154" s="86" t="s">
        <v>18</v>
      </c>
      <c r="AL154" s="106"/>
      <c r="AM154" s="411"/>
      <c r="AN154" s="411"/>
      <c r="AO154" s="411"/>
      <c r="AP154" s="411"/>
      <c r="AQ154" s="411"/>
      <c r="AR154" s="411"/>
      <c r="AS154" s="411"/>
      <c r="AT154" s="411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411"/>
      <c r="BI154" s="411"/>
      <c r="BJ154" s="411"/>
      <c r="BK154" s="411"/>
      <c r="BL154" s="411"/>
      <c r="BM154" s="411"/>
      <c r="BN154" s="411"/>
      <c r="BO154" s="411"/>
      <c r="BP154" s="411"/>
      <c r="BQ154" s="411"/>
      <c r="BR154" s="411"/>
      <c r="BS154" s="411"/>
      <c r="BT154" s="411"/>
      <c r="BU154" s="411"/>
      <c r="BV154" s="411"/>
      <c r="BW154" s="411"/>
      <c r="BX154" s="411"/>
      <c r="BY154" s="411"/>
      <c r="BZ154" s="411"/>
      <c r="CA154" s="411"/>
      <c r="CB154" s="411"/>
      <c r="CC154" s="411"/>
      <c r="CD154" s="411"/>
      <c r="CE154" s="411"/>
      <c r="CF154" s="411"/>
      <c r="CG154" s="411"/>
      <c r="CH154" s="411"/>
      <c r="CI154" s="411"/>
      <c r="CJ154" s="411"/>
      <c r="CK154" s="411"/>
      <c r="CL154" s="411"/>
      <c r="CM154" s="411"/>
      <c r="CN154" s="411"/>
      <c r="CO154" s="411"/>
      <c r="CP154" s="411"/>
      <c r="CQ154" s="411"/>
      <c r="CR154" s="411"/>
      <c r="CS154" s="411"/>
      <c r="CT154" s="411"/>
      <c r="CU154" s="411"/>
      <c r="CV154" s="411"/>
      <c r="CW154" s="411"/>
      <c r="CX154" s="411"/>
      <c r="CY154" s="411"/>
      <c r="CZ154" s="411"/>
      <c r="DA154" s="411"/>
      <c r="DB154" s="411"/>
      <c r="DC154" s="411"/>
      <c r="DD154" s="411"/>
      <c r="DE154" s="411"/>
      <c r="DF154" s="411"/>
      <c r="DG154" s="411"/>
      <c r="DH154" s="411"/>
      <c r="DI154" s="411"/>
      <c r="DJ154" s="411"/>
      <c r="DK154" s="411"/>
      <c r="DL154" s="411"/>
      <c r="DM154" s="411"/>
      <c r="DN154" s="411"/>
      <c r="DO154" s="411"/>
      <c r="DP154" s="411"/>
      <c r="DQ154" s="411"/>
      <c r="DR154" s="411"/>
      <c r="DS154" s="411"/>
      <c r="DT154" s="411"/>
      <c r="DU154" s="411"/>
      <c r="DV154" s="411"/>
      <c r="DW154" s="411"/>
      <c r="DX154" s="411"/>
      <c r="DY154" s="411"/>
      <c r="DZ154" s="411"/>
      <c r="EA154" s="411"/>
      <c r="EB154" s="411"/>
      <c r="EC154" s="411"/>
      <c r="ED154" s="411"/>
      <c r="EE154" s="411"/>
      <c r="EF154" s="411"/>
      <c r="EG154" s="411"/>
      <c r="EH154" s="411"/>
      <c r="EI154" s="411"/>
      <c r="EJ154" s="411"/>
      <c r="EK154" s="411"/>
      <c r="EL154" s="411"/>
      <c r="EM154" s="411"/>
      <c r="EN154" s="411"/>
      <c r="EO154" s="411"/>
      <c r="EP154" s="411"/>
      <c r="EQ154" s="411"/>
      <c r="ER154" s="411"/>
      <c r="ES154" s="411"/>
      <c r="ET154" s="411"/>
      <c r="EU154" s="411"/>
      <c r="EV154" s="411"/>
      <c r="EW154" s="411"/>
      <c r="EX154" s="411"/>
      <c r="EY154" s="411"/>
      <c r="EZ154" s="411"/>
      <c r="FA154" s="411"/>
      <c r="FB154" s="411"/>
      <c r="FC154" s="411"/>
      <c r="FD154" s="411"/>
      <c r="FE154" s="411"/>
      <c r="FF154" s="411"/>
      <c r="FG154" s="411"/>
      <c r="FH154" s="411"/>
      <c r="FI154" s="411"/>
      <c r="FJ154" s="411"/>
      <c r="FK154" s="411"/>
      <c r="FL154" s="411"/>
      <c r="FM154" s="411"/>
      <c r="FN154" s="411"/>
      <c r="FO154" s="411"/>
      <c r="FP154" s="411"/>
      <c r="FQ154" s="411"/>
      <c r="FR154" s="411"/>
      <c r="FS154" s="411"/>
      <c r="FT154" s="411"/>
      <c r="FU154" s="411"/>
      <c r="FV154" s="411"/>
      <c r="FW154" s="411"/>
      <c r="FX154" s="411"/>
      <c r="FY154" s="411"/>
      <c r="FZ154" s="411"/>
      <c r="GA154" s="411"/>
      <c r="GB154" s="411"/>
      <c r="GC154" s="411"/>
      <c r="GD154" s="411"/>
      <c r="GE154" s="411"/>
      <c r="GF154" s="411"/>
      <c r="GG154" s="411"/>
      <c r="GH154" s="411"/>
      <c r="GI154" s="411"/>
      <c r="GJ154" s="411"/>
      <c r="GK154" s="411"/>
      <c r="GL154" s="411"/>
      <c r="GM154" s="411"/>
      <c r="GN154" s="411"/>
      <c r="GO154" s="411"/>
      <c r="GP154" s="411"/>
      <c r="GQ154" s="411"/>
      <c r="GR154" s="411"/>
      <c r="GS154" s="411"/>
      <c r="GT154" s="411"/>
      <c r="GU154" s="411"/>
      <c r="GV154" s="411"/>
      <c r="GW154" s="411"/>
      <c r="GX154" s="411"/>
      <c r="GY154" s="411"/>
      <c r="GZ154" s="411"/>
      <c r="HA154" s="411"/>
      <c r="HB154" s="411"/>
      <c r="HC154" s="411"/>
      <c r="HD154" s="411"/>
      <c r="HE154" s="411"/>
      <c r="HF154" s="411"/>
      <c r="HG154" s="411"/>
      <c r="HH154" s="411"/>
      <c r="HI154" s="411"/>
      <c r="HJ154" s="411"/>
      <c r="HK154" s="411"/>
      <c r="HL154" s="411"/>
      <c r="HM154" s="411"/>
      <c r="HN154" s="411"/>
      <c r="HO154" s="411"/>
      <c r="HP154" s="411"/>
      <c r="HQ154" s="411"/>
      <c r="HR154" s="411"/>
      <c r="HS154" s="411"/>
      <c r="HT154" s="411"/>
      <c r="HU154" s="411"/>
      <c r="HV154" s="411"/>
      <c r="HW154" s="411"/>
      <c r="HX154" s="411"/>
      <c r="HY154" s="411"/>
      <c r="HZ154" s="411"/>
      <c r="IA154" s="411"/>
      <c r="IB154" s="411"/>
      <c r="IC154" s="411"/>
      <c r="ID154" s="411"/>
      <c r="IE154" s="411"/>
      <c r="IF154" s="411"/>
      <c r="IG154" s="411"/>
      <c r="IH154" s="411"/>
      <c r="II154" s="411"/>
      <c r="IJ154" s="411"/>
      <c r="IK154" s="411"/>
      <c r="IL154" s="411"/>
      <c r="IM154" s="411"/>
      <c r="IN154" s="411"/>
    </row>
    <row r="155" spans="1:248" s="4" customFormat="1" ht="12.75" customHeight="1" thickBot="1" x14ac:dyDescent="0.25">
      <c r="A155" s="6"/>
      <c r="B155" s="88" t="s">
        <v>36</v>
      </c>
      <c r="C155" s="88" t="s">
        <v>37</v>
      </c>
      <c r="D155" s="88" t="s">
        <v>38</v>
      </c>
      <c r="E155" s="182" t="s">
        <v>39</v>
      </c>
      <c r="F155" s="107" t="s">
        <v>40</v>
      </c>
      <c r="G155" s="164"/>
      <c r="H155" s="107"/>
      <c r="I155" s="108" t="s">
        <v>41</v>
      </c>
      <c r="J155" s="88"/>
      <c r="K155" s="107"/>
      <c r="L155" s="88" t="s">
        <v>463</v>
      </c>
      <c r="M155" s="88"/>
      <c r="N155" s="88" t="s">
        <v>235</v>
      </c>
      <c r="O155" s="182" t="s">
        <v>235</v>
      </c>
      <c r="P155" s="266"/>
      <c r="Q155" s="267" t="s">
        <v>464</v>
      </c>
      <c r="R155" s="268" t="s">
        <v>271</v>
      </c>
      <c r="S155" s="109" t="s">
        <v>109</v>
      </c>
      <c r="T155" s="107" t="s">
        <v>186</v>
      </c>
      <c r="U155" s="88" t="s">
        <v>42</v>
      </c>
      <c r="V155" s="88" t="s">
        <v>43</v>
      </c>
      <c r="W155" s="88"/>
      <c r="X155" s="88" t="s">
        <v>44</v>
      </c>
      <c r="Y155" s="88" t="s">
        <v>30</v>
      </c>
      <c r="Z155" s="88" t="s">
        <v>30</v>
      </c>
      <c r="AA155" s="88" t="s">
        <v>138</v>
      </c>
      <c r="AB155" s="88" t="s">
        <v>15</v>
      </c>
      <c r="AC155" s="88" t="s">
        <v>139</v>
      </c>
      <c r="AD155" s="88" t="s">
        <v>141</v>
      </c>
      <c r="AE155" s="88" t="s">
        <v>47</v>
      </c>
      <c r="AF155" s="88" t="s">
        <v>48</v>
      </c>
      <c r="AG155" s="88" t="s">
        <v>15</v>
      </c>
      <c r="AH155" s="109" t="s">
        <v>30</v>
      </c>
      <c r="AI155" s="110"/>
      <c r="AJ155" s="88" t="s">
        <v>49</v>
      </c>
      <c r="AK155" s="107" t="s">
        <v>187</v>
      </c>
      <c r="AL155" s="1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1"/>
      <c r="BX155" s="411"/>
      <c r="BY155" s="411"/>
      <c r="BZ155" s="411"/>
      <c r="CA155" s="411"/>
      <c r="CB155" s="411"/>
      <c r="CC155" s="411"/>
      <c r="CD155" s="411"/>
      <c r="CE155" s="411"/>
      <c r="CF155" s="411"/>
      <c r="CG155" s="411"/>
      <c r="CH155" s="411"/>
      <c r="CI155" s="411"/>
      <c r="CJ155" s="411"/>
      <c r="CK155" s="411"/>
      <c r="CL155" s="411"/>
      <c r="CM155" s="411"/>
      <c r="CN155" s="411"/>
      <c r="CO155" s="411"/>
      <c r="CP155" s="411"/>
      <c r="CQ155" s="411"/>
      <c r="CR155" s="411"/>
      <c r="CS155" s="411"/>
      <c r="CT155" s="411"/>
      <c r="CU155" s="411"/>
      <c r="CV155" s="411"/>
      <c r="CW155" s="411"/>
      <c r="CX155" s="411"/>
      <c r="CY155" s="411"/>
      <c r="CZ155" s="411"/>
      <c r="DA155" s="411"/>
      <c r="DB155" s="411"/>
      <c r="DC155" s="411"/>
      <c r="DD155" s="411"/>
      <c r="DE155" s="411"/>
      <c r="DF155" s="411"/>
      <c r="DG155" s="411"/>
      <c r="DH155" s="411"/>
      <c r="DI155" s="411"/>
      <c r="DJ155" s="411"/>
      <c r="DK155" s="411"/>
      <c r="DL155" s="411"/>
      <c r="DM155" s="411"/>
      <c r="DN155" s="411"/>
      <c r="DO155" s="411"/>
      <c r="DP155" s="411"/>
      <c r="DQ155" s="411"/>
      <c r="DR155" s="411"/>
      <c r="DS155" s="411"/>
      <c r="DT155" s="411"/>
      <c r="DU155" s="411"/>
      <c r="DV155" s="411"/>
      <c r="DW155" s="411"/>
      <c r="DX155" s="411"/>
      <c r="DY155" s="411"/>
      <c r="DZ155" s="411"/>
      <c r="EA155" s="411"/>
      <c r="EB155" s="411"/>
      <c r="EC155" s="411"/>
      <c r="ED155" s="411"/>
      <c r="EE155" s="411"/>
      <c r="EF155" s="411"/>
      <c r="EG155" s="411"/>
      <c r="EH155" s="411"/>
      <c r="EI155" s="411"/>
      <c r="EJ155" s="411"/>
      <c r="EK155" s="411"/>
      <c r="EL155" s="411"/>
      <c r="EM155" s="411"/>
      <c r="EN155" s="411"/>
      <c r="EO155" s="411"/>
      <c r="EP155" s="411"/>
      <c r="EQ155" s="411"/>
      <c r="ER155" s="411"/>
      <c r="ES155" s="411"/>
      <c r="ET155" s="411"/>
      <c r="EU155" s="411"/>
      <c r="EV155" s="411"/>
      <c r="EW155" s="411"/>
      <c r="EX155" s="411"/>
      <c r="EY155" s="411"/>
      <c r="EZ155" s="411"/>
      <c r="FA155" s="411"/>
      <c r="FB155" s="411"/>
      <c r="FC155" s="411"/>
      <c r="FD155" s="411"/>
      <c r="FE155" s="411"/>
      <c r="FF155" s="411"/>
      <c r="FG155" s="411"/>
      <c r="FH155" s="411"/>
      <c r="FI155" s="411"/>
      <c r="FJ155" s="411"/>
      <c r="FK155" s="411"/>
      <c r="FL155" s="411"/>
      <c r="FM155" s="411"/>
      <c r="FN155" s="411"/>
      <c r="FO155" s="411"/>
      <c r="FP155" s="411"/>
      <c r="FQ155" s="411"/>
      <c r="FR155" s="411"/>
      <c r="FS155" s="411"/>
      <c r="FT155" s="411"/>
      <c r="FU155" s="411"/>
      <c r="FV155" s="411"/>
      <c r="FW155" s="411"/>
      <c r="FX155" s="411"/>
      <c r="FY155" s="411"/>
      <c r="FZ155" s="411"/>
      <c r="GA155" s="411"/>
      <c r="GB155" s="411"/>
      <c r="GC155" s="411"/>
      <c r="GD155" s="411"/>
      <c r="GE155" s="411"/>
      <c r="GF155" s="411"/>
      <c r="GG155" s="411"/>
      <c r="GH155" s="411"/>
      <c r="GI155" s="411"/>
      <c r="GJ155" s="411"/>
      <c r="GK155" s="411"/>
      <c r="GL155" s="411"/>
      <c r="GM155" s="411"/>
      <c r="GN155" s="411"/>
      <c r="GO155" s="411"/>
      <c r="GP155" s="411"/>
      <c r="GQ155" s="411"/>
      <c r="GR155" s="411"/>
      <c r="GS155" s="411"/>
      <c r="GT155" s="411"/>
      <c r="GU155" s="411"/>
      <c r="GV155" s="411"/>
      <c r="GW155" s="411"/>
      <c r="GX155" s="411"/>
      <c r="GY155" s="411"/>
      <c r="GZ155" s="411"/>
      <c r="HA155" s="411"/>
      <c r="HB155" s="411"/>
      <c r="HC155" s="411"/>
      <c r="HD155" s="411"/>
      <c r="HE155" s="411"/>
      <c r="HF155" s="411"/>
      <c r="HG155" s="411"/>
      <c r="HH155" s="411"/>
      <c r="HI155" s="411"/>
      <c r="HJ155" s="411"/>
      <c r="HK155" s="411"/>
      <c r="HL155" s="411"/>
      <c r="HM155" s="411"/>
      <c r="HN155" s="411"/>
      <c r="HO155" s="411"/>
      <c r="HP155" s="411"/>
      <c r="HQ155" s="411"/>
      <c r="HR155" s="411"/>
      <c r="HS155" s="411"/>
      <c r="HT155" s="411"/>
      <c r="HU155" s="411"/>
      <c r="HV155" s="411"/>
      <c r="HW155" s="411"/>
      <c r="HX155" s="411"/>
      <c r="HY155" s="411"/>
      <c r="HZ155" s="411"/>
      <c r="IA155" s="411"/>
      <c r="IB155" s="411"/>
      <c r="IC155" s="411"/>
      <c r="ID155" s="411"/>
      <c r="IE155" s="411"/>
      <c r="IF155" s="411"/>
      <c r="IG155" s="411"/>
      <c r="IH155" s="411"/>
      <c r="II155" s="411"/>
      <c r="IJ155" s="411"/>
      <c r="IK155" s="411"/>
      <c r="IL155" s="411"/>
      <c r="IM155" s="411"/>
      <c r="IN155" s="411"/>
    </row>
    <row r="156" spans="1:248" s="57" customFormat="1" ht="12.75" customHeight="1" thickTop="1" x14ac:dyDescent="0.2">
      <c r="A156" s="48"/>
      <c r="B156" s="280">
        <f>B143</f>
        <v>0</v>
      </c>
      <c r="C156" s="280">
        <f>C143</f>
        <v>0</v>
      </c>
      <c r="D156" s="280">
        <f>D143</f>
        <v>0</v>
      </c>
      <c r="E156" s="314">
        <f>E143</f>
        <v>0</v>
      </c>
      <c r="F156" s="281">
        <f>F143</f>
        <v>0</v>
      </c>
      <c r="G156" s="14" t="str">
        <f>$C$11</f>
        <v>JULY</v>
      </c>
      <c r="H156" s="50" t="s">
        <v>58</v>
      </c>
      <c r="I156" s="319"/>
      <c r="J156" s="315">
        <f t="shared" ref="J156:R156" si="18">J143</f>
        <v>0</v>
      </c>
      <c r="K156" s="316">
        <f t="shared" si="18"/>
        <v>0</v>
      </c>
      <c r="L156" s="280">
        <f t="shared" si="18"/>
        <v>0</v>
      </c>
      <c r="M156" s="280">
        <f t="shared" si="18"/>
        <v>0</v>
      </c>
      <c r="N156" s="280">
        <f t="shared" si="18"/>
        <v>0</v>
      </c>
      <c r="O156" s="314">
        <f t="shared" si="18"/>
        <v>0</v>
      </c>
      <c r="P156" s="314">
        <f t="shared" si="18"/>
        <v>0</v>
      </c>
      <c r="Q156" s="280">
        <f t="shared" si="18"/>
        <v>0</v>
      </c>
      <c r="R156" s="317">
        <f t="shared" si="18"/>
        <v>0</v>
      </c>
      <c r="S156" s="49"/>
      <c r="T156" s="48"/>
      <c r="U156" s="280">
        <f t="shared" ref="U156:AH156" si="19">U143</f>
        <v>0</v>
      </c>
      <c r="V156" s="280">
        <f t="shared" si="19"/>
        <v>0</v>
      </c>
      <c r="W156" s="280">
        <f t="shared" si="19"/>
        <v>0</v>
      </c>
      <c r="X156" s="280">
        <f t="shared" si="19"/>
        <v>0</v>
      </c>
      <c r="Y156" s="280">
        <f t="shared" si="19"/>
        <v>0</v>
      </c>
      <c r="Z156" s="280">
        <f t="shared" si="19"/>
        <v>0</v>
      </c>
      <c r="AA156" s="280">
        <f t="shared" si="19"/>
        <v>0</v>
      </c>
      <c r="AB156" s="280">
        <f t="shared" si="19"/>
        <v>0</v>
      </c>
      <c r="AC156" s="280">
        <f t="shared" si="19"/>
        <v>0</v>
      </c>
      <c r="AD156" s="280">
        <f t="shared" si="19"/>
        <v>0</v>
      </c>
      <c r="AE156" s="280">
        <f t="shared" si="19"/>
        <v>0</v>
      </c>
      <c r="AF156" s="280">
        <f t="shared" si="19"/>
        <v>0</v>
      </c>
      <c r="AG156" s="280">
        <f t="shared" si="19"/>
        <v>0</v>
      </c>
      <c r="AH156" s="280">
        <f t="shared" si="19"/>
        <v>0</v>
      </c>
      <c r="AI156" s="305"/>
      <c r="AJ156" s="280">
        <f>AJ143</f>
        <v>0</v>
      </c>
      <c r="AK156" s="318">
        <f>AK143</f>
        <v>0</v>
      </c>
      <c r="AL156" s="49"/>
    </row>
    <row r="157" spans="1:248" s="23" customFormat="1" ht="12.75" customHeight="1" x14ac:dyDescent="0.2">
      <c r="A157" s="8">
        <v>1</v>
      </c>
      <c r="B157" s="282"/>
      <c r="C157" s="282"/>
      <c r="D157" s="282"/>
      <c r="E157" s="282"/>
      <c r="F157" s="283"/>
      <c r="G157" s="415"/>
      <c r="H157" s="302"/>
      <c r="I157" s="416"/>
      <c r="J157" s="280">
        <f t="shared" ref="J157:J187" si="20">SUM(B157:F157)</f>
        <v>0</v>
      </c>
      <c r="K157" s="281">
        <f t="shared" ref="K157:K187" si="21">SUM(U157:AK157)-SUM(L157:R157)</f>
        <v>0</v>
      </c>
      <c r="L157" s="282"/>
      <c r="M157" s="282"/>
      <c r="N157" s="282"/>
      <c r="O157" s="291"/>
      <c r="P157" s="297"/>
      <c r="Q157" s="282"/>
      <c r="R157" s="283"/>
      <c r="S157" s="17" t="s">
        <v>59</v>
      </c>
      <c r="T157" s="8">
        <v>1</v>
      </c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91"/>
      <c r="AI157" s="302"/>
      <c r="AJ157" s="282"/>
      <c r="AK157" s="283"/>
      <c r="AL157" s="17" t="s">
        <v>59</v>
      </c>
    </row>
    <row r="158" spans="1:248" s="23" customFormat="1" ht="12.75" customHeight="1" x14ac:dyDescent="0.2">
      <c r="A158" s="8">
        <v>2</v>
      </c>
      <c r="B158" s="282"/>
      <c r="C158" s="282"/>
      <c r="D158" s="282"/>
      <c r="E158" s="282"/>
      <c r="F158" s="283"/>
      <c r="G158" s="415"/>
      <c r="H158" s="302"/>
      <c r="I158" s="416"/>
      <c r="J158" s="280">
        <f t="shared" si="20"/>
        <v>0</v>
      </c>
      <c r="K158" s="281">
        <f t="shared" si="21"/>
        <v>0</v>
      </c>
      <c r="L158" s="282"/>
      <c r="M158" s="282"/>
      <c r="N158" s="282"/>
      <c r="O158" s="291"/>
      <c r="P158" s="297"/>
      <c r="Q158" s="282"/>
      <c r="R158" s="283"/>
      <c r="S158" s="17" t="s">
        <v>60</v>
      </c>
      <c r="T158" s="8">
        <v>2</v>
      </c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91"/>
      <c r="AI158" s="302"/>
      <c r="AJ158" s="282"/>
      <c r="AK158" s="283"/>
      <c r="AL158" s="17" t="s">
        <v>60</v>
      </c>
    </row>
    <row r="159" spans="1:248" s="23" customFormat="1" ht="12.75" customHeight="1" x14ac:dyDescent="0.2">
      <c r="A159" s="8">
        <v>3</v>
      </c>
      <c r="B159" s="282"/>
      <c r="C159" s="282"/>
      <c r="D159" s="282"/>
      <c r="E159" s="282"/>
      <c r="F159" s="283"/>
      <c r="G159" s="415"/>
      <c r="H159" s="302"/>
      <c r="I159" s="416"/>
      <c r="J159" s="280">
        <f t="shared" si="20"/>
        <v>0</v>
      </c>
      <c r="K159" s="281">
        <f t="shared" si="21"/>
        <v>0</v>
      </c>
      <c r="L159" s="282"/>
      <c r="M159" s="282"/>
      <c r="N159" s="282"/>
      <c r="O159" s="291"/>
      <c r="P159" s="297"/>
      <c r="Q159" s="282"/>
      <c r="R159" s="283"/>
      <c r="S159" s="17" t="s">
        <v>61</v>
      </c>
      <c r="T159" s="8">
        <v>3</v>
      </c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91"/>
      <c r="AI159" s="302"/>
      <c r="AJ159" s="282"/>
      <c r="AK159" s="283"/>
      <c r="AL159" s="17" t="s">
        <v>61</v>
      </c>
    </row>
    <row r="160" spans="1:248" s="23" customFormat="1" ht="12.75" customHeight="1" x14ac:dyDescent="0.2">
      <c r="A160" s="8">
        <v>4</v>
      </c>
      <c r="B160" s="282"/>
      <c r="C160" s="282"/>
      <c r="D160" s="282"/>
      <c r="E160" s="282"/>
      <c r="F160" s="283"/>
      <c r="G160" s="415"/>
      <c r="H160" s="302"/>
      <c r="I160" s="416"/>
      <c r="J160" s="280">
        <f t="shared" si="20"/>
        <v>0</v>
      </c>
      <c r="K160" s="281">
        <f t="shared" si="21"/>
        <v>0</v>
      </c>
      <c r="L160" s="282"/>
      <c r="M160" s="282"/>
      <c r="N160" s="282"/>
      <c r="O160" s="291"/>
      <c r="P160" s="297"/>
      <c r="Q160" s="282"/>
      <c r="R160" s="283"/>
      <c r="S160" s="17" t="s">
        <v>62</v>
      </c>
      <c r="T160" s="8">
        <v>4</v>
      </c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91"/>
      <c r="AI160" s="302"/>
      <c r="AJ160" s="282"/>
      <c r="AK160" s="283"/>
      <c r="AL160" s="17" t="s">
        <v>62</v>
      </c>
    </row>
    <row r="161" spans="1:38" s="23" customFormat="1" ht="12.75" customHeight="1" x14ac:dyDescent="0.2">
      <c r="A161" s="8">
        <v>5</v>
      </c>
      <c r="B161" s="282"/>
      <c r="C161" s="282"/>
      <c r="D161" s="282"/>
      <c r="E161" s="282"/>
      <c r="F161" s="283"/>
      <c r="G161" s="417"/>
      <c r="H161" s="302"/>
      <c r="I161" s="416"/>
      <c r="J161" s="280">
        <f t="shared" si="20"/>
        <v>0</v>
      </c>
      <c r="K161" s="281">
        <f t="shared" si="21"/>
        <v>0</v>
      </c>
      <c r="L161" s="282"/>
      <c r="M161" s="282"/>
      <c r="N161" s="282"/>
      <c r="O161" s="291"/>
      <c r="P161" s="297"/>
      <c r="Q161" s="282"/>
      <c r="R161" s="283"/>
      <c r="S161" s="17" t="s">
        <v>63</v>
      </c>
      <c r="T161" s="8">
        <v>5</v>
      </c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91"/>
      <c r="AI161" s="302"/>
      <c r="AJ161" s="282"/>
      <c r="AK161" s="283"/>
      <c r="AL161" s="17" t="s">
        <v>63</v>
      </c>
    </row>
    <row r="162" spans="1:38" s="23" customFormat="1" ht="12.75" customHeight="1" x14ac:dyDescent="0.2">
      <c r="A162" s="18">
        <v>6</v>
      </c>
      <c r="B162" s="284"/>
      <c r="C162" s="284"/>
      <c r="D162" s="284"/>
      <c r="E162" s="284"/>
      <c r="F162" s="285"/>
      <c r="G162" s="415"/>
      <c r="H162" s="303"/>
      <c r="I162" s="418"/>
      <c r="J162" s="280">
        <f t="shared" si="20"/>
        <v>0</v>
      </c>
      <c r="K162" s="281">
        <f t="shared" si="21"/>
        <v>0</v>
      </c>
      <c r="L162" s="284"/>
      <c r="M162" s="284"/>
      <c r="N162" s="284"/>
      <c r="O162" s="292"/>
      <c r="P162" s="298"/>
      <c r="Q162" s="284"/>
      <c r="R162" s="285"/>
      <c r="S162" s="19" t="s">
        <v>64</v>
      </c>
      <c r="T162" s="18">
        <v>6</v>
      </c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92"/>
      <c r="AI162" s="303"/>
      <c r="AJ162" s="284"/>
      <c r="AK162" s="285"/>
      <c r="AL162" s="19" t="s">
        <v>64</v>
      </c>
    </row>
    <row r="163" spans="1:38" s="23" customFormat="1" ht="12.75" customHeight="1" x14ac:dyDescent="0.2">
      <c r="A163" s="8">
        <v>7</v>
      </c>
      <c r="B163" s="282"/>
      <c r="C163" s="282"/>
      <c r="D163" s="282"/>
      <c r="E163" s="282"/>
      <c r="F163" s="283"/>
      <c r="G163" s="415"/>
      <c r="H163" s="302"/>
      <c r="I163" s="416"/>
      <c r="J163" s="280">
        <f t="shared" si="20"/>
        <v>0</v>
      </c>
      <c r="K163" s="281">
        <f t="shared" si="21"/>
        <v>0</v>
      </c>
      <c r="L163" s="282"/>
      <c r="M163" s="282"/>
      <c r="N163" s="282"/>
      <c r="O163" s="291"/>
      <c r="P163" s="297"/>
      <c r="Q163" s="282"/>
      <c r="R163" s="283"/>
      <c r="S163" s="17" t="s">
        <v>65</v>
      </c>
      <c r="T163" s="8">
        <v>7</v>
      </c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91"/>
      <c r="AI163" s="302"/>
      <c r="AJ163" s="282"/>
      <c r="AK163" s="283"/>
      <c r="AL163" s="17" t="s">
        <v>65</v>
      </c>
    </row>
    <row r="164" spans="1:38" s="23" customFormat="1" ht="12.75" customHeight="1" x14ac:dyDescent="0.2">
      <c r="A164" s="8">
        <v>8</v>
      </c>
      <c r="B164" s="282"/>
      <c r="C164" s="282"/>
      <c r="D164" s="282"/>
      <c r="E164" s="282"/>
      <c r="F164" s="283"/>
      <c r="G164" s="415"/>
      <c r="H164" s="302"/>
      <c r="I164" s="416"/>
      <c r="J164" s="280">
        <f t="shared" si="20"/>
        <v>0</v>
      </c>
      <c r="K164" s="281">
        <f t="shared" si="21"/>
        <v>0</v>
      </c>
      <c r="L164" s="282"/>
      <c r="M164" s="282"/>
      <c r="N164" s="282"/>
      <c r="O164" s="291"/>
      <c r="P164" s="297"/>
      <c r="Q164" s="282"/>
      <c r="R164" s="283"/>
      <c r="S164" s="17" t="s">
        <v>66</v>
      </c>
      <c r="T164" s="8">
        <v>8</v>
      </c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91"/>
      <c r="AI164" s="302"/>
      <c r="AJ164" s="282"/>
      <c r="AK164" s="283"/>
      <c r="AL164" s="17" t="s">
        <v>66</v>
      </c>
    </row>
    <row r="165" spans="1:38" s="23" customFormat="1" ht="12.75" customHeight="1" x14ac:dyDescent="0.2">
      <c r="A165" s="8">
        <v>9</v>
      </c>
      <c r="B165" s="282"/>
      <c r="C165" s="282"/>
      <c r="D165" s="282"/>
      <c r="E165" s="282"/>
      <c r="F165" s="283"/>
      <c r="G165" s="415"/>
      <c r="H165" s="302"/>
      <c r="I165" s="416"/>
      <c r="J165" s="280">
        <f t="shared" si="20"/>
        <v>0</v>
      </c>
      <c r="K165" s="281">
        <f t="shared" si="21"/>
        <v>0</v>
      </c>
      <c r="L165" s="282"/>
      <c r="M165" s="282"/>
      <c r="N165" s="282"/>
      <c r="O165" s="291"/>
      <c r="P165" s="297"/>
      <c r="Q165" s="282"/>
      <c r="R165" s="283"/>
      <c r="S165" s="17" t="s">
        <v>67</v>
      </c>
      <c r="T165" s="8">
        <v>9</v>
      </c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91"/>
      <c r="AI165" s="302"/>
      <c r="AJ165" s="282"/>
      <c r="AK165" s="283"/>
      <c r="AL165" s="17" t="s">
        <v>67</v>
      </c>
    </row>
    <row r="166" spans="1:38" s="23" customFormat="1" ht="12.75" customHeight="1" x14ac:dyDescent="0.2">
      <c r="A166" s="8">
        <v>10</v>
      </c>
      <c r="B166" s="282"/>
      <c r="C166" s="282"/>
      <c r="D166" s="282"/>
      <c r="E166" s="282"/>
      <c r="F166" s="283"/>
      <c r="G166" s="415"/>
      <c r="H166" s="302"/>
      <c r="I166" s="416"/>
      <c r="J166" s="280">
        <f t="shared" si="20"/>
        <v>0</v>
      </c>
      <c r="K166" s="281">
        <f t="shared" si="21"/>
        <v>0</v>
      </c>
      <c r="L166" s="282"/>
      <c r="M166" s="282"/>
      <c r="N166" s="282"/>
      <c r="O166" s="291"/>
      <c r="P166" s="297"/>
      <c r="Q166" s="282"/>
      <c r="R166" s="283"/>
      <c r="S166" s="17" t="s">
        <v>68</v>
      </c>
      <c r="T166" s="8">
        <v>10</v>
      </c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91"/>
      <c r="AI166" s="302"/>
      <c r="AJ166" s="282"/>
      <c r="AK166" s="283"/>
      <c r="AL166" s="17" t="s">
        <v>68</v>
      </c>
    </row>
    <row r="167" spans="1:38" s="23" customFormat="1" ht="12.75" customHeight="1" x14ac:dyDescent="0.2">
      <c r="A167" s="8">
        <v>11</v>
      </c>
      <c r="B167" s="282"/>
      <c r="C167" s="282"/>
      <c r="D167" s="282"/>
      <c r="E167" s="282"/>
      <c r="F167" s="283"/>
      <c r="G167" s="415"/>
      <c r="H167" s="302"/>
      <c r="I167" s="416"/>
      <c r="J167" s="280">
        <f t="shared" si="20"/>
        <v>0</v>
      </c>
      <c r="K167" s="281">
        <f t="shared" si="21"/>
        <v>0</v>
      </c>
      <c r="L167" s="282"/>
      <c r="M167" s="282"/>
      <c r="N167" s="282"/>
      <c r="O167" s="291"/>
      <c r="P167" s="297"/>
      <c r="Q167" s="282"/>
      <c r="R167" s="283"/>
      <c r="S167" s="17" t="s">
        <v>69</v>
      </c>
      <c r="T167" s="8">
        <v>11</v>
      </c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91"/>
      <c r="AI167" s="302"/>
      <c r="AJ167" s="282"/>
      <c r="AK167" s="283"/>
      <c r="AL167" s="17" t="s">
        <v>69</v>
      </c>
    </row>
    <row r="168" spans="1:38" s="23" customFormat="1" ht="12.75" customHeight="1" x14ac:dyDescent="0.2">
      <c r="A168" s="8">
        <v>12</v>
      </c>
      <c r="B168" s="282"/>
      <c r="C168" s="282"/>
      <c r="D168" s="282"/>
      <c r="E168" s="282"/>
      <c r="F168" s="283"/>
      <c r="G168" s="415"/>
      <c r="H168" s="302"/>
      <c r="I168" s="416"/>
      <c r="J168" s="280">
        <f t="shared" si="20"/>
        <v>0</v>
      </c>
      <c r="K168" s="281">
        <f t="shared" si="21"/>
        <v>0</v>
      </c>
      <c r="L168" s="282"/>
      <c r="M168" s="282"/>
      <c r="N168" s="282"/>
      <c r="O168" s="291"/>
      <c r="P168" s="297"/>
      <c r="Q168" s="282"/>
      <c r="R168" s="283"/>
      <c r="S168" s="17" t="s">
        <v>70</v>
      </c>
      <c r="T168" s="8">
        <v>12</v>
      </c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91"/>
      <c r="AI168" s="302"/>
      <c r="AJ168" s="282"/>
      <c r="AK168" s="283"/>
      <c r="AL168" s="17" t="s">
        <v>70</v>
      </c>
    </row>
    <row r="169" spans="1:38" s="23" customFormat="1" ht="12.75" customHeight="1" x14ac:dyDescent="0.2">
      <c r="A169" s="8">
        <v>13</v>
      </c>
      <c r="B169" s="282"/>
      <c r="C169" s="282"/>
      <c r="D169" s="282"/>
      <c r="E169" s="282"/>
      <c r="F169" s="283"/>
      <c r="G169" s="415"/>
      <c r="H169" s="302"/>
      <c r="I169" s="416"/>
      <c r="J169" s="280">
        <f t="shared" si="20"/>
        <v>0</v>
      </c>
      <c r="K169" s="281">
        <f t="shared" si="21"/>
        <v>0</v>
      </c>
      <c r="L169" s="282"/>
      <c r="M169" s="282"/>
      <c r="N169" s="282"/>
      <c r="O169" s="291"/>
      <c r="P169" s="297"/>
      <c r="Q169" s="282"/>
      <c r="R169" s="283"/>
      <c r="S169" s="17" t="s">
        <v>71</v>
      </c>
      <c r="T169" s="8">
        <v>13</v>
      </c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91"/>
      <c r="AI169" s="302"/>
      <c r="AJ169" s="282"/>
      <c r="AK169" s="283"/>
      <c r="AL169" s="17" t="s">
        <v>71</v>
      </c>
    </row>
    <row r="170" spans="1:38" s="23" customFormat="1" ht="12.75" customHeight="1" x14ac:dyDescent="0.2">
      <c r="A170" s="8">
        <v>14</v>
      </c>
      <c r="B170" s="282"/>
      <c r="C170" s="282"/>
      <c r="D170" s="282"/>
      <c r="E170" s="282"/>
      <c r="F170" s="283"/>
      <c r="G170" s="415"/>
      <c r="H170" s="302"/>
      <c r="I170" s="416"/>
      <c r="J170" s="280">
        <f t="shared" si="20"/>
        <v>0</v>
      </c>
      <c r="K170" s="281">
        <f t="shared" si="21"/>
        <v>0</v>
      </c>
      <c r="L170" s="282"/>
      <c r="M170" s="282"/>
      <c r="N170" s="282"/>
      <c r="O170" s="291"/>
      <c r="P170" s="297"/>
      <c r="Q170" s="282"/>
      <c r="R170" s="283"/>
      <c r="S170" s="17" t="s">
        <v>72</v>
      </c>
      <c r="T170" s="8">
        <v>14</v>
      </c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91"/>
      <c r="AI170" s="302"/>
      <c r="AJ170" s="282"/>
      <c r="AK170" s="283"/>
      <c r="AL170" s="17" t="s">
        <v>72</v>
      </c>
    </row>
    <row r="171" spans="1:38" s="23" customFormat="1" ht="12.75" customHeight="1" x14ac:dyDescent="0.2">
      <c r="A171" s="8">
        <v>15</v>
      </c>
      <c r="B171" s="282"/>
      <c r="C171" s="282"/>
      <c r="D171" s="282"/>
      <c r="E171" s="282"/>
      <c r="F171" s="283"/>
      <c r="G171" s="415"/>
      <c r="H171" s="302"/>
      <c r="I171" s="416"/>
      <c r="J171" s="280">
        <f t="shared" si="20"/>
        <v>0</v>
      </c>
      <c r="K171" s="281">
        <f t="shared" si="21"/>
        <v>0</v>
      </c>
      <c r="L171" s="282"/>
      <c r="M171" s="282"/>
      <c r="N171" s="282"/>
      <c r="O171" s="291"/>
      <c r="P171" s="297"/>
      <c r="Q171" s="282"/>
      <c r="R171" s="283"/>
      <c r="S171" s="17" t="s">
        <v>73</v>
      </c>
      <c r="T171" s="8">
        <v>15</v>
      </c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91"/>
      <c r="AI171" s="302"/>
      <c r="AJ171" s="282"/>
      <c r="AK171" s="283"/>
      <c r="AL171" s="17" t="s">
        <v>73</v>
      </c>
    </row>
    <row r="172" spans="1:38" s="23" customFormat="1" ht="12.75" customHeight="1" x14ac:dyDescent="0.2">
      <c r="A172" s="8">
        <v>16</v>
      </c>
      <c r="B172" s="282"/>
      <c r="C172" s="282"/>
      <c r="D172" s="282"/>
      <c r="E172" s="282"/>
      <c r="F172" s="283"/>
      <c r="G172" s="415"/>
      <c r="H172" s="302"/>
      <c r="I172" s="416"/>
      <c r="J172" s="280">
        <f t="shared" si="20"/>
        <v>0</v>
      </c>
      <c r="K172" s="281">
        <f t="shared" si="21"/>
        <v>0</v>
      </c>
      <c r="L172" s="282"/>
      <c r="M172" s="282"/>
      <c r="N172" s="282"/>
      <c r="O172" s="291"/>
      <c r="P172" s="297"/>
      <c r="Q172" s="282"/>
      <c r="R172" s="283"/>
      <c r="S172" s="17" t="s">
        <v>74</v>
      </c>
      <c r="T172" s="8">
        <v>16</v>
      </c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91"/>
      <c r="AI172" s="302"/>
      <c r="AJ172" s="282"/>
      <c r="AK172" s="283"/>
      <c r="AL172" s="17" t="s">
        <v>74</v>
      </c>
    </row>
    <row r="173" spans="1:38" s="23" customFormat="1" ht="12.75" customHeight="1" x14ac:dyDescent="0.2">
      <c r="A173" s="8">
        <v>17</v>
      </c>
      <c r="B173" s="282"/>
      <c r="C173" s="282"/>
      <c r="D173" s="282"/>
      <c r="E173" s="282"/>
      <c r="F173" s="283"/>
      <c r="G173" s="415"/>
      <c r="H173" s="302"/>
      <c r="I173" s="416"/>
      <c r="J173" s="280">
        <f t="shared" si="20"/>
        <v>0</v>
      </c>
      <c r="K173" s="281">
        <f t="shared" si="21"/>
        <v>0</v>
      </c>
      <c r="L173" s="282"/>
      <c r="M173" s="282"/>
      <c r="N173" s="282"/>
      <c r="O173" s="291"/>
      <c r="P173" s="297"/>
      <c r="Q173" s="282"/>
      <c r="R173" s="283"/>
      <c r="S173" s="17" t="s">
        <v>75</v>
      </c>
      <c r="T173" s="8">
        <v>17</v>
      </c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91"/>
      <c r="AI173" s="302"/>
      <c r="AJ173" s="282"/>
      <c r="AK173" s="283"/>
      <c r="AL173" s="17" t="s">
        <v>75</v>
      </c>
    </row>
    <row r="174" spans="1:38" s="23" customFormat="1" ht="12.75" customHeight="1" x14ac:dyDescent="0.2">
      <c r="A174" s="8">
        <v>18</v>
      </c>
      <c r="B174" s="282"/>
      <c r="C174" s="282"/>
      <c r="D174" s="282"/>
      <c r="E174" s="282"/>
      <c r="F174" s="283"/>
      <c r="G174" s="415"/>
      <c r="H174" s="302"/>
      <c r="I174" s="416"/>
      <c r="J174" s="280">
        <f t="shared" si="20"/>
        <v>0</v>
      </c>
      <c r="K174" s="281">
        <f t="shared" si="21"/>
        <v>0</v>
      </c>
      <c r="L174" s="282"/>
      <c r="M174" s="282"/>
      <c r="N174" s="282"/>
      <c r="O174" s="291"/>
      <c r="P174" s="297"/>
      <c r="Q174" s="282"/>
      <c r="R174" s="283"/>
      <c r="S174" s="17" t="s">
        <v>76</v>
      </c>
      <c r="T174" s="8">
        <v>18</v>
      </c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91"/>
      <c r="AI174" s="302"/>
      <c r="AJ174" s="282"/>
      <c r="AK174" s="283"/>
      <c r="AL174" s="17" t="s">
        <v>76</v>
      </c>
    </row>
    <row r="175" spans="1:38" s="23" customFormat="1" ht="12.75" customHeight="1" x14ac:dyDescent="0.2">
      <c r="A175" s="8">
        <v>19</v>
      </c>
      <c r="B175" s="282"/>
      <c r="C175" s="282"/>
      <c r="D175" s="282"/>
      <c r="E175" s="282"/>
      <c r="F175" s="283"/>
      <c r="G175" s="415"/>
      <c r="H175" s="302"/>
      <c r="I175" s="416"/>
      <c r="J175" s="280">
        <f t="shared" si="20"/>
        <v>0</v>
      </c>
      <c r="K175" s="281">
        <f t="shared" si="21"/>
        <v>0</v>
      </c>
      <c r="L175" s="282"/>
      <c r="M175" s="282"/>
      <c r="N175" s="282"/>
      <c r="O175" s="291"/>
      <c r="P175" s="297"/>
      <c r="Q175" s="282"/>
      <c r="R175" s="283"/>
      <c r="S175" s="17" t="s">
        <v>77</v>
      </c>
      <c r="T175" s="8">
        <v>19</v>
      </c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91"/>
      <c r="AI175" s="302"/>
      <c r="AJ175" s="282"/>
      <c r="AK175" s="283"/>
      <c r="AL175" s="17" t="s">
        <v>77</v>
      </c>
    </row>
    <row r="176" spans="1:38" s="23" customFormat="1" ht="12.75" customHeight="1" x14ac:dyDescent="0.2">
      <c r="A176" s="8">
        <v>20</v>
      </c>
      <c r="B176" s="282"/>
      <c r="C176" s="282"/>
      <c r="D176" s="282"/>
      <c r="E176" s="282"/>
      <c r="F176" s="283"/>
      <c r="G176" s="415"/>
      <c r="H176" s="302"/>
      <c r="I176" s="416"/>
      <c r="J176" s="280">
        <f t="shared" si="20"/>
        <v>0</v>
      </c>
      <c r="K176" s="281">
        <f t="shared" si="21"/>
        <v>0</v>
      </c>
      <c r="L176" s="282"/>
      <c r="M176" s="282"/>
      <c r="N176" s="282"/>
      <c r="O176" s="291"/>
      <c r="P176" s="297"/>
      <c r="Q176" s="282"/>
      <c r="R176" s="283"/>
      <c r="S176" s="17" t="s">
        <v>78</v>
      </c>
      <c r="T176" s="8">
        <v>20</v>
      </c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91"/>
      <c r="AI176" s="302"/>
      <c r="AJ176" s="282"/>
      <c r="AK176" s="283"/>
      <c r="AL176" s="17" t="s">
        <v>78</v>
      </c>
    </row>
    <row r="177" spans="1:38" s="23" customFormat="1" ht="12.75" customHeight="1" x14ac:dyDescent="0.2">
      <c r="A177" s="8">
        <v>21</v>
      </c>
      <c r="B177" s="282"/>
      <c r="C177" s="282"/>
      <c r="D177" s="282"/>
      <c r="E177" s="282"/>
      <c r="F177" s="283"/>
      <c r="G177" s="415"/>
      <c r="H177" s="302"/>
      <c r="I177" s="416"/>
      <c r="J177" s="280">
        <f t="shared" si="20"/>
        <v>0</v>
      </c>
      <c r="K177" s="281">
        <f t="shared" si="21"/>
        <v>0</v>
      </c>
      <c r="L177" s="282"/>
      <c r="M177" s="282"/>
      <c r="N177" s="282"/>
      <c r="O177" s="291"/>
      <c r="P177" s="297"/>
      <c r="Q177" s="282"/>
      <c r="R177" s="283"/>
      <c r="S177" s="17" t="s">
        <v>79</v>
      </c>
      <c r="T177" s="8">
        <v>21</v>
      </c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91"/>
      <c r="AI177" s="302"/>
      <c r="AJ177" s="282"/>
      <c r="AK177" s="283"/>
      <c r="AL177" s="17" t="s">
        <v>79</v>
      </c>
    </row>
    <row r="178" spans="1:38" s="23" customFormat="1" ht="12.75" customHeight="1" x14ac:dyDescent="0.2">
      <c r="A178" s="8">
        <v>22</v>
      </c>
      <c r="B178" s="282"/>
      <c r="C178" s="282"/>
      <c r="D178" s="282"/>
      <c r="E178" s="282"/>
      <c r="F178" s="283"/>
      <c r="G178" s="415"/>
      <c r="H178" s="302"/>
      <c r="I178" s="416"/>
      <c r="J178" s="280">
        <f t="shared" si="20"/>
        <v>0</v>
      </c>
      <c r="K178" s="281">
        <f t="shared" si="21"/>
        <v>0</v>
      </c>
      <c r="L178" s="282"/>
      <c r="M178" s="282"/>
      <c r="N178" s="282"/>
      <c r="O178" s="291"/>
      <c r="P178" s="297"/>
      <c r="Q178" s="282"/>
      <c r="R178" s="283"/>
      <c r="S178" s="17" t="s">
        <v>80</v>
      </c>
      <c r="T178" s="8">
        <v>22</v>
      </c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91"/>
      <c r="AI178" s="302"/>
      <c r="AJ178" s="282"/>
      <c r="AK178" s="283"/>
      <c r="AL178" s="17" t="s">
        <v>80</v>
      </c>
    </row>
    <row r="179" spans="1:38" s="23" customFormat="1" ht="12.75" customHeight="1" x14ac:dyDescent="0.2">
      <c r="A179" s="8">
        <v>23</v>
      </c>
      <c r="B179" s="282"/>
      <c r="C179" s="282"/>
      <c r="D179" s="282"/>
      <c r="E179" s="282"/>
      <c r="F179" s="283"/>
      <c r="G179" s="415"/>
      <c r="H179" s="302"/>
      <c r="I179" s="416"/>
      <c r="J179" s="280">
        <f t="shared" si="20"/>
        <v>0</v>
      </c>
      <c r="K179" s="281">
        <f t="shared" si="21"/>
        <v>0</v>
      </c>
      <c r="L179" s="282"/>
      <c r="M179" s="282"/>
      <c r="N179" s="282"/>
      <c r="O179" s="291"/>
      <c r="P179" s="297"/>
      <c r="Q179" s="282"/>
      <c r="R179" s="283"/>
      <c r="S179" s="17" t="s">
        <v>81</v>
      </c>
      <c r="T179" s="8">
        <v>23</v>
      </c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91"/>
      <c r="AI179" s="302"/>
      <c r="AJ179" s="282"/>
      <c r="AK179" s="283"/>
      <c r="AL179" s="17" t="s">
        <v>81</v>
      </c>
    </row>
    <row r="180" spans="1:38" s="23" customFormat="1" ht="12.75" customHeight="1" x14ac:dyDescent="0.2">
      <c r="A180" s="8">
        <v>24</v>
      </c>
      <c r="B180" s="282"/>
      <c r="C180" s="282"/>
      <c r="D180" s="282"/>
      <c r="E180" s="282"/>
      <c r="F180" s="283"/>
      <c r="G180" s="415"/>
      <c r="H180" s="302"/>
      <c r="I180" s="416"/>
      <c r="J180" s="280">
        <f t="shared" si="20"/>
        <v>0</v>
      </c>
      <c r="K180" s="281">
        <f t="shared" si="21"/>
        <v>0</v>
      </c>
      <c r="L180" s="282"/>
      <c r="M180" s="282"/>
      <c r="N180" s="282"/>
      <c r="O180" s="291"/>
      <c r="P180" s="297"/>
      <c r="Q180" s="282"/>
      <c r="R180" s="283"/>
      <c r="S180" s="17" t="s">
        <v>82</v>
      </c>
      <c r="T180" s="8">
        <v>24</v>
      </c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91"/>
      <c r="AI180" s="302"/>
      <c r="AJ180" s="282"/>
      <c r="AK180" s="283"/>
      <c r="AL180" s="17" t="s">
        <v>82</v>
      </c>
    </row>
    <row r="181" spans="1:38" s="23" customFormat="1" ht="12.75" customHeight="1" x14ac:dyDescent="0.2">
      <c r="A181" s="8">
        <v>25</v>
      </c>
      <c r="B181" s="282"/>
      <c r="C181" s="282"/>
      <c r="D181" s="282"/>
      <c r="E181" s="282"/>
      <c r="F181" s="283"/>
      <c r="G181" s="415"/>
      <c r="H181" s="302"/>
      <c r="I181" s="416"/>
      <c r="J181" s="280">
        <f t="shared" si="20"/>
        <v>0</v>
      </c>
      <c r="K181" s="281">
        <f t="shared" si="21"/>
        <v>0</v>
      </c>
      <c r="L181" s="282"/>
      <c r="M181" s="282"/>
      <c r="N181" s="282"/>
      <c r="O181" s="291"/>
      <c r="P181" s="297"/>
      <c r="Q181" s="282"/>
      <c r="R181" s="283"/>
      <c r="S181" s="17" t="s">
        <v>83</v>
      </c>
      <c r="T181" s="8">
        <v>25</v>
      </c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91"/>
      <c r="AI181" s="302"/>
      <c r="AJ181" s="282"/>
      <c r="AK181" s="283"/>
      <c r="AL181" s="17" t="s">
        <v>83</v>
      </c>
    </row>
    <row r="182" spans="1:38" s="23" customFormat="1" ht="12.75" customHeight="1" x14ac:dyDescent="0.2">
      <c r="A182" s="8">
        <v>26</v>
      </c>
      <c r="B182" s="282"/>
      <c r="C182" s="282"/>
      <c r="D182" s="282"/>
      <c r="E182" s="282"/>
      <c r="F182" s="283"/>
      <c r="G182" s="415"/>
      <c r="H182" s="302"/>
      <c r="I182" s="416"/>
      <c r="J182" s="280">
        <f t="shared" si="20"/>
        <v>0</v>
      </c>
      <c r="K182" s="281">
        <f t="shared" si="21"/>
        <v>0</v>
      </c>
      <c r="L182" s="282"/>
      <c r="M182" s="282"/>
      <c r="N182" s="282"/>
      <c r="O182" s="291"/>
      <c r="P182" s="297"/>
      <c r="Q182" s="282"/>
      <c r="R182" s="283"/>
      <c r="S182" s="17" t="s">
        <v>84</v>
      </c>
      <c r="T182" s="8">
        <v>26</v>
      </c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91"/>
      <c r="AI182" s="302"/>
      <c r="AJ182" s="282"/>
      <c r="AK182" s="283"/>
      <c r="AL182" s="17" t="s">
        <v>84</v>
      </c>
    </row>
    <row r="183" spans="1:38" s="23" customFormat="1" ht="12.75" customHeight="1" x14ac:dyDescent="0.2">
      <c r="A183" s="8">
        <v>27</v>
      </c>
      <c r="B183" s="282"/>
      <c r="C183" s="282"/>
      <c r="D183" s="282"/>
      <c r="E183" s="282"/>
      <c r="F183" s="283"/>
      <c r="G183" s="415"/>
      <c r="H183" s="302"/>
      <c r="I183" s="416"/>
      <c r="J183" s="280">
        <f t="shared" si="20"/>
        <v>0</v>
      </c>
      <c r="K183" s="281">
        <f t="shared" si="21"/>
        <v>0</v>
      </c>
      <c r="L183" s="282"/>
      <c r="M183" s="282"/>
      <c r="N183" s="282"/>
      <c r="O183" s="291"/>
      <c r="P183" s="297"/>
      <c r="Q183" s="282"/>
      <c r="R183" s="283"/>
      <c r="S183" s="17" t="s">
        <v>85</v>
      </c>
      <c r="T183" s="8">
        <v>27</v>
      </c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91"/>
      <c r="AI183" s="302"/>
      <c r="AJ183" s="282"/>
      <c r="AK183" s="283"/>
      <c r="AL183" s="17" t="s">
        <v>85</v>
      </c>
    </row>
    <row r="184" spans="1:38" s="23" customFormat="1" ht="12.75" customHeight="1" x14ac:dyDescent="0.2">
      <c r="A184" s="8">
        <v>28</v>
      </c>
      <c r="B184" s="282"/>
      <c r="C184" s="282"/>
      <c r="D184" s="282"/>
      <c r="E184" s="282"/>
      <c r="F184" s="283"/>
      <c r="G184" s="415"/>
      <c r="H184" s="302"/>
      <c r="I184" s="416"/>
      <c r="J184" s="280">
        <f t="shared" si="20"/>
        <v>0</v>
      </c>
      <c r="K184" s="281">
        <f t="shared" si="21"/>
        <v>0</v>
      </c>
      <c r="L184" s="282"/>
      <c r="M184" s="282"/>
      <c r="N184" s="282"/>
      <c r="O184" s="291"/>
      <c r="P184" s="297"/>
      <c r="Q184" s="282"/>
      <c r="R184" s="283"/>
      <c r="S184" s="17" t="s">
        <v>86</v>
      </c>
      <c r="T184" s="8">
        <v>28</v>
      </c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91"/>
      <c r="AI184" s="302"/>
      <c r="AJ184" s="282"/>
      <c r="AK184" s="283"/>
      <c r="AL184" s="17" t="s">
        <v>86</v>
      </c>
    </row>
    <row r="185" spans="1:38" s="23" customFormat="1" ht="12.75" customHeight="1" x14ac:dyDescent="0.2">
      <c r="A185" s="8">
        <v>29</v>
      </c>
      <c r="B185" s="282"/>
      <c r="C185" s="282"/>
      <c r="D185" s="282"/>
      <c r="E185" s="282"/>
      <c r="F185" s="283"/>
      <c r="G185" s="415"/>
      <c r="H185" s="302"/>
      <c r="I185" s="416"/>
      <c r="J185" s="280">
        <f t="shared" si="20"/>
        <v>0</v>
      </c>
      <c r="K185" s="281">
        <f t="shared" si="21"/>
        <v>0</v>
      </c>
      <c r="L185" s="282"/>
      <c r="M185" s="282"/>
      <c r="N185" s="282"/>
      <c r="O185" s="291"/>
      <c r="P185" s="297"/>
      <c r="Q185" s="282"/>
      <c r="R185" s="283"/>
      <c r="S185" s="17" t="s">
        <v>87</v>
      </c>
      <c r="T185" s="8">
        <v>29</v>
      </c>
      <c r="U185" s="282"/>
      <c r="V185" s="282"/>
      <c r="W185" s="282"/>
      <c r="X185" s="298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91"/>
      <c r="AI185" s="302"/>
      <c r="AJ185" s="282"/>
      <c r="AK185" s="283"/>
      <c r="AL185" s="17" t="s">
        <v>87</v>
      </c>
    </row>
    <row r="186" spans="1:38" s="23" customFormat="1" ht="12.75" customHeight="1" x14ac:dyDescent="0.2">
      <c r="A186" s="8">
        <v>30</v>
      </c>
      <c r="B186" s="282"/>
      <c r="C186" s="282"/>
      <c r="D186" s="282"/>
      <c r="E186" s="282"/>
      <c r="F186" s="283"/>
      <c r="G186" s="419"/>
      <c r="H186" s="302"/>
      <c r="I186" s="416"/>
      <c r="J186" s="280">
        <f t="shared" si="20"/>
        <v>0</v>
      </c>
      <c r="K186" s="281">
        <f t="shared" si="21"/>
        <v>0</v>
      </c>
      <c r="L186" s="282"/>
      <c r="M186" s="282"/>
      <c r="N186" s="282"/>
      <c r="O186" s="291"/>
      <c r="P186" s="297"/>
      <c r="Q186" s="282"/>
      <c r="R186" s="283"/>
      <c r="S186" s="17" t="s">
        <v>88</v>
      </c>
      <c r="T186" s="8">
        <v>30</v>
      </c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91"/>
      <c r="AI186" s="302"/>
      <c r="AJ186" s="282"/>
      <c r="AK186" s="283"/>
      <c r="AL186" s="17" t="s">
        <v>88</v>
      </c>
    </row>
    <row r="187" spans="1:38" s="23" customFormat="1" ht="12.75" customHeight="1" x14ac:dyDescent="0.2">
      <c r="A187" s="20">
        <v>31</v>
      </c>
      <c r="B187" s="286"/>
      <c r="C187" s="286"/>
      <c r="D187" s="286"/>
      <c r="E187" s="286"/>
      <c r="F187" s="287"/>
      <c r="G187" s="420"/>
      <c r="H187" s="304"/>
      <c r="I187" s="421"/>
      <c r="J187" s="422">
        <f t="shared" si="20"/>
        <v>0</v>
      </c>
      <c r="K187" s="299">
        <f t="shared" si="21"/>
        <v>0</v>
      </c>
      <c r="L187" s="286"/>
      <c r="M187" s="286"/>
      <c r="N187" s="286"/>
      <c r="O187" s="293"/>
      <c r="P187" s="300"/>
      <c r="Q187" s="286"/>
      <c r="R187" s="287"/>
      <c r="S187" s="21" t="s">
        <v>89</v>
      </c>
      <c r="T187" s="20">
        <v>31</v>
      </c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93"/>
      <c r="AI187" s="304"/>
      <c r="AJ187" s="286"/>
      <c r="AK187" s="287"/>
      <c r="AL187" s="21" t="s">
        <v>89</v>
      </c>
    </row>
    <row r="188" spans="1:38" s="57" customFormat="1" ht="12.75" customHeight="1" thickBot="1" x14ac:dyDescent="0.25">
      <c r="A188" s="53"/>
      <c r="B188" s="288">
        <f>SUM(B156:B187)</f>
        <v>0</v>
      </c>
      <c r="C188" s="288">
        <f>SUM(C156:C187)</f>
        <v>0</v>
      </c>
      <c r="D188" s="288">
        <f>SUM(D156:D187)</f>
        <v>0</v>
      </c>
      <c r="E188" s="301">
        <f>SUM(E156:E187)</f>
        <v>0</v>
      </c>
      <c r="F188" s="294">
        <f>SUM(F156:F187)</f>
        <v>0</v>
      </c>
      <c r="G188" s="308"/>
      <c r="H188" s="54" t="s">
        <v>90</v>
      </c>
      <c r="I188" s="309">
        <f>COUNTA(I157:I187)</f>
        <v>0</v>
      </c>
      <c r="J188" s="288">
        <f t="shared" ref="J188:R188" si="22">SUM(J156:J187)</f>
        <v>0</v>
      </c>
      <c r="K188" s="288">
        <f t="shared" si="22"/>
        <v>0</v>
      </c>
      <c r="L188" s="288">
        <f t="shared" si="22"/>
        <v>0</v>
      </c>
      <c r="M188" s="288">
        <f t="shared" si="22"/>
        <v>0</v>
      </c>
      <c r="N188" s="288">
        <f t="shared" si="22"/>
        <v>0</v>
      </c>
      <c r="O188" s="301">
        <f t="shared" si="22"/>
        <v>0</v>
      </c>
      <c r="P188" s="301">
        <f t="shared" si="22"/>
        <v>0</v>
      </c>
      <c r="Q188" s="288">
        <f t="shared" si="22"/>
        <v>0</v>
      </c>
      <c r="R188" s="289">
        <f t="shared" si="22"/>
        <v>0</v>
      </c>
      <c r="S188" s="59"/>
      <c r="T188" s="53"/>
      <c r="U188" s="288">
        <f t="shared" ref="U188:AH188" si="23">SUM(U156:U187)</f>
        <v>0</v>
      </c>
      <c r="V188" s="288">
        <f t="shared" si="23"/>
        <v>0</v>
      </c>
      <c r="W188" s="288">
        <f t="shared" si="23"/>
        <v>0</v>
      </c>
      <c r="X188" s="288">
        <f t="shared" si="23"/>
        <v>0</v>
      </c>
      <c r="Y188" s="288">
        <f t="shared" si="23"/>
        <v>0</v>
      </c>
      <c r="Z188" s="288">
        <f t="shared" si="23"/>
        <v>0</v>
      </c>
      <c r="AA188" s="288">
        <f t="shared" si="23"/>
        <v>0</v>
      </c>
      <c r="AB188" s="288">
        <f t="shared" si="23"/>
        <v>0</v>
      </c>
      <c r="AC188" s="288">
        <f t="shared" si="23"/>
        <v>0</v>
      </c>
      <c r="AD188" s="288">
        <f t="shared" si="23"/>
        <v>0</v>
      </c>
      <c r="AE188" s="288">
        <f t="shared" si="23"/>
        <v>0</v>
      </c>
      <c r="AF188" s="288">
        <f t="shared" si="23"/>
        <v>0</v>
      </c>
      <c r="AG188" s="288">
        <f t="shared" si="23"/>
        <v>0</v>
      </c>
      <c r="AH188" s="294">
        <f t="shared" si="23"/>
        <v>0</v>
      </c>
      <c r="AI188" s="306"/>
      <c r="AJ188" s="288">
        <f>SUM(AJ156:AJ187)</f>
        <v>0</v>
      </c>
      <c r="AK188" s="289">
        <f>SUM(AK156:AK187)</f>
        <v>0</v>
      </c>
      <c r="AL188" s="59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2"/>
      <c r="M189" s="72"/>
      <c r="N189" s="72"/>
      <c r="O189" s="72"/>
      <c r="P189" s="72"/>
      <c r="Q189" s="72"/>
      <c r="R189" s="72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122</v>
      </c>
      <c r="J190" s="359">
        <f>SUM(J188-K188)</f>
        <v>0</v>
      </c>
      <c r="L190" s="68"/>
      <c r="M190" s="68"/>
      <c r="N190" s="68"/>
      <c r="O190" s="68"/>
      <c r="P190" s="68"/>
      <c r="Q190" s="68"/>
      <c r="R190" s="68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83"/>
      <c r="H191" s="184"/>
      <c r="I191" s="184"/>
      <c r="J191" s="69"/>
      <c r="K191" s="69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4" customFormat="1" ht="12.75" customHeight="1" x14ac:dyDescent="0.2">
      <c r="A192" s="114"/>
      <c r="B192" s="114"/>
      <c r="C192" s="114"/>
      <c r="D192" s="114"/>
      <c r="E192" s="114"/>
      <c r="F192" s="115"/>
      <c r="G192" s="116"/>
      <c r="H192" s="117"/>
      <c r="I192" s="118"/>
      <c r="J192" s="118"/>
      <c r="K192" s="463" t="s">
        <v>160</v>
      </c>
      <c r="L192" s="464"/>
      <c r="M192" s="464"/>
      <c r="N192" s="464"/>
      <c r="O192" s="465"/>
      <c r="P192" s="465"/>
      <c r="Q192" s="119"/>
      <c r="R192" s="114"/>
      <c r="S192" s="114"/>
      <c r="T192" s="491" t="s">
        <v>476</v>
      </c>
      <c r="U192" s="471"/>
      <c r="V192" s="471"/>
      <c r="W192" s="472"/>
      <c r="X192" s="114"/>
      <c r="Y192" s="491" t="s">
        <v>476</v>
      </c>
      <c r="Z192" s="471"/>
      <c r="AA192" s="471"/>
      <c r="AB192" s="472"/>
      <c r="AC192" s="114"/>
      <c r="AD192" s="114"/>
      <c r="AE192" s="114"/>
      <c r="AF192" s="114"/>
      <c r="AG192" s="114"/>
      <c r="AH192" s="114"/>
      <c r="AI192" s="114"/>
      <c r="AJ192" s="114"/>
      <c r="AK192" s="114"/>
    </row>
    <row r="193" spans="1:37" s="124" customFormat="1" ht="12.75" customHeight="1" x14ac:dyDescent="0.2">
      <c r="A193" s="114"/>
      <c r="B193" s="457" t="s">
        <v>466</v>
      </c>
      <c r="C193" s="458"/>
      <c r="D193" s="458"/>
      <c r="E193" s="459"/>
      <c r="F193" s="120"/>
      <c r="G193" s="117"/>
      <c r="H193" s="118"/>
      <c r="I193" s="118"/>
      <c r="J193" s="118"/>
      <c r="K193" s="473" t="s">
        <v>128</v>
      </c>
      <c r="L193" s="474"/>
      <c r="M193" s="474"/>
      <c r="N193" s="474"/>
      <c r="O193" s="468"/>
      <c r="P193" s="468"/>
      <c r="Q193" s="122"/>
      <c r="R193" s="114"/>
      <c r="S193" s="114"/>
      <c r="T193" s="123" t="s">
        <v>242</v>
      </c>
      <c r="U193" s="492">
        <f>JUNE!U193</f>
        <v>0</v>
      </c>
      <c r="V193" s="492"/>
      <c r="W193" s="493"/>
      <c r="X193" s="114"/>
      <c r="Y193" s="123" t="s">
        <v>238</v>
      </c>
      <c r="Z193" s="492">
        <f>JUNE!Z193</f>
        <v>0</v>
      </c>
      <c r="AA193" s="492"/>
      <c r="AB193" s="493"/>
      <c r="AC193" s="114"/>
      <c r="AD193" s="114"/>
      <c r="AE193" s="114"/>
      <c r="AF193" s="114"/>
      <c r="AG193" s="114"/>
      <c r="AH193" s="114"/>
      <c r="AI193" s="114"/>
      <c r="AJ193" s="114"/>
      <c r="AK193" s="114"/>
    </row>
    <row r="194" spans="1:37" s="124" customFormat="1" ht="12.75" customHeight="1" thickBot="1" x14ac:dyDescent="0.25">
      <c r="A194" s="114"/>
      <c r="B194" s="125" t="s">
        <v>467</v>
      </c>
      <c r="C194" s="126" t="s">
        <v>129</v>
      </c>
      <c r="D194" s="127" t="s">
        <v>467</v>
      </c>
      <c r="E194" s="128" t="s">
        <v>129</v>
      </c>
      <c r="F194" s="116"/>
      <c r="G194" s="118"/>
      <c r="H194" s="466"/>
      <c r="I194" s="466"/>
      <c r="J194" s="118"/>
      <c r="K194" s="460" t="s">
        <v>161</v>
      </c>
      <c r="L194" s="461"/>
      <c r="M194" s="461"/>
      <c r="N194" s="461"/>
      <c r="O194" s="469">
        <f>J21</f>
        <v>0</v>
      </c>
      <c r="P194" s="469"/>
      <c r="Q194" s="122"/>
      <c r="R194" s="114"/>
      <c r="S194" s="114"/>
      <c r="T194" s="123" t="s">
        <v>206</v>
      </c>
      <c r="U194" s="492">
        <f>JUNE!U194</f>
        <v>0</v>
      </c>
      <c r="V194" s="492"/>
      <c r="W194" s="493"/>
      <c r="X194" s="114"/>
      <c r="Y194" s="123" t="s">
        <v>206</v>
      </c>
      <c r="Z194" s="492">
        <f>JUNE!Z194</f>
        <v>0</v>
      </c>
      <c r="AA194" s="492"/>
      <c r="AB194" s="493"/>
      <c r="AC194" s="114"/>
      <c r="AD194" s="114"/>
      <c r="AE194" s="114"/>
      <c r="AF194" s="114"/>
      <c r="AG194" s="114"/>
      <c r="AH194" s="114"/>
      <c r="AI194" s="114"/>
      <c r="AJ194" s="114"/>
      <c r="AK194" s="114"/>
    </row>
    <row r="195" spans="1:37" s="124" customFormat="1" ht="12.75" customHeight="1" x14ac:dyDescent="0.2">
      <c r="A195" s="114"/>
      <c r="B195" s="423"/>
      <c r="C195" s="320">
        <v>0</v>
      </c>
      <c r="D195" s="425"/>
      <c r="E195" s="323">
        <v>0</v>
      </c>
      <c r="F195" s="116"/>
      <c r="G195" s="118"/>
      <c r="H195" s="466"/>
      <c r="I195" s="466"/>
      <c r="J195" s="118"/>
      <c r="K195" s="467" t="s">
        <v>130</v>
      </c>
      <c r="L195" s="468"/>
      <c r="M195" s="468"/>
      <c r="N195" s="468"/>
      <c r="O195" s="469">
        <f>J7</f>
        <v>0</v>
      </c>
      <c r="P195" s="469"/>
      <c r="Q195" s="122"/>
      <c r="R195" s="114"/>
      <c r="S195" s="114"/>
      <c r="T195" s="123" t="s">
        <v>253</v>
      </c>
      <c r="U195" s="492">
        <f>JUNE!U195</f>
        <v>0</v>
      </c>
      <c r="V195" s="492"/>
      <c r="W195" s="493"/>
      <c r="X195" s="114"/>
      <c r="Y195" s="123" t="s">
        <v>253</v>
      </c>
      <c r="Z195" s="492">
        <f>JUNE!Z195</f>
        <v>0</v>
      </c>
      <c r="AA195" s="492"/>
      <c r="AB195" s="493"/>
      <c r="AC195" s="114"/>
      <c r="AD195" s="114"/>
      <c r="AE195" s="114"/>
      <c r="AF195" s="114"/>
      <c r="AG195" s="114"/>
      <c r="AH195" s="114"/>
      <c r="AI195" s="114"/>
      <c r="AJ195" s="114"/>
      <c r="AK195" s="114"/>
    </row>
    <row r="196" spans="1:37" s="124" customFormat="1" ht="12.75" customHeight="1" x14ac:dyDescent="0.2">
      <c r="A196" s="114"/>
      <c r="B196" s="423"/>
      <c r="C196" s="320">
        <v>0</v>
      </c>
      <c r="D196" s="425"/>
      <c r="E196" s="323">
        <v>0</v>
      </c>
      <c r="F196" s="116"/>
      <c r="G196" s="118"/>
      <c r="H196" s="466"/>
      <c r="I196" s="466"/>
      <c r="J196" s="118"/>
      <c r="K196" s="467" t="s">
        <v>132</v>
      </c>
      <c r="L196" s="468"/>
      <c r="M196" s="468"/>
      <c r="N196" s="468"/>
      <c r="O196" s="469">
        <f>SUM(O194:P195)</f>
        <v>0</v>
      </c>
      <c r="P196" s="469"/>
      <c r="Q196" s="122"/>
      <c r="R196" s="114"/>
      <c r="S196" s="114"/>
      <c r="T196" s="123" t="s">
        <v>207</v>
      </c>
      <c r="U196" s="487">
        <f>JUNE!U200</f>
        <v>0</v>
      </c>
      <c r="V196" s="487"/>
      <c r="W196" s="122"/>
      <c r="X196" s="114"/>
      <c r="Y196" s="123" t="s">
        <v>207</v>
      </c>
      <c r="Z196" s="487">
        <f>JUNE!Z200</f>
        <v>0</v>
      </c>
      <c r="AA196" s="487"/>
      <c r="AB196" s="122"/>
      <c r="AC196" s="114"/>
      <c r="AD196" s="114"/>
      <c r="AE196" s="114"/>
      <c r="AF196" s="114"/>
      <c r="AG196" s="114"/>
      <c r="AH196" s="114"/>
      <c r="AI196" s="114"/>
      <c r="AJ196" s="114"/>
      <c r="AK196" s="114"/>
    </row>
    <row r="197" spans="1:37" s="124" customFormat="1" ht="12.75" customHeight="1" x14ac:dyDescent="0.2">
      <c r="A197" s="114"/>
      <c r="B197" s="423"/>
      <c r="C197" s="320">
        <v>0</v>
      </c>
      <c r="D197" s="425"/>
      <c r="E197" s="323">
        <v>0</v>
      </c>
      <c r="F197" s="116"/>
      <c r="G197" s="118"/>
      <c r="H197" s="466"/>
      <c r="I197" s="466"/>
      <c r="J197" s="118"/>
      <c r="K197" s="467" t="s">
        <v>133</v>
      </c>
      <c r="L197" s="468"/>
      <c r="M197" s="468"/>
      <c r="N197" s="468"/>
      <c r="O197" s="469">
        <f>K188</f>
        <v>0</v>
      </c>
      <c r="P197" s="469"/>
      <c r="Q197" s="122"/>
      <c r="R197" s="114"/>
      <c r="S197" s="114"/>
      <c r="T197" s="123" t="s">
        <v>208</v>
      </c>
      <c r="U197" s="480">
        <v>0</v>
      </c>
      <c r="V197" s="480"/>
      <c r="W197" s="122"/>
      <c r="X197" s="114"/>
      <c r="Y197" s="123" t="s">
        <v>208</v>
      </c>
      <c r="Z197" s="480">
        <v>0</v>
      </c>
      <c r="AA197" s="480"/>
      <c r="AB197" s="122"/>
      <c r="AC197" s="114"/>
      <c r="AD197" s="114"/>
      <c r="AE197" s="114"/>
      <c r="AF197" s="114"/>
      <c r="AG197" s="114"/>
      <c r="AH197" s="114"/>
      <c r="AI197" s="114"/>
      <c r="AJ197" s="114"/>
      <c r="AK197" s="114"/>
    </row>
    <row r="198" spans="1:37" s="124" customFormat="1" ht="12.75" customHeight="1" x14ac:dyDescent="0.2">
      <c r="A198" s="114"/>
      <c r="B198" s="423"/>
      <c r="C198" s="320">
        <v>0</v>
      </c>
      <c r="D198" s="425"/>
      <c r="E198" s="323">
        <v>0</v>
      </c>
      <c r="F198" s="116"/>
      <c r="G198" s="118"/>
      <c r="H198" s="466"/>
      <c r="I198" s="466"/>
      <c r="J198" s="118"/>
      <c r="K198" s="467" t="s">
        <v>134</v>
      </c>
      <c r="L198" s="468"/>
      <c r="M198" s="468"/>
      <c r="N198" s="468"/>
      <c r="O198" s="483"/>
      <c r="P198" s="483"/>
      <c r="Q198" s="122" t="s">
        <v>190</v>
      </c>
      <c r="R198" s="114"/>
      <c r="S198" s="114"/>
      <c r="T198" s="123" t="s">
        <v>209</v>
      </c>
      <c r="U198" s="480">
        <v>0</v>
      </c>
      <c r="V198" s="480"/>
      <c r="W198" s="122"/>
      <c r="X198" s="114"/>
      <c r="Y198" s="123" t="s">
        <v>209</v>
      </c>
      <c r="Z198" s="480">
        <v>0</v>
      </c>
      <c r="AA198" s="480"/>
      <c r="AB198" s="122"/>
      <c r="AC198" s="114"/>
      <c r="AD198" s="114"/>
      <c r="AE198" s="114"/>
      <c r="AF198" s="114"/>
      <c r="AG198" s="114"/>
      <c r="AH198" s="114"/>
      <c r="AI198" s="114"/>
      <c r="AJ198" s="114"/>
      <c r="AK198" s="114"/>
    </row>
    <row r="199" spans="1:37" s="124" customFormat="1" ht="12.75" customHeight="1" x14ac:dyDescent="0.2">
      <c r="A199" s="114"/>
      <c r="B199" s="423"/>
      <c r="C199" s="320">
        <v>0</v>
      </c>
      <c r="D199" s="425"/>
      <c r="E199" s="323">
        <v>0</v>
      </c>
      <c r="F199" s="116"/>
      <c r="G199" s="118"/>
      <c r="H199" s="466"/>
      <c r="I199" s="466"/>
      <c r="J199" s="118"/>
      <c r="K199" s="484" t="s">
        <v>162</v>
      </c>
      <c r="L199" s="485"/>
      <c r="M199" s="485"/>
      <c r="N199" s="485"/>
      <c r="O199" s="469">
        <f>SUM(O196-O197+O198)</f>
        <v>0</v>
      </c>
      <c r="P199" s="469"/>
      <c r="Q199" s="122"/>
      <c r="R199" s="114"/>
      <c r="S199" s="114"/>
      <c r="T199" s="123" t="s">
        <v>210</v>
      </c>
      <c r="U199" s="480">
        <v>0</v>
      </c>
      <c r="V199" s="480"/>
      <c r="W199" s="122"/>
      <c r="X199" s="114"/>
      <c r="Y199" s="123" t="s">
        <v>210</v>
      </c>
      <c r="Z199" s="480">
        <v>0</v>
      </c>
      <c r="AA199" s="480"/>
      <c r="AB199" s="122"/>
      <c r="AC199" s="114"/>
      <c r="AD199" s="114"/>
      <c r="AE199" s="114"/>
      <c r="AF199" s="114"/>
      <c r="AG199" s="114"/>
      <c r="AH199" s="114"/>
      <c r="AI199" s="114"/>
      <c r="AJ199" s="114"/>
      <c r="AK199" s="114"/>
    </row>
    <row r="200" spans="1:37" s="124" customFormat="1" ht="12.75" customHeight="1" x14ac:dyDescent="0.2">
      <c r="A200" s="114"/>
      <c r="B200" s="423"/>
      <c r="C200" s="320">
        <v>0</v>
      </c>
      <c r="D200" s="425"/>
      <c r="E200" s="323">
        <v>0</v>
      </c>
      <c r="F200" s="116"/>
      <c r="G200" s="118"/>
      <c r="H200" s="466"/>
      <c r="I200" s="466"/>
      <c r="J200" s="118"/>
      <c r="K200" s="467"/>
      <c r="L200" s="468"/>
      <c r="M200" s="468"/>
      <c r="N200" s="468"/>
      <c r="O200" s="469"/>
      <c r="P200" s="469"/>
      <c r="Q200" s="122"/>
      <c r="R200" s="114"/>
      <c r="S200" s="114"/>
      <c r="T200" s="123" t="s">
        <v>223</v>
      </c>
      <c r="U200" s="487">
        <f>U196+U197+U198-U199</f>
        <v>0</v>
      </c>
      <c r="V200" s="487"/>
      <c r="W200" s="122"/>
      <c r="X200" s="114"/>
      <c r="Y200" s="123" t="s">
        <v>223</v>
      </c>
      <c r="Z200" s="487">
        <f>Z196+Z197+Z198-Z199</f>
        <v>0</v>
      </c>
      <c r="AA200" s="487"/>
      <c r="AB200" s="122"/>
      <c r="AC200" s="114"/>
      <c r="AD200" s="114"/>
      <c r="AE200" s="114"/>
      <c r="AF200" s="114"/>
      <c r="AG200" s="114"/>
      <c r="AH200" s="114"/>
      <c r="AI200" s="114"/>
      <c r="AJ200" s="114"/>
      <c r="AK200" s="114"/>
    </row>
    <row r="201" spans="1:37" s="124" customFormat="1" ht="12.75" customHeight="1" x14ac:dyDescent="0.2">
      <c r="A201" s="114"/>
      <c r="B201" s="423"/>
      <c r="C201" s="320">
        <v>0</v>
      </c>
      <c r="D201" s="425"/>
      <c r="E201" s="323">
        <v>0</v>
      </c>
      <c r="F201" s="116"/>
      <c r="G201" s="118"/>
      <c r="H201" s="129"/>
      <c r="I201" s="129"/>
      <c r="J201" s="118"/>
      <c r="K201" s="467"/>
      <c r="L201" s="468"/>
      <c r="M201" s="468"/>
      <c r="N201" s="468"/>
      <c r="O201" s="469"/>
      <c r="P201" s="469"/>
      <c r="Q201" s="122"/>
      <c r="R201" s="114"/>
      <c r="S201" s="114"/>
      <c r="T201" s="130"/>
      <c r="U201" s="115"/>
      <c r="V201" s="115"/>
      <c r="W201" s="122"/>
      <c r="X201" s="114"/>
      <c r="Y201" s="130"/>
      <c r="Z201" s="115"/>
      <c r="AA201" s="115"/>
      <c r="AB201" s="122"/>
      <c r="AC201" s="114"/>
      <c r="AD201" s="114"/>
      <c r="AE201" s="114"/>
      <c r="AF201" s="114"/>
      <c r="AG201" s="114"/>
      <c r="AH201" s="114"/>
      <c r="AI201" s="114"/>
      <c r="AJ201" s="114"/>
      <c r="AK201" s="114"/>
    </row>
    <row r="202" spans="1:37" s="124" customFormat="1" ht="12.75" customHeight="1" x14ac:dyDescent="0.2">
      <c r="A202" s="114"/>
      <c r="B202" s="423"/>
      <c r="C202" s="320">
        <v>0</v>
      </c>
      <c r="D202" s="425"/>
      <c r="E202" s="323">
        <v>0</v>
      </c>
      <c r="F202" s="116"/>
      <c r="G202" s="118"/>
      <c r="H202" s="129"/>
      <c r="I202" s="129"/>
      <c r="J202" s="118"/>
      <c r="K202" s="484" t="s">
        <v>163</v>
      </c>
      <c r="L202" s="485"/>
      <c r="M202" s="485"/>
      <c r="N202" s="485"/>
      <c r="O202" s="483"/>
      <c r="P202" s="483"/>
      <c r="Q202" s="122"/>
      <c r="R202" s="114"/>
      <c r="S202" s="114"/>
      <c r="T202" s="130"/>
      <c r="U202" s="115"/>
      <c r="V202" s="115"/>
      <c r="W202" s="122"/>
      <c r="X202" s="114"/>
      <c r="Y202" s="130"/>
      <c r="Z202" s="115"/>
      <c r="AA202" s="115"/>
      <c r="AB202" s="122"/>
      <c r="AC202" s="114"/>
      <c r="AD202" s="114"/>
      <c r="AE202" s="114"/>
      <c r="AF202" s="114"/>
      <c r="AG202" s="114"/>
      <c r="AH202" s="114"/>
      <c r="AI202" s="114"/>
      <c r="AJ202" s="114"/>
      <c r="AK202" s="114"/>
    </row>
    <row r="203" spans="1:37" s="124" customFormat="1" ht="12.75" customHeight="1" x14ac:dyDescent="0.2">
      <c r="A203" s="114"/>
      <c r="B203" s="423"/>
      <c r="C203" s="320">
        <v>0</v>
      </c>
      <c r="D203" s="425"/>
      <c r="E203" s="323">
        <v>0</v>
      </c>
      <c r="F203" s="116"/>
      <c r="G203" s="118"/>
      <c r="H203" s="466"/>
      <c r="I203" s="466"/>
      <c r="J203" s="118"/>
      <c r="K203" s="467" t="s">
        <v>131</v>
      </c>
      <c r="L203" s="468"/>
      <c r="M203" s="468"/>
      <c r="N203" s="468"/>
      <c r="O203" s="483"/>
      <c r="P203" s="483"/>
      <c r="Q203" s="122"/>
      <c r="R203" s="114"/>
      <c r="S203" s="114"/>
      <c r="T203" s="123" t="s">
        <v>243</v>
      </c>
      <c r="U203" s="492">
        <f>JUNE!U203</f>
        <v>0</v>
      </c>
      <c r="V203" s="492"/>
      <c r="W203" s="493"/>
      <c r="X203" s="114"/>
      <c r="Y203" s="123" t="s">
        <v>239</v>
      </c>
      <c r="Z203" s="492">
        <f>JUNE!Z203</f>
        <v>0</v>
      </c>
      <c r="AA203" s="492"/>
      <c r="AB203" s="493"/>
      <c r="AC203" s="114"/>
      <c r="AD203" s="114"/>
      <c r="AE203" s="114"/>
      <c r="AF203" s="114"/>
      <c r="AG203" s="114"/>
      <c r="AH203" s="114"/>
      <c r="AI203" s="114"/>
      <c r="AJ203" s="114"/>
      <c r="AK203" s="114"/>
    </row>
    <row r="204" spans="1:37" s="124" customFormat="1" ht="12.75" customHeight="1" x14ac:dyDescent="0.2">
      <c r="A204" s="114"/>
      <c r="B204" s="423"/>
      <c r="C204" s="320">
        <v>0</v>
      </c>
      <c r="D204" s="425"/>
      <c r="E204" s="323">
        <v>0</v>
      </c>
      <c r="F204" s="116"/>
      <c r="G204" s="118"/>
      <c r="H204" s="466"/>
      <c r="I204" s="466"/>
      <c r="J204" s="118"/>
      <c r="K204" s="467" t="s">
        <v>468</v>
      </c>
      <c r="L204" s="468"/>
      <c r="M204" s="468"/>
      <c r="N204" s="468"/>
      <c r="O204" s="469">
        <f>G234</f>
        <v>0</v>
      </c>
      <c r="P204" s="469"/>
      <c r="Q204" s="122"/>
      <c r="R204" s="143" t="s">
        <v>233</v>
      </c>
      <c r="S204" s="114"/>
      <c r="T204" s="123" t="s">
        <v>206</v>
      </c>
      <c r="U204" s="492">
        <f>JUNE!U204</f>
        <v>0</v>
      </c>
      <c r="V204" s="492"/>
      <c r="W204" s="493"/>
      <c r="X204" s="114"/>
      <c r="Y204" s="123" t="s">
        <v>206</v>
      </c>
      <c r="Z204" s="492">
        <f>JUNE!Z204</f>
        <v>0</v>
      </c>
      <c r="AA204" s="492"/>
      <c r="AB204" s="493"/>
      <c r="AC204" s="114"/>
      <c r="AD204" s="114"/>
      <c r="AE204" s="114"/>
      <c r="AF204" s="114"/>
      <c r="AG204" s="114"/>
      <c r="AH204" s="114"/>
      <c r="AI204" s="114"/>
      <c r="AJ204" s="114"/>
      <c r="AK204" s="114"/>
    </row>
    <row r="205" spans="1:37" s="124" customFormat="1" ht="12.75" customHeight="1" x14ac:dyDescent="0.2">
      <c r="A205" s="114"/>
      <c r="B205" s="423"/>
      <c r="C205" s="320">
        <v>0</v>
      </c>
      <c r="D205" s="425"/>
      <c r="E205" s="323">
        <v>0</v>
      </c>
      <c r="F205" s="116"/>
      <c r="G205" s="118"/>
      <c r="H205" s="466"/>
      <c r="I205" s="466"/>
      <c r="J205" s="118"/>
      <c r="K205" s="467" t="s">
        <v>134</v>
      </c>
      <c r="L205" s="468"/>
      <c r="M205" s="468"/>
      <c r="N205" s="468"/>
      <c r="O205" s="483"/>
      <c r="P205" s="483"/>
      <c r="Q205" s="122" t="s">
        <v>190</v>
      </c>
      <c r="R205" s="358">
        <f>SUM(E2-O206)</f>
        <v>0</v>
      </c>
      <c r="S205" s="114"/>
      <c r="T205" s="123" t="s">
        <v>253</v>
      </c>
      <c r="U205" s="492">
        <f>JUNE!U205</f>
        <v>0</v>
      </c>
      <c r="V205" s="492"/>
      <c r="W205" s="493"/>
      <c r="X205" s="114"/>
      <c r="Y205" s="123" t="s">
        <v>253</v>
      </c>
      <c r="Z205" s="492">
        <f>JUNE!Z205</f>
        <v>0</v>
      </c>
      <c r="AA205" s="492"/>
      <c r="AB205" s="493"/>
      <c r="AC205" s="114"/>
      <c r="AD205" s="114"/>
      <c r="AE205" s="114"/>
      <c r="AF205" s="114"/>
      <c r="AG205" s="114"/>
      <c r="AH205" s="114"/>
      <c r="AI205" s="114"/>
      <c r="AJ205" s="114"/>
      <c r="AK205" s="114"/>
    </row>
    <row r="206" spans="1:37" s="124" customFormat="1" ht="12.75" customHeight="1" x14ac:dyDescent="0.2">
      <c r="A206" s="114"/>
      <c r="B206" s="423"/>
      <c r="C206" s="320">
        <v>0</v>
      </c>
      <c r="D206" s="425"/>
      <c r="E206" s="323">
        <v>0</v>
      </c>
      <c r="F206" s="116"/>
      <c r="G206" s="118"/>
      <c r="H206" s="466"/>
      <c r="I206" s="466"/>
      <c r="J206" s="118"/>
      <c r="K206" s="484" t="s">
        <v>371</v>
      </c>
      <c r="L206" s="485"/>
      <c r="M206" s="485"/>
      <c r="N206" s="485"/>
      <c r="O206" s="469">
        <f>SUM(O202-O204+O205+O203)</f>
        <v>0</v>
      </c>
      <c r="P206" s="469"/>
      <c r="Q206" s="122"/>
      <c r="R206" s="114"/>
      <c r="S206" s="114"/>
      <c r="T206" s="123" t="s">
        <v>207</v>
      </c>
      <c r="U206" s="487">
        <f>JUNE!U210</f>
        <v>0</v>
      </c>
      <c r="V206" s="487"/>
      <c r="W206" s="122"/>
      <c r="X206" s="114"/>
      <c r="Y206" s="123" t="s">
        <v>207</v>
      </c>
      <c r="Z206" s="487">
        <f>JUNE!Z210</f>
        <v>0</v>
      </c>
      <c r="AA206" s="487"/>
      <c r="AB206" s="122"/>
      <c r="AC206" s="114"/>
      <c r="AD206" s="114"/>
      <c r="AE206" s="114"/>
      <c r="AF206" s="114"/>
      <c r="AG206" s="114"/>
      <c r="AH206" s="114"/>
      <c r="AI206" s="114"/>
      <c r="AJ206" s="114"/>
      <c r="AK206" s="114"/>
    </row>
    <row r="207" spans="1:37" s="124" customFormat="1" ht="12.75" customHeight="1" thickBot="1" x14ac:dyDescent="0.25">
      <c r="A207" s="114"/>
      <c r="B207" s="423"/>
      <c r="C207" s="320">
        <v>0</v>
      </c>
      <c r="D207" s="425"/>
      <c r="E207" s="323">
        <v>0</v>
      </c>
      <c r="F207" s="116"/>
      <c r="G207" s="118"/>
      <c r="H207" s="118"/>
      <c r="I207" s="118"/>
      <c r="J207" s="118"/>
      <c r="K207" s="455"/>
      <c r="L207" s="456"/>
      <c r="M207" s="456"/>
      <c r="N207" s="456"/>
      <c r="O207" s="479"/>
      <c r="P207" s="479"/>
      <c r="Q207" s="131"/>
      <c r="R207" s="114"/>
      <c r="S207" s="114"/>
      <c r="T207" s="123" t="s">
        <v>208</v>
      </c>
      <c r="U207" s="480">
        <v>0</v>
      </c>
      <c r="V207" s="480"/>
      <c r="W207" s="122"/>
      <c r="X207" s="114"/>
      <c r="Y207" s="123" t="s">
        <v>208</v>
      </c>
      <c r="Z207" s="480">
        <v>0</v>
      </c>
      <c r="AA207" s="480"/>
      <c r="AB207" s="122"/>
      <c r="AC207" s="114"/>
      <c r="AD207" s="114"/>
      <c r="AE207" s="114"/>
      <c r="AF207" s="114"/>
      <c r="AG207" s="114"/>
      <c r="AH207" s="114"/>
      <c r="AI207" s="114"/>
      <c r="AJ207" s="114"/>
      <c r="AK207" s="114"/>
    </row>
    <row r="208" spans="1:37" s="124" customFormat="1" ht="12.75" customHeight="1" x14ac:dyDescent="0.2">
      <c r="A208" s="114"/>
      <c r="B208" s="423"/>
      <c r="C208" s="320">
        <v>0</v>
      </c>
      <c r="D208" s="425"/>
      <c r="E208" s="323">
        <v>0</v>
      </c>
      <c r="F208" s="116"/>
      <c r="G208" s="118"/>
      <c r="H208" s="133"/>
      <c r="I208" s="133"/>
      <c r="J208" s="133"/>
      <c r="K208" s="114"/>
      <c r="L208" s="114"/>
      <c r="M208" s="114"/>
      <c r="N208" s="114"/>
      <c r="O208" s="134"/>
      <c r="P208" s="134"/>
      <c r="Q208" s="114"/>
      <c r="R208" s="114"/>
      <c r="S208" s="114"/>
      <c r="T208" s="123" t="s">
        <v>209</v>
      </c>
      <c r="U208" s="480">
        <v>0</v>
      </c>
      <c r="V208" s="480"/>
      <c r="W208" s="122"/>
      <c r="X208" s="114"/>
      <c r="Y208" s="123" t="s">
        <v>209</v>
      </c>
      <c r="Z208" s="480">
        <v>0</v>
      </c>
      <c r="AA208" s="480"/>
      <c r="AB208" s="122"/>
      <c r="AC208" s="114"/>
      <c r="AD208" s="114"/>
      <c r="AE208" s="114"/>
      <c r="AF208" s="114"/>
      <c r="AG208" s="114"/>
      <c r="AH208" s="114"/>
      <c r="AI208" s="114"/>
      <c r="AJ208" s="114"/>
      <c r="AK208" s="114"/>
    </row>
    <row r="209" spans="1:37" s="124" customFormat="1" ht="12.75" customHeight="1" x14ac:dyDescent="0.2">
      <c r="A209" s="114"/>
      <c r="B209" s="423"/>
      <c r="C209" s="320">
        <v>0</v>
      </c>
      <c r="D209" s="425"/>
      <c r="E209" s="323">
        <v>0</v>
      </c>
      <c r="F209" s="132"/>
      <c r="G209" s="133"/>
      <c r="H209" s="133"/>
      <c r="I209" s="133"/>
      <c r="J209" s="133"/>
      <c r="K209" s="114"/>
      <c r="L209" s="114"/>
      <c r="M209" s="114"/>
      <c r="N209" s="114"/>
      <c r="O209" s="114"/>
      <c r="P209" s="114"/>
      <c r="Q209" s="114"/>
      <c r="R209" s="114"/>
      <c r="S209" s="114"/>
      <c r="T209" s="123" t="s">
        <v>210</v>
      </c>
      <c r="U209" s="480">
        <v>0</v>
      </c>
      <c r="V209" s="480"/>
      <c r="W209" s="122"/>
      <c r="X209" s="114"/>
      <c r="Y209" s="123" t="s">
        <v>210</v>
      </c>
      <c r="Z209" s="480">
        <v>0</v>
      </c>
      <c r="AA209" s="480"/>
      <c r="AB209" s="122"/>
      <c r="AC209" s="114"/>
      <c r="AD209" s="114"/>
      <c r="AE209" s="114"/>
      <c r="AF209" s="114"/>
      <c r="AG209" s="114"/>
      <c r="AH209" s="114"/>
      <c r="AI209" s="114"/>
      <c r="AJ209" s="114"/>
      <c r="AK209" s="114"/>
    </row>
    <row r="210" spans="1:37" s="124" customFormat="1" ht="12.75" customHeight="1" x14ac:dyDescent="0.2">
      <c r="A210" s="114"/>
      <c r="B210" s="423"/>
      <c r="C210" s="320">
        <v>0</v>
      </c>
      <c r="D210" s="425"/>
      <c r="E210" s="323">
        <v>0</v>
      </c>
      <c r="F210" s="132"/>
      <c r="G210" s="133"/>
      <c r="H210" s="133"/>
      <c r="I210" s="133"/>
      <c r="J210" s="133"/>
      <c r="K210" s="114"/>
      <c r="L210" s="114"/>
      <c r="M210" s="114"/>
      <c r="N210" s="114"/>
      <c r="O210" s="114"/>
      <c r="P210" s="114"/>
      <c r="Q210" s="114"/>
      <c r="R210" s="114"/>
      <c r="S210" s="114"/>
      <c r="T210" s="123" t="str">
        <f>T200</f>
        <v>AS OF 7/31</v>
      </c>
      <c r="U210" s="487">
        <f>U206+U207+U208-U209</f>
        <v>0</v>
      </c>
      <c r="V210" s="487"/>
      <c r="W210" s="122"/>
      <c r="X210" s="114"/>
      <c r="Y210" s="123" t="str">
        <f>Y200</f>
        <v>AS OF 7/31</v>
      </c>
      <c r="Z210" s="487">
        <f>Z206+Z207+Z208-Z209</f>
        <v>0</v>
      </c>
      <c r="AA210" s="487"/>
      <c r="AB210" s="122"/>
      <c r="AC210" s="114"/>
      <c r="AD210" s="114"/>
      <c r="AE210" s="114"/>
      <c r="AF210" s="114"/>
      <c r="AG210" s="114"/>
      <c r="AH210" s="114"/>
      <c r="AI210" s="114"/>
      <c r="AJ210" s="114"/>
      <c r="AK210" s="114"/>
    </row>
    <row r="211" spans="1:37" s="124" customFormat="1" ht="12.75" customHeight="1" x14ac:dyDescent="0.2">
      <c r="A211" s="114"/>
      <c r="B211" s="423"/>
      <c r="C211" s="320">
        <v>0</v>
      </c>
      <c r="D211" s="425"/>
      <c r="E211" s="323">
        <v>0</v>
      </c>
      <c r="F211" s="132"/>
      <c r="G211" s="133"/>
      <c r="H211" s="133"/>
      <c r="I211" s="133"/>
      <c r="J211" s="133"/>
      <c r="K211" s="114"/>
      <c r="L211" s="114"/>
      <c r="M211" s="114"/>
      <c r="N211" s="114"/>
      <c r="O211" s="114"/>
      <c r="P211" s="114"/>
      <c r="Q211" s="114"/>
      <c r="R211" s="114"/>
      <c r="S211" s="114"/>
      <c r="T211" s="130"/>
      <c r="U211" s="115"/>
      <c r="V211" s="115"/>
      <c r="W211" s="122"/>
      <c r="X211" s="114"/>
      <c r="Y211" s="130"/>
      <c r="Z211" s="115"/>
      <c r="AA211" s="115"/>
      <c r="AB211" s="122"/>
      <c r="AC211" s="114"/>
      <c r="AD211" s="114"/>
      <c r="AE211" s="114"/>
      <c r="AF211" s="114"/>
      <c r="AG211" s="114"/>
      <c r="AH211" s="114"/>
      <c r="AI211" s="114"/>
      <c r="AJ211" s="114"/>
      <c r="AK211" s="114"/>
    </row>
    <row r="212" spans="1:37" s="124" customFormat="1" ht="12.75" customHeight="1" x14ac:dyDescent="0.2">
      <c r="A212" s="114"/>
      <c r="B212" s="423"/>
      <c r="C212" s="320">
        <v>0</v>
      </c>
      <c r="D212" s="425"/>
      <c r="E212" s="323">
        <v>0</v>
      </c>
      <c r="F212" s="132"/>
      <c r="G212" s="133"/>
      <c r="H212" s="133"/>
      <c r="I212" s="133"/>
      <c r="J212" s="133"/>
      <c r="K212" s="114"/>
      <c r="L212" s="114"/>
      <c r="M212" s="114"/>
      <c r="N212" s="114"/>
      <c r="O212" s="114"/>
      <c r="P212" s="114"/>
      <c r="Q212" s="114"/>
      <c r="R212" s="114"/>
      <c r="S212" s="114"/>
      <c r="T212" s="130"/>
      <c r="U212" s="115"/>
      <c r="V212" s="115"/>
      <c r="W212" s="122"/>
      <c r="X212" s="114"/>
      <c r="Y212" s="130"/>
      <c r="Z212" s="115"/>
      <c r="AA212" s="115"/>
      <c r="AB212" s="122"/>
      <c r="AC212" s="114"/>
      <c r="AD212" s="114"/>
      <c r="AE212" s="114"/>
      <c r="AF212" s="114"/>
      <c r="AG212" s="114"/>
      <c r="AH212" s="114"/>
      <c r="AI212" s="114"/>
      <c r="AJ212" s="114"/>
      <c r="AK212" s="114"/>
    </row>
    <row r="213" spans="1:37" s="124" customFormat="1" ht="12.75" customHeight="1" x14ac:dyDescent="0.2">
      <c r="A213" s="114"/>
      <c r="B213" s="423"/>
      <c r="C213" s="320">
        <v>0</v>
      </c>
      <c r="D213" s="425"/>
      <c r="E213" s="323">
        <v>0</v>
      </c>
      <c r="F213" s="132"/>
      <c r="G213" s="133"/>
      <c r="H213" s="133"/>
      <c r="I213" s="133"/>
      <c r="J213" s="133"/>
      <c r="K213" s="114"/>
      <c r="L213" s="114"/>
      <c r="M213" s="114"/>
      <c r="N213" s="114"/>
      <c r="O213" s="114"/>
      <c r="P213" s="114"/>
      <c r="Q213" s="114"/>
      <c r="R213" s="114"/>
      <c r="S213" s="114"/>
      <c r="T213" s="123" t="s">
        <v>244</v>
      </c>
      <c r="U213" s="492">
        <f>JUNE!U213</f>
        <v>0</v>
      </c>
      <c r="V213" s="492"/>
      <c r="W213" s="493"/>
      <c r="X213" s="114"/>
      <c r="Y213" s="123" t="s">
        <v>240</v>
      </c>
      <c r="Z213" s="492">
        <f>JUNE!Z213</f>
        <v>0</v>
      </c>
      <c r="AA213" s="492"/>
      <c r="AB213" s="493"/>
      <c r="AC213" s="114"/>
      <c r="AD213" s="114"/>
      <c r="AE213" s="114"/>
      <c r="AF213" s="114"/>
      <c r="AG213" s="114"/>
      <c r="AH213" s="114"/>
      <c r="AI213" s="114"/>
      <c r="AJ213" s="114"/>
      <c r="AK213" s="114"/>
    </row>
    <row r="214" spans="1:37" s="124" customFormat="1" ht="12.75" customHeight="1" x14ac:dyDescent="0.2">
      <c r="A214" s="114"/>
      <c r="B214" s="423"/>
      <c r="C214" s="320">
        <v>0</v>
      </c>
      <c r="D214" s="425"/>
      <c r="E214" s="323">
        <v>0</v>
      </c>
      <c r="F214" s="132"/>
      <c r="G214" s="133"/>
      <c r="H214" s="133"/>
      <c r="I214" s="133"/>
      <c r="J214" s="133"/>
      <c r="K214" s="114"/>
      <c r="L214" s="114"/>
      <c r="M214" s="114"/>
      <c r="N214" s="114"/>
      <c r="O214" s="114"/>
      <c r="P214" s="114"/>
      <c r="Q214" s="114"/>
      <c r="R214" s="114"/>
      <c r="S214" s="114"/>
      <c r="T214" s="123" t="s">
        <v>206</v>
      </c>
      <c r="U214" s="492">
        <f>JUNE!U214</f>
        <v>0</v>
      </c>
      <c r="V214" s="492"/>
      <c r="W214" s="493"/>
      <c r="X214" s="114"/>
      <c r="Y214" s="123" t="s">
        <v>206</v>
      </c>
      <c r="Z214" s="492">
        <f>JUNE!Z214</f>
        <v>0</v>
      </c>
      <c r="AA214" s="492"/>
      <c r="AB214" s="493"/>
      <c r="AC214" s="114"/>
      <c r="AD214" s="114"/>
      <c r="AE214" s="114"/>
      <c r="AF214" s="114"/>
      <c r="AG214" s="114"/>
      <c r="AH214" s="114"/>
      <c r="AI214" s="114"/>
      <c r="AJ214" s="114"/>
      <c r="AK214" s="114"/>
    </row>
    <row r="215" spans="1:37" s="124" customFormat="1" ht="12.75" customHeight="1" x14ac:dyDescent="0.2">
      <c r="A215" s="114"/>
      <c r="B215" s="423"/>
      <c r="C215" s="320">
        <v>0</v>
      </c>
      <c r="D215" s="425"/>
      <c r="E215" s="323">
        <v>0</v>
      </c>
      <c r="F215" s="132"/>
      <c r="G215" s="133"/>
      <c r="H215" s="133"/>
      <c r="I215" s="133"/>
      <c r="J215" s="133"/>
      <c r="K215" s="114"/>
      <c r="L215" s="114"/>
      <c r="M215" s="114"/>
      <c r="N215" s="114"/>
      <c r="O215" s="114"/>
      <c r="P215" s="114"/>
      <c r="Q215" s="114"/>
      <c r="R215" s="114"/>
      <c r="S215" s="114"/>
      <c r="T215" s="123" t="s">
        <v>253</v>
      </c>
      <c r="U215" s="492">
        <f>JUNE!U215</f>
        <v>0</v>
      </c>
      <c r="V215" s="492"/>
      <c r="W215" s="493"/>
      <c r="X215" s="114"/>
      <c r="Y215" s="123" t="s">
        <v>253</v>
      </c>
      <c r="Z215" s="492">
        <f>JUNE!Z215</f>
        <v>0</v>
      </c>
      <c r="AA215" s="492"/>
      <c r="AB215" s="493"/>
      <c r="AC215" s="114"/>
      <c r="AD215" s="114"/>
      <c r="AE215" s="114"/>
      <c r="AF215" s="114"/>
      <c r="AG215" s="114"/>
      <c r="AH215" s="114"/>
      <c r="AI215" s="114"/>
      <c r="AJ215" s="114"/>
      <c r="AK215" s="114"/>
    </row>
    <row r="216" spans="1:37" s="124" customFormat="1" ht="12.75" customHeight="1" x14ac:dyDescent="0.2">
      <c r="A216" s="114"/>
      <c r="B216" s="423"/>
      <c r="C216" s="320">
        <v>0</v>
      </c>
      <c r="D216" s="425"/>
      <c r="E216" s="323">
        <v>0</v>
      </c>
      <c r="F216" s="132"/>
      <c r="G216" s="133"/>
      <c r="H216" s="133"/>
      <c r="I216" s="133"/>
      <c r="J216" s="133"/>
      <c r="K216" s="114"/>
      <c r="L216" s="114"/>
      <c r="M216" s="114"/>
      <c r="N216" s="114"/>
      <c r="O216" s="114"/>
      <c r="P216" s="114"/>
      <c r="Q216" s="114"/>
      <c r="R216" s="114"/>
      <c r="S216" s="114"/>
      <c r="T216" s="123" t="s">
        <v>207</v>
      </c>
      <c r="U216" s="487">
        <f>JUNE!U220</f>
        <v>0</v>
      </c>
      <c r="V216" s="487"/>
      <c r="W216" s="122"/>
      <c r="X216" s="114"/>
      <c r="Y216" s="123" t="s">
        <v>207</v>
      </c>
      <c r="Z216" s="487">
        <f>JUNE!Z220</f>
        <v>0</v>
      </c>
      <c r="AA216" s="487"/>
      <c r="AB216" s="122"/>
      <c r="AC216" s="114"/>
      <c r="AD216" s="114"/>
      <c r="AE216" s="114"/>
      <c r="AF216" s="114"/>
      <c r="AG216" s="114"/>
      <c r="AH216" s="114"/>
      <c r="AI216" s="114"/>
      <c r="AJ216" s="114"/>
      <c r="AK216" s="114"/>
    </row>
    <row r="217" spans="1:37" s="124" customFormat="1" ht="12.75" customHeight="1" x14ac:dyDescent="0.2">
      <c r="A217" s="114"/>
      <c r="B217" s="423"/>
      <c r="C217" s="320">
        <v>0</v>
      </c>
      <c r="D217" s="425"/>
      <c r="E217" s="323">
        <v>0</v>
      </c>
      <c r="F217" s="132"/>
      <c r="G217" s="133"/>
      <c r="H217" s="133"/>
      <c r="I217" s="133"/>
      <c r="J217" s="133"/>
      <c r="K217" s="114"/>
      <c r="L217" s="114"/>
      <c r="M217" s="114"/>
      <c r="N217" s="114"/>
      <c r="O217" s="114"/>
      <c r="P217" s="114"/>
      <c r="Q217" s="114"/>
      <c r="R217" s="114"/>
      <c r="S217" s="114"/>
      <c r="T217" s="123" t="s">
        <v>208</v>
      </c>
      <c r="U217" s="480">
        <v>0</v>
      </c>
      <c r="V217" s="480"/>
      <c r="W217" s="122"/>
      <c r="X217" s="114"/>
      <c r="Y217" s="123" t="s">
        <v>208</v>
      </c>
      <c r="Z217" s="480">
        <v>0</v>
      </c>
      <c r="AA217" s="480"/>
      <c r="AB217" s="122"/>
      <c r="AC217" s="114"/>
      <c r="AD217" s="114"/>
      <c r="AE217" s="114"/>
      <c r="AF217" s="114"/>
      <c r="AG217" s="114"/>
      <c r="AH217" s="114"/>
      <c r="AI217" s="114"/>
      <c r="AJ217" s="114"/>
      <c r="AK217" s="114"/>
    </row>
    <row r="218" spans="1:37" s="124" customFormat="1" ht="12.75" customHeight="1" x14ac:dyDescent="0.2">
      <c r="A218" s="114"/>
      <c r="B218" s="423"/>
      <c r="C218" s="320">
        <v>0</v>
      </c>
      <c r="D218" s="425"/>
      <c r="E218" s="323">
        <v>0</v>
      </c>
      <c r="F218" s="132"/>
      <c r="G218" s="133"/>
      <c r="H218" s="133"/>
      <c r="I218" s="133"/>
      <c r="J218" s="133"/>
      <c r="K218" s="114"/>
      <c r="L218" s="114"/>
      <c r="M218" s="114"/>
      <c r="N218" s="114"/>
      <c r="O218" s="114"/>
      <c r="P218" s="114"/>
      <c r="Q218" s="114"/>
      <c r="R218" s="114"/>
      <c r="S218" s="114"/>
      <c r="T218" s="123" t="s">
        <v>209</v>
      </c>
      <c r="U218" s="480">
        <v>0</v>
      </c>
      <c r="V218" s="480"/>
      <c r="W218" s="122"/>
      <c r="X218" s="114"/>
      <c r="Y218" s="123" t="s">
        <v>209</v>
      </c>
      <c r="Z218" s="480">
        <v>0</v>
      </c>
      <c r="AA218" s="480"/>
      <c r="AB218" s="122"/>
      <c r="AC218" s="114"/>
      <c r="AD218" s="114"/>
      <c r="AE218" s="114"/>
      <c r="AF218" s="114"/>
      <c r="AG218" s="114"/>
      <c r="AH218" s="114"/>
      <c r="AI218" s="114"/>
      <c r="AJ218" s="114"/>
      <c r="AK218" s="114"/>
    </row>
    <row r="219" spans="1:37" s="124" customFormat="1" ht="12.75" customHeight="1" x14ac:dyDescent="0.2">
      <c r="A219" s="114"/>
      <c r="B219" s="423"/>
      <c r="C219" s="320">
        <v>0</v>
      </c>
      <c r="D219" s="425"/>
      <c r="E219" s="323">
        <v>0</v>
      </c>
      <c r="F219" s="132"/>
      <c r="G219" s="133"/>
      <c r="H219" s="133"/>
      <c r="I219" s="133"/>
      <c r="J219" s="133"/>
      <c r="K219" s="114"/>
      <c r="L219" s="114"/>
      <c r="M219" s="114"/>
      <c r="N219" s="114"/>
      <c r="O219" s="114"/>
      <c r="P219" s="114"/>
      <c r="Q219" s="114"/>
      <c r="R219" s="114"/>
      <c r="S219" s="114"/>
      <c r="T219" s="123" t="s">
        <v>210</v>
      </c>
      <c r="U219" s="480">
        <v>0</v>
      </c>
      <c r="V219" s="480"/>
      <c r="W219" s="122"/>
      <c r="X219" s="114"/>
      <c r="Y219" s="123" t="s">
        <v>210</v>
      </c>
      <c r="Z219" s="480">
        <v>0</v>
      </c>
      <c r="AA219" s="480"/>
      <c r="AB219" s="122"/>
      <c r="AC219" s="114"/>
      <c r="AD219" s="114"/>
      <c r="AE219" s="114"/>
      <c r="AF219" s="114"/>
      <c r="AG219" s="114"/>
      <c r="AH219" s="114"/>
      <c r="AI219" s="114"/>
      <c r="AJ219" s="114"/>
      <c r="AK219" s="114"/>
    </row>
    <row r="220" spans="1:37" s="124" customFormat="1" ht="12.75" customHeight="1" x14ac:dyDescent="0.2">
      <c r="A220" s="114"/>
      <c r="B220" s="423"/>
      <c r="C220" s="320">
        <v>0</v>
      </c>
      <c r="D220" s="425"/>
      <c r="E220" s="323">
        <v>0</v>
      </c>
      <c r="F220" s="132"/>
      <c r="G220" s="133"/>
      <c r="H220" s="133"/>
      <c r="I220" s="133"/>
      <c r="J220" s="133"/>
      <c r="K220" s="114"/>
      <c r="L220" s="114"/>
      <c r="M220" s="114"/>
      <c r="N220" s="114"/>
      <c r="O220" s="114"/>
      <c r="P220" s="114"/>
      <c r="Q220" s="114"/>
      <c r="R220" s="114"/>
      <c r="S220" s="114"/>
      <c r="T220" s="123" t="str">
        <f>T210</f>
        <v>AS OF 7/31</v>
      </c>
      <c r="U220" s="487">
        <f>U216+U217+U218-U219</f>
        <v>0</v>
      </c>
      <c r="V220" s="487"/>
      <c r="W220" s="122"/>
      <c r="X220" s="114"/>
      <c r="Y220" s="123" t="str">
        <f>Y210</f>
        <v>AS OF 7/31</v>
      </c>
      <c r="Z220" s="487">
        <f>Z216+Z217+Z218-Z219</f>
        <v>0</v>
      </c>
      <c r="AA220" s="487"/>
      <c r="AB220" s="122"/>
      <c r="AC220" s="114"/>
      <c r="AD220" s="114"/>
      <c r="AE220" s="114"/>
      <c r="AF220" s="114"/>
      <c r="AG220" s="114"/>
      <c r="AH220" s="114"/>
      <c r="AI220" s="114"/>
      <c r="AJ220" s="114"/>
      <c r="AK220" s="114"/>
    </row>
    <row r="221" spans="1:37" s="124" customFormat="1" ht="12.75" customHeight="1" x14ac:dyDescent="0.2">
      <c r="A221" s="114"/>
      <c r="B221" s="423"/>
      <c r="C221" s="320">
        <v>0</v>
      </c>
      <c r="D221" s="425"/>
      <c r="E221" s="323">
        <v>0</v>
      </c>
      <c r="F221" s="132"/>
      <c r="G221" s="133"/>
      <c r="H221" s="133"/>
      <c r="I221" s="133"/>
      <c r="J221" s="133"/>
      <c r="K221" s="114"/>
      <c r="L221" s="114"/>
      <c r="M221" s="114"/>
      <c r="N221" s="114"/>
      <c r="O221" s="114"/>
      <c r="P221" s="114"/>
      <c r="Q221" s="114"/>
      <c r="R221" s="114"/>
      <c r="S221" s="114"/>
      <c r="T221" s="130"/>
      <c r="U221" s="115"/>
      <c r="V221" s="115"/>
      <c r="W221" s="122"/>
      <c r="X221" s="114"/>
      <c r="Y221" s="130"/>
      <c r="Z221" s="115"/>
      <c r="AA221" s="115"/>
      <c r="AB221" s="122"/>
      <c r="AC221" s="114"/>
      <c r="AD221" s="114"/>
      <c r="AE221" s="114"/>
      <c r="AF221" s="114"/>
      <c r="AG221" s="114"/>
      <c r="AH221" s="114"/>
      <c r="AI221" s="114"/>
      <c r="AJ221" s="114"/>
      <c r="AK221" s="114"/>
    </row>
    <row r="222" spans="1:37" s="124" customFormat="1" ht="12.75" customHeight="1" x14ac:dyDescent="0.2">
      <c r="A222" s="114"/>
      <c r="B222" s="423"/>
      <c r="C222" s="320">
        <v>0</v>
      </c>
      <c r="D222" s="425"/>
      <c r="E222" s="323">
        <v>0</v>
      </c>
      <c r="F222" s="132"/>
      <c r="G222" s="133"/>
      <c r="H222" s="133"/>
      <c r="I222" s="133"/>
      <c r="J222" s="133"/>
      <c r="K222" s="114"/>
      <c r="L222" s="114"/>
      <c r="M222" s="114"/>
      <c r="N222" s="114"/>
      <c r="O222" s="114"/>
      <c r="P222" s="114"/>
      <c r="Q222" s="114"/>
      <c r="R222" s="114"/>
      <c r="S222" s="114"/>
      <c r="T222" s="130"/>
      <c r="U222" s="115"/>
      <c r="V222" s="115"/>
      <c r="W222" s="122"/>
      <c r="X222" s="114"/>
      <c r="Y222" s="130"/>
      <c r="Z222" s="115"/>
      <c r="AA222" s="115"/>
      <c r="AB222" s="122"/>
      <c r="AC222" s="114"/>
      <c r="AD222" s="114"/>
      <c r="AE222" s="114"/>
      <c r="AF222" s="114"/>
      <c r="AG222" s="114"/>
      <c r="AH222" s="114"/>
      <c r="AI222" s="114"/>
      <c r="AJ222" s="114"/>
      <c r="AK222" s="114"/>
    </row>
    <row r="223" spans="1:37" s="124" customFormat="1" ht="12.75" customHeight="1" x14ac:dyDescent="0.2">
      <c r="A223" s="114"/>
      <c r="B223" s="423"/>
      <c r="C223" s="320">
        <v>0</v>
      </c>
      <c r="D223" s="425"/>
      <c r="E223" s="323">
        <v>0</v>
      </c>
      <c r="F223" s="132"/>
      <c r="G223" s="133"/>
      <c r="H223" s="133"/>
      <c r="I223" s="133"/>
      <c r="J223" s="133"/>
      <c r="K223" s="114"/>
      <c r="L223" s="114"/>
      <c r="M223" s="114"/>
      <c r="N223" s="114"/>
      <c r="O223" s="114"/>
      <c r="P223" s="114"/>
      <c r="Q223" s="114"/>
      <c r="R223" s="114"/>
      <c r="S223" s="114"/>
      <c r="T223" s="123" t="s">
        <v>245</v>
      </c>
      <c r="U223" s="492">
        <f>JUNE!U223</f>
        <v>0</v>
      </c>
      <c r="V223" s="492"/>
      <c r="W223" s="493"/>
      <c r="X223" s="114"/>
      <c r="Y223" s="123" t="s">
        <v>241</v>
      </c>
      <c r="Z223" s="492">
        <f>JUNE!Z223</f>
        <v>0</v>
      </c>
      <c r="AA223" s="492"/>
      <c r="AB223" s="493"/>
      <c r="AC223" s="114"/>
      <c r="AD223" s="114"/>
      <c r="AE223" s="114"/>
      <c r="AF223" s="114"/>
      <c r="AG223" s="114"/>
      <c r="AH223" s="114"/>
      <c r="AI223" s="114"/>
      <c r="AJ223" s="114"/>
      <c r="AK223" s="114"/>
    </row>
    <row r="224" spans="1:37" s="124" customFormat="1" ht="12.75" customHeight="1" x14ac:dyDescent="0.2">
      <c r="A224" s="114"/>
      <c r="B224" s="423"/>
      <c r="C224" s="320">
        <v>0</v>
      </c>
      <c r="D224" s="425"/>
      <c r="E224" s="323">
        <v>0</v>
      </c>
      <c r="F224" s="132"/>
      <c r="G224" s="133"/>
      <c r="H224" s="133"/>
      <c r="I224" s="133"/>
      <c r="J224" s="133"/>
      <c r="K224" s="114"/>
      <c r="L224" s="114"/>
      <c r="M224" s="114"/>
      <c r="N224" s="114"/>
      <c r="O224" s="114"/>
      <c r="P224" s="114"/>
      <c r="Q224" s="114"/>
      <c r="R224" s="114"/>
      <c r="S224" s="114"/>
      <c r="T224" s="123" t="s">
        <v>206</v>
      </c>
      <c r="U224" s="492">
        <f>JUNE!U224</f>
        <v>0</v>
      </c>
      <c r="V224" s="492"/>
      <c r="W224" s="493"/>
      <c r="X224" s="114"/>
      <c r="Y224" s="123" t="s">
        <v>206</v>
      </c>
      <c r="Z224" s="492">
        <f>JUNE!Z224</f>
        <v>0</v>
      </c>
      <c r="AA224" s="492"/>
      <c r="AB224" s="493"/>
      <c r="AC224" s="114"/>
      <c r="AD224" s="114"/>
      <c r="AE224" s="114"/>
      <c r="AF224" s="114"/>
      <c r="AG224" s="114"/>
      <c r="AH224" s="114"/>
      <c r="AI224" s="114"/>
      <c r="AJ224" s="114"/>
      <c r="AK224" s="114"/>
    </row>
    <row r="225" spans="1:37" s="124" customFormat="1" ht="12.75" customHeight="1" x14ac:dyDescent="0.2">
      <c r="A225" s="114"/>
      <c r="B225" s="423"/>
      <c r="C225" s="320">
        <v>0</v>
      </c>
      <c r="D225" s="425"/>
      <c r="E225" s="323">
        <v>0</v>
      </c>
      <c r="F225" s="132"/>
      <c r="G225" s="133"/>
      <c r="H225" s="133"/>
      <c r="I225" s="133"/>
      <c r="J225" s="133"/>
      <c r="K225" s="114"/>
      <c r="L225" s="114"/>
      <c r="M225" s="114"/>
      <c r="N225" s="114"/>
      <c r="O225" s="114"/>
      <c r="P225" s="114"/>
      <c r="Q225" s="114"/>
      <c r="R225" s="114"/>
      <c r="S225" s="114"/>
      <c r="T225" s="123" t="s">
        <v>253</v>
      </c>
      <c r="U225" s="492">
        <f>JUNE!U225</f>
        <v>0</v>
      </c>
      <c r="V225" s="492"/>
      <c r="W225" s="493"/>
      <c r="X225" s="114"/>
      <c r="Y225" s="123" t="s">
        <v>253</v>
      </c>
      <c r="Z225" s="492">
        <f>JUNE!Z225</f>
        <v>0</v>
      </c>
      <c r="AA225" s="492"/>
      <c r="AB225" s="493"/>
      <c r="AC225" s="114"/>
      <c r="AD225" s="114"/>
      <c r="AE225" s="114"/>
      <c r="AF225" s="114"/>
      <c r="AG225" s="114"/>
      <c r="AH225" s="114"/>
      <c r="AI225" s="114"/>
      <c r="AJ225" s="114"/>
      <c r="AK225" s="114"/>
    </row>
    <row r="226" spans="1:37" s="124" customFormat="1" ht="12.75" customHeight="1" x14ac:dyDescent="0.2">
      <c r="A226" s="114"/>
      <c r="B226" s="423"/>
      <c r="C226" s="320">
        <v>0</v>
      </c>
      <c r="D226" s="425"/>
      <c r="E226" s="323">
        <v>0</v>
      </c>
      <c r="F226" s="132"/>
      <c r="G226" s="133"/>
      <c r="H226" s="133"/>
      <c r="I226" s="133"/>
      <c r="J226" s="133"/>
      <c r="K226" s="114"/>
      <c r="L226" s="114"/>
      <c r="M226" s="114"/>
      <c r="N226" s="114"/>
      <c r="O226" s="114"/>
      <c r="P226" s="114"/>
      <c r="Q226" s="114"/>
      <c r="R226" s="114"/>
      <c r="S226" s="114"/>
      <c r="T226" s="123" t="s">
        <v>207</v>
      </c>
      <c r="U226" s="487">
        <f>JUNE!U230</f>
        <v>0</v>
      </c>
      <c r="V226" s="487"/>
      <c r="W226" s="122"/>
      <c r="X226" s="114"/>
      <c r="Y226" s="123" t="s">
        <v>207</v>
      </c>
      <c r="Z226" s="487">
        <f>JUNE!Z230</f>
        <v>0</v>
      </c>
      <c r="AA226" s="487"/>
      <c r="AB226" s="122"/>
      <c r="AC226" s="114"/>
      <c r="AD226" s="114"/>
      <c r="AE226" s="114"/>
      <c r="AF226" s="114"/>
      <c r="AG226" s="114"/>
      <c r="AH226" s="114"/>
      <c r="AI226" s="114"/>
      <c r="AJ226" s="114"/>
      <c r="AK226" s="114"/>
    </row>
    <row r="227" spans="1:37" s="124" customFormat="1" ht="12.75" customHeight="1" x14ac:dyDescent="0.2">
      <c r="A227" s="114"/>
      <c r="B227" s="423"/>
      <c r="C227" s="320">
        <v>0</v>
      </c>
      <c r="D227" s="425"/>
      <c r="E227" s="323">
        <v>0</v>
      </c>
      <c r="F227" s="132"/>
      <c r="G227" s="133"/>
      <c r="H227" s="133"/>
      <c r="I227" s="133"/>
      <c r="J227" s="133"/>
      <c r="K227" s="114"/>
      <c r="L227" s="114"/>
      <c r="M227" s="114"/>
      <c r="N227" s="114"/>
      <c r="O227" s="114"/>
      <c r="P227" s="114"/>
      <c r="Q227" s="114"/>
      <c r="R227" s="114"/>
      <c r="S227" s="114"/>
      <c r="T227" s="123" t="s">
        <v>208</v>
      </c>
      <c r="U227" s="480">
        <v>0</v>
      </c>
      <c r="V227" s="480"/>
      <c r="W227" s="122"/>
      <c r="X227" s="114"/>
      <c r="Y227" s="123" t="s">
        <v>208</v>
      </c>
      <c r="Z227" s="480">
        <v>0</v>
      </c>
      <c r="AA227" s="480"/>
      <c r="AB227" s="122"/>
      <c r="AC227" s="114"/>
      <c r="AD227" s="114"/>
      <c r="AE227" s="114"/>
      <c r="AF227" s="114"/>
      <c r="AG227" s="114"/>
      <c r="AH227" s="114"/>
      <c r="AI227" s="114"/>
      <c r="AJ227" s="114"/>
      <c r="AK227" s="114"/>
    </row>
    <row r="228" spans="1:37" s="124" customFormat="1" ht="12.75" customHeight="1" x14ac:dyDescent="0.2">
      <c r="A228" s="114"/>
      <c r="B228" s="423"/>
      <c r="C228" s="320">
        <v>0</v>
      </c>
      <c r="D228" s="425"/>
      <c r="E228" s="323">
        <v>0</v>
      </c>
      <c r="F228" s="132"/>
      <c r="G228" s="133"/>
      <c r="H228" s="133"/>
      <c r="I228" s="133"/>
      <c r="J228" s="133"/>
      <c r="K228" s="114"/>
      <c r="L228" s="114"/>
      <c r="M228" s="114"/>
      <c r="N228" s="114"/>
      <c r="O228" s="114"/>
      <c r="P228" s="114"/>
      <c r="Q228" s="114"/>
      <c r="R228" s="114"/>
      <c r="S228" s="114"/>
      <c r="T228" s="123" t="s">
        <v>209</v>
      </c>
      <c r="U228" s="480">
        <v>0</v>
      </c>
      <c r="V228" s="480"/>
      <c r="W228" s="122"/>
      <c r="X228" s="114"/>
      <c r="Y228" s="123" t="s">
        <v>209</v>
      </c>
      <c r="Z228" s="480">
        <v>0</v>
      </c>
      <c r="AA228" s="480"/>
      <c r="AB228" s="122"/>
      <c r="AC228" s="114"/>
      <c r="AD228" s="114"/>
      <c r="AE228" s="114"/>
      <c r="AF228" s="114"/>
      <c r="AG228" s="114"/>
      <c r="AH228" s="114"/>
      <c r="AI228" s="114"/>
      <c r="AJ228" s="114"/>
      <c r="AK228" s="114"/>
    </row>
    <row r="229" spans="1:37" s="124" customFormat="1" ht="12.75" customHeight="1" x14ac:dyDescent="0.2">
      <c r="A229" s="114"/>
      <c r="B229" s="423"/>
      <c r="C229" s="320">
        <v>0</v>
      </c>
      <c r="D229" s="425"/>
      <c r="E229" s="323">
        <v>0</v>
      </c>
      <c r="G229" s="137"/>
      <c r="I229" s="133"/>
      <c r="J229" s="133"/>
      <c r="K229" s="114"/>
      <c r="L229" s="114"/>
      <c r="M229" s="114"/>
      <c r="N229" s="114"/>
      <c r="O229" s="114"/>
      <c r="P229" s="114"/>
      <c r="Q229" s="114"/>
      <c r="R229" s="114"/>
      <c r="S229" s="114"/>
      <c r="T229" s="123" t="s">
        <v>210</v>
      </c>
      <c r="U229" s="480">
        <v>0</v>
      </c>
      <c r="V229" s="480"/>
      <c r="W229" s="122"/>
      <c r="X229" s="114"/>
      <c r="Y229" s="123" t="s">
        <v>210</v>
      </c>
      <c r="Z229" s="480">
        <v>0</v>
      </c>
      <c r="AA229" s="480"/>
      <c r="AB229" s="122"/>
      <c r="AC229" s="114"/>
      <c r="AD229" s="114"/>
      <c r="AE229" s="114"/>
      <c r="AF229" s="114"/>
      <c r="AG229" s="114"/>
      <c r="AH229" s="114"/>
      <c r="AI229" s="114"/>
      <c r="AJ229" s="114"/>
      <c r="AK229" s="114"/>
    </row>
    <row r="230" spans="1:37" s="124" customFormat="1" ht="12.75" customHeight="1" x14ac:dyDescent="0.2">
      <c r="A230" s="114"/>
      <c r="B230" s="423"/>
      <c r="C230" s="320">
        <v>0</v>
      </c>
      <c r="D230" s="425"/>
      <c r="E230" s="323">
        <v>0</v>
      </c>
      <c r="I230" s="133"/>
      <c r="J230" s="133"/>
      <c r="K230" s="114"/>
      <c r="L230" s="114"/>
      <c r="M230" s="114"/>
      <c r="N230" s="114"/>
      <c r="O230" s="114"/>
      <c r="P230" s="114"/>
      <c r="Q230" s="114"/>
      <c r="R230" s="114"/>
      <c r="S230" s="114"/>
      <c r="T230" s="123" t="str">
        <f>T220</f>
        <v>AS OF 7/31</v>
      </c>
      <c r="U230" s="487">
        <f>U226+U227+U228-U229</f>
        <v>0</v>
      </c>
      <c r="V230" s="487"/>
      <c r="W230" s="122"/>
      <c r="X230" s="114"/>
      <c r="Y230" s="123" t="str">
        <f>Y220</f>
        <v>AS OF 7/31</v>
      </c>
      <c r="Z230" s="487">
        <f>Z226+Z227+Z228-Z229</f>
        <v>0</v>
      </c>
      <c r="AA230" s="487"/>
      <c r="AB230" s="122"/>
      <c r="AC230" s="114"/>
      <c r="AD230" s="114"/>
      <c r="AE230" s="114"/>
      <c r="AF230" s="114"/>
      <c r="AG230" s="114"/>
      <c r="AH230" s="114"/>
      <c r="AI230" s="114"/>
      <c r="AJ230" s="114"/>
      <c r="AK230" s="114"/>
    </row>
    <row r="231" spans="1:37" s="124" customFormat="1" ht="12.75" customHeight="1" thickBot="1" x14ac:dyDescent="0.25">
      <c r="A231" s="114"/>
      <c r="B231" s="423"/>
      <c r="C231" s="320">
        <v>0</v>
      </c>
      <c r="D231" s="425"/>
      <c r="E231" s="323">
        <v>0</v>
      </c>
      <c r="F231" s="64"/>
      <c r="G231" s="64"/>
      <c r="H231" s="64"/>
      <c r="I231" s="133"/>
      <c r="J231" s="133"/>
      <c r="K231" s="114"/>
      <c r="L231" s="114"/>
      <c r="M231" s="114"/>
      <c r="N231" s="114"/>
      <c r="O231" s="114"/>
      <c r="P231" s="114"/>
      <c r="Q231" s="114"/>
      <c r="R231" s="114"/>
      <c r="S231" s="114"/>
      <c r="T231" s="135"/>
      <c r="U231" s="127"/>
      <c r="V231" s="127"/>
      <c r="W231" s="131"/>
      <c r="X231" s="114"/>
      <c r="Y231" s="135"/>
      <c r="Z231" s="127"/>
      <c r="AA231" s="127"/>
      <c r="AB231" s="131"/>
      <c r="AC231" s="114"/>
      <c r="AD231" s="114"/>
      <c r="AE231" s="114"/>
      <c r="AF231" s="114"/>
      <c r="AG231" s="114"/>
      <c r="AH231" s="114"/>
      <c r="AI231" s="114"/>
      <c r="AJ231" s="114"/>
      <c r="AK231" s="114"/>
    </row>
    <row r="232" spans="1:37" s="124" customFormat="1" ht="12.75" customHeight="1" x14ac:dyDescent="0.2">
      <c r="A232" s="114"/>
      <c r="B232" s="423"/>
      <c r="C232" s="320">
        <v>0</v>
      </c>
      <c r="D232" s="425"/>
      <c r="E232" s="323">
        <v>0</v>
      </c>
      <c r="F232" s="64"/>
      <c r="G232" s="64"/>
      <c r="H232" s="64"/>
      <c r="I232" s="133"/>
      <c r="J232" s="133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</row>
    <row r="233" spans="1:37" s="124" customFormat="1" ht="12.75" customHeight="1" x14ac:dyDescent="0.2">
      <c r="A233" s="114"/>
      <c r="B233" s="423"/>
      <c r="C233" s="320">
        <v>0</v>
      </c>
      <c r="D233" s="425"/>
      <c r="E233" s="323">
        <v>0</v>
      </c>
      <c r="F233" s="64"/>
      <c r="G233" s="64"/>
      <c r="H233" s="64"/>
      <c r="I233" s="133"/>
      <c r="J233" s="133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</row>
    <row r="234" spans="1:37" s="124" customFormat="1" ht="12.75" customHeight="1" x14ac:dyDescent="0.2">
      <c r="A234" s="114"/>
      <c r="B234" s="423"/>
      <c r="C234" s="320">
        <v>0</v>
      </c>
      <c r="D234" s="425"/>
      <c r="E234" s="323">
        <v>0</v>
      </c>
      <c r="F234" s="64"/>
      <c r="G234" s="353">
        <f>+C237+E237</f>
        <v>0</v>
      </c>
      <c r="H234" s="352" t="s">
        <v>469</v>
      </c>
      <c r="I234" s="133"/>
      <c r="J234" s="133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</row>
    <row r="235" spans="1:37" s="124" customFormat="1" ht="12.75" customHeight="1" x14ac:dyDescent="0.2">
      <c r="A235" s="114"/>
      <c r="B235" s="423"/>
      <c r="C235" s="320">
        <v>0</v>
      </c>
      <c r="D235" s="425"/>
      <c r="E235" s="323">
        <v>0</v>
      </c>
      <c r="F235" s="64"/>
      <c r="G235" s="64"/>
      <c r="H235" s="64"/>
      <c r="I235" s="133"/>
      <c r="J235" s="133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</row>
    <row r="236" spans="1:37" s="124" customFormat="1" ht="12.75" customHeight="1" x14ac:dyDescent="0.2">
      <c r="A236" s="114"/>
      <c r="B236" s="424"/>
      <c r="C236" s="321">
        <v>0</v>
      </c>
      <c r="D236" s="426"/>
      <c r="E236" s="324">
        <v>0</v>
      </c>
      <c r="F236" s="64"/>
      <c r="G236" s="64"/>
      <c r="H236" s="64"/>
      <c r="I236" s="133"/>
      <c r="J236" s="133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</row>
    <row r="237" spans="1:37" s="124" customFormat="1" ht="12.75" customHeight="1" x14ac:dyDescent="0.2">
      <c r="B237" s="121" t="s">
        <v>135</v>
      </c>
      <c r="C237" s="322">
        <f>SUM(C195:C236)</f>
        <v>0</v>
      </c>
      <c r="D237" s="136" t="s">
        <v>135</v>
      </c>
      <c r="E237" s="325">
        <f>SUM(E195:E236)</f>
        <v>0</v>
      </c>
      <c r="F237" s="64"/>
      <c r="G237" s="64"/>
      <c r="H237" s="64"/>
    </row>
    <row r="238" spans="1:37" ht="12.75" customHeight="1" x14ac:dyDescent="0.2">
      <c r="A238" s="124"/>
      <c r="B238" s="124"/>
      <c r="C238" s="124"/>
      <c r="D238" s="124"/>
      <c r="E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</row>
    <row r="239" spans="1:37" ht="12.75" customHeight="1" x14ac:dyDescent="0.2">
      <c r="B239" s="124"/>
      <c r="C239" s="124"/>
      <c r="D239" s="124"/>
      <c r="E239" s="124"/>
    </row>
    <row r="242" spans="9:10" ht="12.75" customHeight="1" x14ac:dyDescent="0.2">
      <c r="I242" s="352"/>
      <c r="J242" s="352"/>
    </row>
  </sheetData>
  <sheetProtection algorithmName="SHA-512" hashValue="UBhyoqF50RFss4P38xuELQ4UybRXSNYjhchy0pNBHY1sG+orL33ZIoXl/LFtJeCA9icG/OVviAstyS2u6EVg6A==" saltValue="NxhLivKA6XIv9qQVlnn4aw==" spinCount="100000" sheet="1" objects="1" scenarios="1" formatColumns="0" formatRows="0"/>
  <mergeCells count="125"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Z225:AB225"/>
    <mergeCell ref="Z214:AB214"/>
    <mergeCell ref="Z215:AB215"/>
    <mergeCell ref="K205:N205"/>
    <mergeCell ref="H204:I204"/>
    <mergeCell ref="K203:N203"/>
    <mergeCell ref="O203:P203"/>
    <mergeCell ref="Z229:AA229"/>
    <mergeCell ref="U226:V226"/>
    <mergeCell ref="Z226:AA226"/>
    <mergeCell ref="U227:V227"/>
    <mergeCell ref="Z227:AA22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O197:P197"/>
    <mergeCell ref="Z196:AA196"/>
    <mergeCell ref="H197:I197"/>
    <mergeCell ref="K196:N196"/>
    <mergeCell ref="O196:P196"/>
    <mergeCell ref="U197:V197"/>
    <mergeCell ref="Z197:AA197"/>
    <mergeCell ref="K204:N20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Y192:AB192"/>
    <mergeCell ref="O193:P193"/>
    <mergeCell ref="U193:W193"/>
    <mergeCell ref="Z193:AB193"/>
    <mergeCell ref="T192:W192"/>
    <mergeCell ref="O202:P202"/>
    <mergeCell ref="U203:W203"/>
    <mergeCell ref="Z203:AB203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Z194:AB194"/>
    <mergeCell ref="Z195:AB195"/>
    <mergeCell ref="O194:P194"/>
    <mergeCell ref="H199:I199"/>
    <mergeCell ref="K198:N198"/>
    <mergeCell ref="O198:P198"/>
    <mergeCell ref="K197:N197"/>
    <mergeCell ref="B2:D2"/>
    <mergeCell ref="E2:F2"/>
    <mergeCell ref="K192:N192"/>
    <mergeCell ref="K194:N194"/>
    <mergeCell ref="H198:I198"/>
    <mergeCell ref="H196:I196"/>
    <mergeCell ref="B193:E193"/>
    <mergeCell ref="K193:N193"/>
    <mergeCell ref="H194:I194"/>
    <mergeCell ref="G10:I10"/>
    <mergeCell ref="G55:I55"/>
    <mergeCell ref="G100:I100"/>
    <mergeCell ref="G145:I145"/>
    <mergeCell ref="U153:Y153"/>
    <mergeCell ref="U63:Y63"/>
    <mergeCell ref="J105:K105"/>
    <mergeCell ref="U108:Y108"/>
    <mergeCell ref="J150:K150"/>
    <mergeCell ref="U4:Y4"/>
    <mergeCell ref="J15:K15"/>
    <mergeCell ref="U18:Y18"/>
    <mergeCell ref="J60:K60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K49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224" customFormat="1" ht="15.6" customHeight="1" x14ac:dyDescent="0.25">
      <c r="A2" s="495" t="str">
        <f>JANUARY!$G$10</f>
        <v>UNITED STEELWORKERS - LOCAL UNION</v>
      </c>
      <c r="B2" s="495"/>
      <c r="C2" s="495"/>
      <c r="D2" s="495"/>
      <c r="E2" s="495"/>
      <c r="F2" s="495"/>
      <c r="G2" s="495"/>
      <c r="H2" s="495"/>
      <c r="I2" s="495"/>
      <c r="J2" s="495"/>
      <c r="K2" s="223"/>
    </row>
    <row r="3" spans="1:11" s="224" customFormat="1" ht="15.6" customHeight="1" x14ac:dyDescent="0.25">
      <c r="A3" s="495" t="s">
        <v>343</v>
      </c>
      <c r="B3" s="495"/>
      <c r="C3" s="495"/>
      <c r="D3" s="495"/>
      <c r="E3" s="495"/>
      <c r="F3" s="495"/>
      <c r="G3" s="495"/>
      <c r="H3" s="495"/>
      <c r="I3" s="495"/>
      <c r="J3" s="495"/>
      <c r="K3" s="223"/>
    </row>
    <row r="4" spans="1:11" s="225" customFormat="1" ht="15.6" customHeight="1" x14ac:dyDescent="0.25">
      <c r="B4" s="230"/>
      <c r="C4" s="230"/>
      <c r="D4" s="230"/>
      <c r="E4" s="230"/>
      <c r="F4" s="227" t="s">
        <v>272</v>
      </c>
      <c r="G4" s="231">
        <f>JANUARY!E11</f>
        <v>0</v>
      </c>
      <c r="H4" s="230"/>
      <c r="I4" s="230"/>
      <c r="J4" s="230"/>
      <c r="K4" s="229"/>
    </row>
    <row r="5" spans="1:11" ht="15.6" customHeight="1" x14ac:dyDescent="0.2">
      <c r="A5" s="64" t="s">
        <v>236</v>
      </c>
      <c r="B5" s="64"/>
      <c r="C5" s="64"/>
      <c r="D5" s="64"/>
      <c r="E5" s="64"/>
      <c r="F5" s="64"/>
      <c r="G5" s="351" t="s">
        <v>389</v>
      </c>
      <c r="H5" s="188" t="s">
        <v>305</v>
      </c>
      <c r="I5" s="188"/>
      <c r="J5" s="64"/>
      <c r="K5" s="64"/>
    </row>
    <row r="6" spans="1:11" ht="15.6" customHeight="1" thickBo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6" customHeight="1" x14ac:dyDescent="0.2">
      <c r="A7" s="64" t="s">
        <v>274</v>
      </c>
      <c r="B7" s="64"/>
      <c r="C7" s="64"/>
      <c r="D7" s="64"/>
      <c r="E7" s="64"/>
      <c r="F7" s="64"/>
      <c r="G7" s="64"/>
      <c r="H7" s="64"/>
      <c r="I7" s="64" t="s">
        <v>275</v>
      </c>
      <c r="J7" s="189">
        <f>JunRpt!J39</f>
        <v>0</v>
      </c>
      <c r="K7" s="64"/>
    </row>
    <row r="8" spans="1:11" ht="15.6" customHeight="1" x14ac:dyDescent="0.2">
      <c r="A8" s="190" t="s">
        <v>276</v>
      </c>
      <c r="B8" s="190"/>
      <c r="C8" s="190"/>
      <c r="D8" s="190"/>
      <c r="E8" s="190"/>
      <c r="F8" s="64"/>
      <c r="G8" s="64"/>
      <c r="H8" s="64"/>
      <c r="I8" s="64"/>
      <c r="J8" s="191"/>
      <c r="K8" s="64"/>
    </row>
    <row r="9" spans="1:11" ht="15.6" customHeight="1" x14ac:dyDescent="0.2">
      <c r="A9" s="64" t="s">
        <v>297</v>
      </c>
      <c r="B9" s="64"/>
      <c r="C9" s="64"/>
      <c r="D9" s="64"/>
      <c r="E9" s="64"/>
      <c r="F9" s="64"/>
      <c r="G9" s="64"/>
      <c r="H9" s="64"/>
      <c r="I9" s="414">
        <f>SUM(JULY!$B$7)</f>
        <v>0</v>
      </c>
      <c r="J9" s="191"/>
      <c r="K9" s="64"/>
    </row>
    <row r="10" spans="1:11" ht="15.6" customHeight="1" x14ac:dyDescent="0.2">
      <c r="A10" s="64" t="s">
        <v>356</v>
      </c>
      <c r="B10" s="64"/>
      <c r="C10" s="64"/>
      <c r="D10" s="64"/>
      <c r="E10" s="64"/>
      <c r="F10" s="64"/>
      <c r="G10" s="64"/>
      <c r="H10" s="64"/>
      <c r="I10" s="192">
        <f>SUM(JULY!$C$7)</f>
        <v>0</v>
      </c>
      <c r="J10" s="191"/>
      <c r="K10" s="64"/>
    </row>
    <row r="11" spans="1:11" ht="15.6" customHeight="1" x14ac:dyDescent="0.2">
      <c r="A11" s="64" t="s">
        <v>298</v>
      </c>
      <c r="B11" s="64"/>
      <c r="C11" s="64"/>
      <c r="D11" s="64"/>
      <c r="E11" s="64"/>
      <c r="F11" s="64"/>
      <c r="G11" s="64"/>
      <c r="H11" s="64"/>
      <c r="I11" s="192">
        <f>SUM(JULY!$D$7)</f>
        <v>0</v>
      </c>
      <c r="J11" s="191"/>
      <c r="K11" s="64"/>
    </row>
    <row r="12" spans="1:11" ht="15.6" customHeight="1" x14ac:dyDescent="0.2">
      <c r="A12" s="64" t="s">
        <v>279</v>
      </c>
      <c r="B12" s="64"/>
      <c r="C12" s="64"/>
      <c r="D12" s="64"/>
      <c r="E12" s="64"/>
      <c r="F12" s="64"/>
      <c r="G12" s="64"/>
      <c r="H12" s="64"/>
      <c r="I12" s="192">
        <f>SUM(JULY!$E$7)</f>
        <v>0</v>
      </c>
      <c r="J12" s="191"/>
      <c r="K12" s="64"/>
    </row>
    <row r="13" spans="1:11" ht="15.6" customHeight="1" x14ac:dyDescent="0.2">
      <c r="A13" s="64" t="s">
        <v>280</v>
      </c>
      <c r="B13" s="64"/>
      <c r="C13" s="64"/>
      <c r="D13" s="64"/>
      <c r="E13" s="64"/>
      <c r="F13" s="64"/>
      <c r="G13" s="64"/>
      <c r="H13" s="64"/>
      <c r="I13" s="192">
        <f>SUM(JULY!$F$7)</f>
        <v>0</v>
      </c>
      <c r="J13" s="191"/>
      <c r="K13" s="64"/>
    </row>
    <row r="14" spans="1:11" ht="15.6" customHeight="1" x14ac:dyDescent="0.2">
      <c r="A14" s="64" t="s">
        <v>281</v>
      </c>
      <c r="B14" s="64"/>
      <c r="C14" s="64"/>
      <c r="D14" s="64"/>
      <c r="E14" s="64"/>
      <c r="F14" s="64"/>
      <c r="G14" s="64"/>
      <c r="H14" s="64"/>
      <c r="I14" s="192">
        <f>SUM(JULY!$L$7:$O$7)</f>
        <v>0</v>
      </c>
      <c r="J14" s="191"/>
      <c r="K14" s="64"/>
    </row>
    <row r="15" spans="1:11" ht="15.6" customHeight="1" x14ac:dyDescent="0.2">
      <c r="A15" s="64"/>
      <c r="B15" s="64" t="s">
        <v>282</v>
      </c>
      <c r="C15" s="64" t="s">
        <v>404</v>
      </c>
      <c r="D15" s="64"/>
      <c r="E15" s="64"/>
      <c r="F15" s="64"/>
      <c r="G15" s="64"/>
      <c r="H15" s="64"/>
      <c r="I15" s="192">
        <f>SUM(JULY!$Q$7:$R$7)</f>
        <v>0</v>
      </c>
      <c r="J15" s="191"/>
      <c r="K15" s="64"/>
    </row>
    <row r="16" spans="1:11" ht="15.6" customHeight="1" thickBot="1" x14ac:dyDescent="0.25">
      <c r="A16" s="64"/>
      <c r="B16" s="64"/>
      <c r="C16" s="64" t="s">
        <v>405</v>
      </c>
      <c r="D16" s="64"/>
      <c r="E16" s="64"/>
      <c r="F16" s="64"/>
      <c r="G16" s="64"/>
      <c r="H16" s="64"/>
      <c r="I16" s="193">
        <f>SUM(JULY!$P$7)</f>
        <v>0</v>
      </c>
      <c r="J16" s="191"/>
      <c r="K16" s="64"/>
    </row>
    <row r="17" spans="1:11" ht="15.6" customHeight="1" x14ac:dyDescent="0.2">
      <c r="A17" s="64"/>
      <c r="B17" s="190" t="s">
        <v>283</v>
      </c>
      <c r="C17" s="64"/>
      <c r="D17" s="64"/>
      <c r="E17" s="64"/>
      <c r="F17" s="64"/>
      <c r="G17" s="64"/>
      <c r="H17" s="64"/>
      <c r="I17" s="190" t="s">
        <v>275</v>
      </c>
      <c r="J17" s="194">
        <f>SUM(I9:I16)</f>
        <v>0</v>
      </c>
      <c r="K17" s="64"/>
    </row>
    <row r="18" spans="1:11" ht="15.6" customHeight="1" thickBot="1" x14ac:dyDescent="0.25">
      <c r="A18" s="64"/>
      <c r="B18" s="190" t="s">
        <v>284</v>
      </c>
      <c r="C18" s="64"/>
      <c r="D18" s="64"/>
      <c r="E18" s="64"/>
      <c r="F18" s="64"/>
      <c r="G18" s="64"/>
      <c r="H18" s="64"/>
      <c r="I18" s="64"/>
      <c r="J18" s="195">
        <f>SUM(J7:J17)</f>
        <v>0</v>
      </c>
      <c r="K18" s="64"/>
    </row>
    <row r="19" spans="1:11" ht="15.6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196" t="s">
        <v>236</v>
      </c>
      <c r="K19" s="64"/>
    </row>
    <row r="20" spans="1:11" ht="15.6" customHeight="1" x14ac:dyDescent="0.2">
      <c r="A20" s="64" t="s">
        <v>285</v>
      </c>
      <c r="B20" s="64"/>
      <c r="C20" s="64"/>
      <c r="D20" s="64"/>
      <c r="E20" s="64"/>
      <c r="F20" s="64"/>
      <c r="G20" s="64"/>
      <c r="H20" s="64"/>
      <c r="I20" s="64"/>
      <c r="J20" s="191"/>
      <c r="K20" s="64"/>
    </row>
    <row r="21" spans="1:11" ht="15.6" customHeight="1" thickBot="1" x14ac:dyDescent="0.25">
      <c r="A21" s="64" t="s">
        <v>286</v>
      </c>
      <c r="B21" s="64"/>
      <c r="C21" s="64"/>
      <c r="D21" s="64"/>
      <c r="E21" s="64"/>
      <c r="F21" s="64"/>
      <c r="G21" s="64"/>
      <c r="H21" s="64"/>
      <c r="I21" s="64"/>
      <c r="J21" s="191"/>
      <c r="K21" s="64"/>
    </row>
    <row r="22" spans="1:11" ht="15.6" customHeight="1" x14ac:dyDescent="0.2">
      <c r="A22" s="64" t="s">
        <v>406</v>
      </c>
      <c r="B22" s="64"/>
      <c r="C22" s="64"/>
      <c r="D22" s="64"/>
      <c r="E22" s="64"/>
      <c r="F22" s="64"/>
      <c r="G22" s="64"/>
      <c r="H22" s="393">
        <f>SUM(JULY!$U$7)</f>
        <v>0</v>
      </c>
      <c r="I22" s="64"/>
      <c r="J22" s="191"/>
      <c r="K22" s="64"/>
    </row>
    <row r="23" spans="1:11" ht="15.6" customHeight="1" x14ac:dyDescent="0.2">
      <c r="A23" s="64" t="s">
        <v>407</v>
      </c>
      <c r="B23" s="64"/>
      <c r="C23" s="64"/>
      <c r="D23" s="64"/>
      <c r="E23" s="64"/>
      <c r="F23" s="64"/>
      <c r="G23" s="64"/>
      <c r="H23" s="197">
        <f>SUM(JULY!$V$7)</f>
        <v>0</v>
      </c>
      <c r="I23" s="64"/>
      <c r="J23" s="191"/>
      <c r="K23" s="64"/>
    </row>
    <row r="24" spans="1:11" ht="15.6" customHeight="1" thickBot="1" x14ac:dyDescent="0.25">
      <c r="A24" s="64" t="s">
        <v>408</v>
      </c>
      <c r="B24" s="64"/>
      <c r="C24" s="64"/>
      <c r="D24" s="64"/>
      <c r="E24" s="64"/>
      <c r="F24" s="64"/>
      <c r="G24" s="64"/>
      <c r="H24" s="197">
        <f>SUM(JULY!$W$7:$X$7)</f>
        <v>0</v>
      </c>
      <c r="I24" s="64"/>
      <c r="J24" s="191"/>
      <c r="K24" s="64"/>
    </row>
    <row r="25" spans="1:11" ht="15.6" customHeight="1" thickBot="1" x14ac:dyDescent="0.25">
      <c r="A25" s="64" t="s">
        <v>409</v>
      </c>
      <c r="B25" s="64"/>
      <c r="C25" s="64"/>
      <c r="D25" s="64"/>
      <c r="E25" s="64"/>
      <c r="F25" s="64"/>
      <c r="G25" s="64"/>
      <c r="H25" s="193">
        <f>SUM(JULY!$Y$7)</f>
        <v>0</v>
      </c>
      <c r="I25" s="198">
        <f>SUM(H22:H25)</f>
        <v>0</v>
      </c>
      <c r="J25" s="191"/>
      <c r="K25" s="64"/>
    </row>
    <row r="26" spans="1:11" ht="15.6" customHeight="1" x14ac:dyDescent="0.2">
      <c r="A26" s="64" t="s">
        <v>410</v>
      </c>
      <c r="B26" s="64"/>
      <c r="C26" s="64"/>
      <c r="D26" s="64"/>
      <c r="E26" s="64"/>
      <c r="F26" s="64"/>
      <c r="G26" s="64"/>
      <c r="H26" s="64"/>
      <c r="I26" s="192">
        <f>SUM(JULY!$Z$7)</f>
        <v>0</v>
      </c>
      <c r="J26" s="191"/>
      <c r="K26" s="64"/>
    </row>
    <row r="27" spans="1:11" ht="15.6" customHeight="1" x14ac:dyDescent="0.2">
      <c r="A27" s="64" t="s">
        <v>287</v>
      </c>
      <c r="B27" s="64"/>
      <c r="C27" s="64"/>
      <c r="D27" s="64"/>
      <c r="E27" s="64"/>
      <c r="F27" s="64"/>
      <c r="G27" s="64"/>
      <c r="H27" s="64"/>
      <c r="I27" s="192">
        <f>SUM(JULY!$AA$7)</f>
        <v>0</v>
      </c>
      <c r="J27" s="191"/>
      <c r="K27" s="64"/>
    </row>
    <row r="28" spans="1:11" ht="15.6" customHeight="1" x14ac:dyDescent="0.2">
      <c r="A28" s="64" t="s">
        <v>411</v>
      </c>
      <c r="B28" s="64"/>
      <c r="C28" s="64"/>
      <c r="D28" s="64"/>
      <c r="E28" s="64"/>
      <c r="F28" s="64"/>
      <c r="G28" s="64"/>
      <c r="H28" s="64"/>
      <c r="I28" s="192">
        <f>SUM(JULY!$AB$7)</f>
        <v>0</v>
      </c>
      <c r="J28" s="191"/>
      <c r="K28" s="64"/>
    </row>
    <row r="29" spans="1:11" ht="15.6" customHeight="1" x14ac:dyDescent="0.2">
      <c r="A29" s="64" t="s">
        <v>412</v>
      </c>
      <c r="B29" s="64"/>
      <c r="C29" s="64"/>
      <c r="D29" s="64"/>
      <c r="E29" s="64"/>
      <c r="F29" s="64"/>
      <c r="G29" s="64"/>
      <c r="H29" s="64"/>
      <c r="I29" s="192">
        <f>SUM(JULY!$AC$7)</f>
        <v>0</v>
      </c>
      <c r="J29" s="191"/>
      <c r="K29" s="64"/>
    </row>
    <row r="30" spans="1:11" ht="15.6" customHeight="1" x14ac:dyDescent="0.2">
      <c r="A30" s="64" t="s">
        <v>413</v>
      </c>
      <c r="B30" s="64"/>
      <c r="C30" s="64"/>
      <c r="D30" s="64"/>
      <c r="E30" s="64"/>
      <c r="F30" s="64"/>
      <c r="G30" s="64"/>
      <c r="H30" s="64"/>
      <c r="I30" s="192">
        <f>SUM(JULY!$AD$7)</f>
        <v>0</v>
      </c>
      <c r="J30" s="191"/>
      <c r="K30" s="64"/>
    </row>
    <row r="31" spans="1:11" ht="15.6" customHeight="1" x14ac:dyDescent="0.2">
      <c r="A31" s="64" t="s">
        <v>414</v>
      </c>
      <c r="B31" s="64"/>
      <c r="C31" s="64"/>
      <c r="D31" s="64"/>
      <c r="E31" s="64"/>
      <c r="F31" s="64"/>
      <c r="G31" s="64"/>
      <c r="H31" s="64"/>
      <c r="I31" s="192">
        <f>SUM(JULY!$AE$7)</f>
        <v>0</v>
      </c>
      <c r="J31" s="191"/>
      <c r="K31" s="64"/>
    </row>
    <row r="32" spans="1:11" ht="15.6" customHeight="1" x14ac:dyDescent="0.2">
      <c r="A32" s="64" t="s">
        <v>415</v>
      </c>
      <c r="B32" s="64"/>
      <c r="C32" s="64"/>
      <c r="D32" s="64"/>
      <c r="E32" s="64"/>
      <c r="F32" s="64"/>
      <c r="G32" s="64"/>
      <c r="H32" s="64"/>
      <c r="I32" s="192">
        <f>SUM(JULY!$AF$7)</f>
        <v>0</v>
      </c>
      <c r="J32" s="191"/>
      <c r="K32" s="64"/>
    </row>
    <row r="33" spans="1:11" ht="15.6" customHeight="1" x14ac:dyDescent="0.2">
      <c r="A33" s="64" t="s">
        <v>416</v>
      </c>
      <c r="B33" s="64"/>
      <c r="C33" s="64"/>
      <c r="D33" s="64"/>
      <c r="E33" s="64"/>
      <c r="F33" s="64"/>
      <c r="G33" s="64"/>
      <c r="H33" s="64"/>
      <c r="I33" s="192">
        <f>SUM(JULY!$AG$7)</f>
        <v>0</v>
      </c>
      <c r="J33" s="191"/>
      <c r="K33" s="64"/>
    </row>
    <row r="34" spans="1:11" ht="15.6" customHeight="1" x14ac:dyDescent="0.2">
      <c r="A34" s="64" t="s">
        <v>417</v>
      </c>
      <c r="B34" s="64"/>
      <c r="C34" s="64"/>
      <c r="D34" s="64"/>
      <c r="E34" s="64"/>
      <c r="F34" s="64"/>
      <c r="G34" s="64"/>
      <c r="H34" s="64"/>
      <c r="I34" s="192">
        <f>SUM(JULY!$AH$7)</f>
        <v>0</v>
      </c>
      <c r="J34" s="191"/>
      <c r="K34" s="64"/>
    </row>
    <row r="35" spans="1:11" ht="15.6" customHeight="1" x14ac:dyDescent="0.2">
      <c r="A35" s="64" t="s">
        <v>417</v>
      </c>
      <c r="B35" s="64"/>
      <c r="C35" s="64"/>
      <c r="D35" s="64"/>
      <c r="E35" s="64"/>
      <c r="F35" s="64"/>
      <c r="G35" s="64"/>
      <c r="H35" s="64"/>
      <c r="I35" s="200">
        <v>0</v>
      </c>
      <c r="J35" s="191"/>
      <c r="K35" s="64"/>
    </row>
    <row r="36" spans="1:11" ht="15.6" customHeight="1" x14ac:dyDescent="0.2">
      <c r="A36" s="64" t="s">
        <v>418</v>
      </c>
      <c r="B36" s="64"/>
      <c r="C36" s="64"/>
      <c r="D36" s="64"/>
      <c r="E36" s="64"/>
      <c r="F36" s="64"/>
      <c r="G36" s="64"/>
      <c r="H36" s="64"/>
      <c r="I36" s="192">
        <f>SUM(JULY!$AJ$7)</f>
        <v>0</v>
      </c>
      <c r="J36" s="191"/>
      <c r="K36" s="64"/>
    </row>
    <row r="37" spans="1:11" ht="15.6" customHeight="1" thickBot="1" x14ac:dyDescent="0.25">
      <c r="A37" s="64" t="s">
        <v>419</v>
      </c>
      <c r="B37" s="64"/>
      <c r="C37" s="64"/>
      <c r="D37" s="64"/>
      <c r="E37" s="64"/>
      <c r="F37" s="64"/>
      <c r="G37" s="64"/>
      <c r="H37" s="64"/>
      <c r="I37" s="193">
        <f>SUM(JULY!$AK$7)</f>
        <v>0</v>
      </c>
      <c r="J37" s="191"/>
      <c r="K37" s="64"/>
    </row>
    <row r="38" spans="1:11" ht="15.6" customHeight="1" thickBot="1" x14ac:dyDescent="0.25">
      <c r="A38" s="66" t="s">
        <v>420</v>
      </c>
      <c r="B38" s="64"/>
      <c r="C38" s="64"/>
      <c r="D38" s="64"/>
      <c r="E38" s="64"/>
      <c r="F38" s="64"/>
      <c r="G38" s="64"/>
      <c r="H38" s="64"/>
      <c r="I38" s="201"/>
      <c r="J38" s="202">
        <f>SUM(I25:I37)</f>
        <v>0</v>
      </c>
      <c r="K38" s="64"/>
    </row>
    <row r="39" spans="1:11" ht="15.6" customHeight="1" thickBot="1" x14ac:dyDescent="0.25">
      <c r="A39" s="190" t="s">
        <v>421</v>
      </c>
      <c r="B39" s="64"/>
      <c r="C39" s="64"/>
      <c r="D39" s="64"/>
      <c r="E39" s="64"/>
      <c r="F39" s="64"/>
      <c r="G39" s="64"/>
      <c r="H39" s="64"/>
      <c r="I39" s="64"/>
      <c r="J39" s="203">
        <f>SUM(J18-J38)</f>
        <v>0</v>
      </c>
      <c r="K39" s="64"/>
    </row>
    <row r="40" spans="1:11" ht="15.6" customHeight="1" thickTop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ht="15.6" customHeight="1" x14ac:dyDescent="0.2">
      <c r="A41" s="64" t="s">
        <v>288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 ht="15.6" customHeight="1" x14ac:dyDescent="0.2">
      <c r="A42" s="64" t="s">
        <v>289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 ht="15.6" customHeight="1" x14ac:dyDescent="0.2">
      <c r="A43" s="64" t="s">
        <v>290</v>
      </c>
      <c r="B43" s="64"/>
      <c r="C43" s="64"/>
      <c r="D43" s="64"/>
      <c r="E43" s="64"/>
      <c r="F43" s="64"/>
      <c r="G43" s="64"/>
      <c r="H43" s="64"/>
      <c r="I43" s="489"/>
      <c r="J43" s="490"/>
      <c r="K43" s="64"/>
    </row>
    <row r="44" spans="1:11" ht="15.6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 ht="15.6" customHeight="1" x14ac:dyDescent="0.2">
      <c r="A45" s="204"/>
      <c r="B45" s="204"/>
      <c r="C45" s="204" t="s">
        <v>236</v>
      </c>
      <c r="D45" s="204"/>
      <c r="E45" s="64"/>
      <c r="F45" s="64"/>
      <c r="G45" s="64"/>
      <c r="H45" s="204"/>
      <c r="I45" s="204"/>
      <c r="J45" s="204"/>
      <c r="K45" s="64"/>
    </row>
    <row r="46" spans="1:11" ht="15.6" customHeight="1" x14ac:dyDescent="0.2">
      <c r="A46" s="64"/>
      <c r="B46" s="64"/>
      <c r="C46" s="64"/>
      <c r="D46" s="205" t="s">
        <v>291</v>
      </c>
      <c r="E46" s="64"/>
      <c r="F46" s="64"/>
      <c r="G46" s="64"/>
      <c r="H46" s="201"/>
      <c r="I46" s="201"/>
      <c r="J46" s="206" t="s">
        <v>292</v>
      </c>
      <c r="K46" s="64"/>
    </row>
    <row r="47" spans="1:11" ht="15.6" customHeight="1" x14ac:dyDescent="0.2">
      <c r="A47" s="65" t="s">
        <v>293</v>
      </c>
      <c r="B47" s="65"/>
      <c r="C47" s="64"/>
      <c r="D47" s="64"/>
      <c r="E47" s="64"/>
      <c r="F47" s="64"/>
      <c r="G47" s="64"/>
      <c r="H47" s="64"/>
      <c r="I47" s="64"/>
      <c r="J47" s="64"/>
      <c r="K47" s="64"/>
    </row>
    <row r="48" spans="1:11" ht="15.6" customHeight="1" x14ac:dyDescent="0.2">
      <c r="A48" s="207" t="s">
        <v>294</v>
      </c>
      <c r="B48" s="207"/>
      <c r="C48" s="207"/>
      <c r="D48" s="207"/>
      <c r="E48" s="207"/>
      <c r="F48" s="207"/>
      <c r="G48" s="207"/>
      <c r="H48" s="207"/>
      <c r="I48" s="207"/>
      <c r="J48" s="64"/>
      <c r="K48" s="64"/>
    </row>
    <row r="49" spans="1:11" ht="15.6" customHeight="1" x14ac:dyDescent="0.2">
      <c r="A49" s="207" t="s">
        <v>295</v>
      </c>
      <c r="B49" s="207"/>
      <c r="C49" s="207"/>
      <c r="D49" s="207"/>
      <c r="E49" s="207"/>
      <c r="F49" s="207"/>
      <c r="G49" s="207"/>
      <c r="H49" s="207"/>
      <c r="I49" s="207"/>
      <c r="J49" s="64"/>
      <c r="K49" s="64"/>
    </row>
  </sheetData>
  <sheetProtection algorithmName="SHA-512" hashValue="WIq5lobG9wiED5Cr/gILRc6JqPHSNbCKfnYXYlyuYLCBgNFZ6B6uan86Ka9nvgIviz398FXP6U/fdYsJMrrE3Q==" saltValue="L4VJNWWK27W9kfFSC6hSUg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N24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3.42578125" style="64" bestFit="1" customWidth="1"/>
    <col min="2" max="7" width="9.140625" style="64" customWidth="1"/>
    <col min="8" max="8" width="30" style="64" customWidth="1"/>
    <col min="9" max="34" width="9.140625" style="64" customWidth="1"/>
    <col min="35" max="35" width="36.42578125" style="64" customWidth="1"/>
    <col min="36" max="37" width="9.140625" style="64" customWidth="1"/>
    <col min="38" max="38" width="2.5703125" style="64" customWidth="1"/>
    <col min="39" max="16384" width="9.140625" style="64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48" t="s">
        <v>127</v>
      </c>
      <c r="C2" s="449"/>
      <c r="D2" s="449"/>
      <c r="E2" s="450">
        <f>J190</f>
        <v>0</v>
      </c>
      <c r="F2" s="451"/>
      <c r="G2" s="24"/>
      <c r="H2" s="23"/>
      <c r="I2" s="23"/>
      <c r="J2" s="23"/>
      <c r="K2" s="327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4" customFormat="1" ht="12.75" customHeight="1" thickTop="1" x14ac:dyDescent="0.2">
      <c r="A4" s="10"/>
      <c r="B4" s="74" t="s">
        <v>4</v>
      </c>
      <c r="C4" s="75"/>
      <c r="D4" s="74" t="s">
        <v>201</v>
      </c>
      <c r="E4" s="166" t="s">
        <v>6</v>
      </c>
      <c r="F4" s="76" t="s">
        <v>7</v>
      </c>
      <c r="G4" s="161"/>
      <c r="H4" s="76"/>
      <c r="I4" s="89"/>
      <c r="J4" s="74"/>
      <c r="K4" s="76"/>
      <c r="L4" s="74" t="s">
        <v>458</v>
      </c>
      <c r="M4" s="74"/>
      <c r="N4" s="74" t="s">
        <v>257</v>
      </c>
      <c r="O4" s="166" t="s">
        <v>459</v>
      </c>
      <c r="P4" s="167"/>
      <c r="Q4" s="409" t="s">
        <v>8</v>
      </c>
      <c r="R4" s="76" t="s">
        <v>8</v>
      </c>
      <c r="S4" s="91"/>
      <c r="T4" s="92"/>
      <c r="U4" s="440" t="s">
        <v>9</v>
      </c>
      <c r="V4" s="441"/>
      <c r="W4" s="441"/>
      <c r="X4" s="441"/>
      <c r="Y4" s="442"/>
      <c r="Z4" s="74" t="s">
        <v>10</v>
      </c>
      <c r="AA4" s="74" t="s">
        <v>11</v>
      </c>
      <c r="AB4" s="74" t="s">
        <v>204</v>
      </c>
      <c r="AC4" s="74" t="s">
        <v>12</v>
      </c>
      <c r="AD4" s="74" t="s">
        <v>13</v>
      </c>
      <c r="AE4" s="74" t="s">
        <v>14</v>
      </c>
      <c r="AF4" s="74"/>
      <c r="AG4" s="74"/>
      <c r="AH4" s="80"/>
      <c r="AI4" s="90"/>
      <c r="AJ4" s="74" t="s">
        <v>15</v>
      </c>
      <c r="AK4" s="76" t="s">
        <v>7</v>
      </c>
      <c r="AL4" s="91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</row>
    <row r="5" spans="1:248" s="94" customFormat="1" ht="12.75" customHeight="1" x14ac:dyDescent="0.2">
      <c r="A5" s="10"/>
      <c r="B5" s="74" t="s">
        <v>8</v>
      </c>
      <c r="C5" s="74" t="s">
        <v>16</v>
      </c>
      <c r="D5" s="74" t="s">
        <v>202</v>
      </c>
      <c r="E5" s="169" t="s">
        <v>8</v>
      </c>
      <c r="F5" s="76" t="s">
        <v>18</v>
      </c>
      <c r="G5" s="161" t="s">
        <v>19</v>
      </c>
      <c r="H5" s="76" t="s">
        <v>20</v>
      </c>
      <c r="I5" s="89" t="s">
        <v>460</v>
      </c>
      <c r="J5" s="74" t="s">
        <v>21</v>
      </c>
      <c r="K5" s="76" t="s">
        <v>22</v>
      </c>
      <c r="L5" s="74" t="s">
        <v>461</v>
      </c>
      <c r="M5" s="74" t="s">
        <v>462</v>
      </c>
      <c r="N5" s="74" t="s">
        <v>258</v>
      </c>
      <c r="O5" s="169" t="s">
        <v>259</v>
      </c>
      <c r="P5" s="169" t="s">
        <v>23</v>
      </c>
      <c r="Q5" s="74" t="s">
        <v>24</v>
      </c>
      <c r="R5" s="76" t="s">
        <v>24</v>
      </c>
      <c r="S5" s="80" t="s">
        <v>135</v>
      </c>
      <c r="T5" s="76" t="s">
        <v>135</v>
      </c>
      <c r="U5" s="74" t="s">
        <v>25</v>
      </c>
      <c r="V5" s="74" t="s">
        <v>26</v>
      </c>
      <c r="W5" s="74" t="s">
        <v>27</v>
      </c>
      <c r="X5" s="74" t="s">
        <v>28</v>
      </c>
      <c r="Y5" s="74" t="s">
        <v>136</v>
      </c>
      <c r="Z5" s="74" t="s">
        <v>251</v>
      </c>
      <c r="AA5" s="74" t="s">
        <v>137</v>
      </c>
      <c r="AB5" s="74" t="s">
        <v>203</v>
      </c>
      <c r="AC5" s="74" t="s">
        <v>30</v>
      </c>
      <c r="AD5" s="74" t="s">
        <v>140</v>
      </c>
      <c r="AE5" s="74" t="s">
        <v>31</v>
      </c>
      <c r="AF5" s="74" t="s">
        <v>32</v>
      </c>
      <c r="AG5" s="74" t="s">
        <v>205</v>
      </c>
      <c r="AH5" s="80" t="s">
        <v>16</v>
      </c>
      <c r="AI5" s="77" t="s">
        <v>34</v>
      </c>
      <c r="AJ5" s="74" t="s">
        <v>35</v>
      </c>
      <c r="AK5" s="76" t="s">
        <v>18</v>
      </c>
      <c r="AL5" s="91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</row>
    <row r="6" spans="1:248" s="94" customFormat="1" ht="12.75" customHeight="1" thickBot="1" x14ac:dyDescent="0.25">
      <c r="A6" s="12"/>
      <c r="B6" s="82" t="s">
        <v>36</v>
      </c>
      <c r="C6" s="82" t="s">
        <v>37</v>
      </c>
      <c r="D6" s="82" t="s">
        <v>38</v>
      </c>
      <c r="E6" s="170" t="s">
        <v>39</v>
      </c>
      <c r="F6" s="83" t="s">
        <v>40</v>
      </c>
      <c r="G6" s="162"/>
      <c r="H6" s="83"/>
      <c r="I6" s="95" t="s">
        <v>41</v>
      </c>
      <c r="J6" s="82"/>
      <c r="K6" s="83"/>
      <c r="L6" s="82" t="s">
        <v>463</v>
      </c>
      <c r="M6" s="82"/>
      <c r="N6" s="82" t="s">
        <v>235</v>
      </c>
      <c r="O6" s="170" t="s">
        <v>235</v>
      </c>
      <c r="P6" s="171"/>
      <c r="Q6" s="264" t="s">
        <v>464</v>
      </c>
      <c r="R6" s="85" t="s">
        <v>271</v>
      </c>
      <c r="S6" s="84" t="s">
        <v>109</v>
      </c>
      <c r="T6" s="83" t="s">
        <v>186</v>
      </c>
      <c r="U6" s="82" t="s">
        <v>42</v>
      </c>
      <c r="V6" s="82" t="s">
        <v>43</v>
      </c>
      <c r="W6" s="82"/>
      <c r="X6" s="82" t="s">
        <v>44</v>
      </c>
      <c r="Y6" s="82" t="s">
        <v>30</v>
      </c>
      <c r="Z6" s="82" t="s">
        <v>30</v>
      </c>
      <c r="AA6" s="82" t="s">
        <v>138</v>
      </c>
      <c r="AB6" s="82" t="s">
        <v>15</v>
      </c>
      <c r="AC6" s="82" t="s">
        <v>139</v>
      </c>
      <c r="AD6" s="82" t="s">
        <v>141</v>
      </c>
      <c r="AE6" s="82" t="s">
        <v>47</v>
      </c>
      <c r="AF6" s="82" t="s">
        <v>48</v>
      </c>
      <c r="AG6" s="82" t="s">
        <v>15</v>
      </c>
      <c r="AH6" s="84" t="s">
        <v>30</v>
      </c>
      <c r="AI6" s="96"/>
      <c r="AJ6" s="82" t="s">
        <v>49</v>
      </c>
      <c r="AK6" s="83" t="s">
        <v>187</v>
      </c>
      <c r="AL6" s="97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</row>
    <row r="7" spans="1:248" s="112" customFormat="1" ht="12.75" customHeight="1" thickTop="1" x14ac:dyDescent="0.2">
      <c r="A7" s="61"/>
      <c r="B7" s="273">
        <f>B188</f>
        <v>0</v>
      </c>
      <c r="C7" s="273">
        <f>C188</f>
        <v>0</v>
      </c>
      <c r="D7" s="273">
        <f>D188</f>
        <v>0</v>
      </c>
      <c r="E7" s="274">
        <f>E188</f>
        <v>0</v>
      </c>
      <c r="F7" s="275">
        <f>F188</f>
        <v>0</v>
      </c>
      <c r="G7" s="355" t="str">
        <f>$C$11</f>
        <v>AUGUST</v>
      </c>
      <c r="H7" s="356"/>
      <c r="I7" s="357"/>
      <c r="J7" s="273">
        <f>J188-J21</f>
        <v>0</v>
      </c>
      <c r="K7" s="276">
        <f t="shared" ref="K7:R7" si="0">K188</f>
        <v>0</v>
      </c>
      <c r="L7" s="273">
        <f t="shared" si="0"/>
        <v>0</v>
      </c>
      <c r="M7" s="273">
        <f t="shared" si="0"/>
        <v>0</v>
      </c>
      <c r="N7" s="273">
        <f t="shared" si="0"/>
        <v>0</v>
      </c>
      <c r="O7" s="276">
        <f t="shared" si="0"/>
        <v>0</v>
      </c>
      <c r="P7" s="277">
        <f t="shared" si="0"/>
        <v>0</v>
      </c>
      <c r="Q7" s="273">
        <f t="shared" si="0"/>
        <v>0</v>
      </c>
      <c r="R7" s="276">
        <f t="shared" si="0"/>
        <v>0</v>
      </c>
      <c r="S7" s="278">
        <f>SUM(L7:R7)</f>
        <v>0</v>
      </c>
      <c r="T7" s="275">
        <f>SUM(U7:AK7)</f>
        <v>0</v>
      </c>
      <c r="U7" s="273">
        <f t="shared" ref="U7:AH7" si="1">U188</f>
        <v>0</v>
      </c>
      <c r="V7" s="273">
        <f t="shared" si="1"/>
        <v>0</v>
      </c>
      <c r="W7" s="273">
        <f t="shared" si="1"/>
        <v>0</v>
      </c>
      <c r="X7" s="273">
        <f t="shared" si="1"/>
        <v>0</v>
      </c>
      <c r="Y7" s="273">
        <f t="shared" si="1"/>
        <v>0</v>
      </c>
      <c r="Z7" s="273">
        <f t="shared" si="1"/>
        <v>0</v>
      </c>
      <c r="AA7" s="273">
        <f t="shared" si="1"/>
        <v>0</v>
      </c>
      <c r="AB7" s="273">
        <f t="shared" si="1"/>
        <v>0</v>
      </c>
      <c r="AC7" s="273">
        <f t="shared" si="1"/>
        <v>0</v>
      </c>
      <c r="AD7" s="273">
        <f t="shared" si="1"/>
        <v>0</v>
      </c>
      <c r="AE7" s="273">
        <f t="shared" si="1"/>
        <v>0</v>
      </c>
      <c r="AF7" s="273">
        <f t="shared" si="1"/>
        <v>0</v>
      </c>
      <c r="AG7" s="273">
        <f t="shared" si="1"/>
        <v>0</v>
      </c>
      <c r="AH7" s="276">
        <f t="shared" si="1"/>
        <v>0</v>
      </c>
      <c r="AI7" s="355"/>
      <c r="AJ7" s="273">
        <f>AJ188</f>
        <v>0</v>
      </c>
      <c r="AK7" s="276">
        <f>AK188</f>
        <v>0</v>
      </c>
      <c r="AL7" s="62"/>
    </row>
    <row r="8" spans="1:248" s="113" customFormat="1" ht="12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279">
        <f>SUM(K7:R7)-T7</f>
        <v>0</v>
      </c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248" ht="12.75" customHeight="1" x14ac:dyDescent="0.2">
      <c r="A9" s="23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494" t="str">
        <f>JANUARY!$G$10</f>
        <v>UNITED STEELWORKERS - LOCAL UNION</v>
      </c>
      <c r="H10" s="494"/>
      <c r="I10" s="494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401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3" t="s">
        <v>51</v>
      </c>
      <c r="C11" s="79" t="s">
        <v>164</v>
      </c>
      <c r="D11" s="143" t="s">
        <v>237</v>
      </c>
      <c r="E11" s="44">
        <f>JANUARY!$E$11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3"/>
      <c r="AJ11" s="178" t="str">
        <f>$C$11</f>
        <v>AUGUST</v>
      </c>
      <c r="AK11" s="44">
        <f>$E$11</f>
        <v>0</v>
      </c>
    </row>
    <row r="12" spans="1:248" ht="12.75" customHeight="1" x14ac:dyDescent="0.2">
      <c r="A12" s="23"/>
      <c r="B12" s="143" t="s">
        <v>52</v>
      </c>
      <c r="C12" s="176" t="s">
        <v>143</v>
      </c>
      <c r="D12" s="114"/>
      <c r="E12" s="114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3" t="str">
        <f>B12</f>
        <v>Page No.</v>
      </c>
      <c r="AJ12" s="272" t="str">
        <f>C12</f>
        <v>1</v>
      </c>
      <c r="AK12" s="173"/>
      <c r="AL12" s="115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4"/>
      <c r="AK13" s="63"/>
      <c r="AL13" s="3"/>
    </row>
    <row r="14" spans="1:248" s="313" customFormat="1" ht="12.75" customHeight="1" x14ac:dyDescent="0.2">
      <c r="A14" s="310"/>
      <c r="B14" s="310"/>
      <c r="C14" s="310"/>
      <c r="D14" s="310"/>
      <c r="E14" s="310"/>
      <c r="F14" s="310"/>
      <c r="G14" s="311"/>
      <c r="H14" s="310"/>
      <c r="I14" s="311"/>
      <c r="J14" s="310"/>
      <c r="K14" s="310"/>
      <c r="L14" s="311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  <c r="AF14" s="310"/>
      <c r="AG14" s="310"/>
      <c r="AH14" s="310"/>
      <c r="AI14" s="310"/>
      <c r="AJ14" s="312"/>
      <c r="AK14" s="310"/>
      <c r="AL14" s="310"/>
    </row>
    <row r="15" spans="1:248" s="397" customFormat="1" ht="12.75" customHeight="1" x14ac:dyDescent="0.2">
      <c r="A15" s="1"/>
      <c r="B15" s="3"/>
      <c r="C15" s="3" t="s">
        <v>55</v>
      </c>
      <c r="D15" s="3"/>
      <c r="E15" s="3"/>
      <c r="F15" s="13"/>
      <c r="G15" s="22"/>
      <c r="H15" s="2" t="s">
        <v>56</v>
      </c>
      <c r="I15" s="98"/>
      <c r="J15" s="443" t="s">
        <v>465</v>
      </c>
      <c r="K15" s="44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397" customFormat="1" ht="12.75" customHeight="1" x14ac:dyDescent="0.2">
      <c r="A16" s="1"/>
      <c r="B16" s="3"/>
      <c r="C16" s="3"/>
      <c r="D16" s="3"/>
      <c r="E16" s="3"/>
      <c r="F16" s="13"/>
      <c r="G16" s="22"/>
      <c r="H16" s="13"/>
      <c r="I16" s="9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397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31">
        <v>5</v>
      </c>
      <c r="G17" s="40">
        <v>6</v>
      </c>
      <c r="H17" s="29">
        <v>7</v>
      </c>
      <c r="I17" s="100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248" s="4" customFormat="1" ht="12.75" customHeight="1" thickTop="1" x14ac:dyDescent="0.2">
      <c r="A18" s="1"/>
      <c r="B18" s="87" t="s">
        <v>4</v>
      </c>
      <c r="C18" s="101"/>
      <c r="D18" s="87" t="s">
        <v>201</v>
      </c>
      <c r="E18" s="180" t="s">
        <v>6</v>
      </c>
      <c r="F18" s="86" t="s">
        <v>7</v>
      </c>
      <c r="G18" s="163"/>
      <c r="H18" s="86"/>
      <c r="I18" s="103"/>
      <c r="J18" s="87"/>
      <c r="K18" s="86"/>
      <c r="L18" s="87" t="s">
        <v>458</v>
      </c>
      <c r="M18" s="87"/>
      <c r="N18" s="87" t="s">
        <v>257</v>
      </c>
      <c r="O18" s="180" t="s">
        <v>459</v>
      </c>
      <c r="P18" s="265"/>
      <c r="Q18" s="410" t="s">
        <v>8</v>
      </c>
      <c r="R18" s="86" t="s">
        <v>8</v>
      </c>
      <c r="S18" s="106"/>
      <c r="T18" s="73"/>
      <c r="U18" s="445" t="s">
        <v>9</v>
      </c>
      <c r="V18" s="446"/>
      <c r="W18" s="446"/>
      <c r="X18" s="446"/>
      <c r="Y18" s="447"/>
      <c r="Z18" s="87" t="s">
        <v>10</v>
      </c>
      <c r="AA18" s="87" t="s">
        <v>11</v>
      </c>
      <c r="AB18" s="87" t="s">
        <v>204</v>
      </c>
      <c r="AC18" s="87" t="s">
        <v>12</v>
      </c>
      <c r="AD18" s="87" t="s">
        <v>13</v>
      </c>
      <c r="AE18" s="87" t="s">
        <v>14</v>
      </c>
      <c r="AF18" s="87"/>
      <c r="AG18" s="87"/>
      <c r="AH18" s="104"/>
      <c r="AI18" s="105"/>
      <c r="AJ18" s="87" t="s">
        <v>15</v>
      </c>
      <c r="AK18" s="86" t="s">
        <v>7</v>
      </c>
      <c r="AL18" s="106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11"/>
      <c r="BB18" s="411"/>
      <c r="BC18" s="411"/>
      <c r="BD18" s="411"/>
      <c r="BE18" s="411"/>
      <c r="BF18" s="411"/>
      <c r="BG18" s="411"/>
      <c r="BH18" s="411"/>
      <c r="BI18" s="411"/>
      <c r="BJ18" s="411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411"/>
      <c r="CL18" s="411"/>
      <c r="CM18" s="411"/>
      <c r="CN18" s="411"/>
      <c r="CO18" s="411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11"/>
      <c r="DT18" s="411"/>
      <c r="DU18" s="411"/>
      <c r="DV18" s="411"/>
      <c r="DW18" s="411"/>
      <c r="DX18" s="411"/>
      <c r="DY18" s="411"/>
      <c r="DZ18" s="411"/>
      <c r="EA18" s="411"/>
      <c r="EB18" s="411"/>
      <c r="EC18" s="411"/>
      <c r="ED18" s="411"/>
      <c r="EE18" s="411"/>
      <c r="EF18" s="411"/>
      <c r="EG18" s="411"/>
      <c r="EH18" s="411"/>
      <c r="EI18" s="411"/>
      <c r="EJ18" s="411"/>
      <c r="EK18" s="411"/>
      <c r="EL18" s="411"/>
      <c r="EM18" s="411"/>
      <c r="EN18" s="411"/>
      <c r="EO18" s="411"/>
      <c r="EP18" s="411"/>
      <c r="EQ18" s="411"/>
      <c r="ER18" s="411"/>
      <c r="ES18" s="411"/>
      <c r="ET18" s="411"/>
      <c r="EU18" s="411"/>
      <c r="EV18" s="411"/>
      <c r="EW18" s="411"/>
      <c r="EX18" s="411"/>
      <c r="EY18" s="411"/>
      <c r="EZ18" s="411"/>
      <c r="FA18" s="411"/>
      <c r="FB18" s="411"/>
      <c r="FC18" s="411"/>
      <c r="FD18" s="411"/>
      <c r="FE18" s="411"/>
      <c r="FF18" s="411"/>
      <c r="FG18" s="411"/>
      <c r="FH18" s="411"/>
      <c r="FI18" s="411"/>
      <c r="FJ18" s="411"/>
      <c r="FK18" s="411"/>
      <c r="FL18" s="411"/>
      <c r="FM18" s="411"/>
      <c r="FN18" s="411"/>
      <c r="FO18" s="411"/>
      <c r="FP18" s="411"/>
      <c r="FQ18" s="411"/>
      <c r="FR18" s="411"/>
      <c r="FS18" s="411"/>
      <c r="FT18" s="411"/>
      <c r="FU18" s="411"/>
      <c r="FV18" s="411"/>
      <c r="FW18" s="411"/>
      <c r="FX18" s="411"/>
      <c r="FY18" s="411"/>
      <c r="FZ18" s="411"/>
      <c r="GA18" s="411"/>
      <c r="GB18" s="411"/>
      <c r="GC18" s="411"/>
      <c r="GD18" s="411"/>
      <c r="GE18" s="411"/>
      <c r="GF18" s="411"/>
      <c r="GG18" s="411"/>
      <c r="GH18" s="411"/>
      <c r="GI18" s="411"/>
      <c r="GJ18" s="411"/>
      <c r="GK18" s="411"/>
      <c r="GL18" s="411"/>
      <c r="GM18" s="411"/>
      <c r="GN18" s="411"/>
      <c r="GO18" s="411"/>
      <c r="GP18" s="411"/>
      <c r="GQ18" s="411"/>
      <c r="GR18" s="411"/>
      <c r="GS18" s="411"/>
      <c r="GT18" s="411"/>
      <c r="GU18" s="411"/>
      <c r="GV18" s="411"/>
      <c r="GW18" s="411"/>
      <c r="GX18" s="411"/>
      <c r="GY18" s="411"/>
      <c r="GZ18" s="411"/>
      <c r="HA18" s="411"/>
      <c r="HB18" s="411"/>
      <c r="HC18" s="411"/>
      <c r="HD18" s="411"/>
      <c r="HE18" s="411"/>
      <c r="HF18" s="411"/>
      <c r="HG18" s="411"/>
      <c r="HH18" s="411"/>
      <c r="HI18" s="411"/>
      <c r="HJ18" s="411"/>
      <c r="HK18" s="411"/>
      <c r="HL18" s="411"/>
      <c r="HM18" s="411"/>
      <c r="HN18" s="411"/>
      <c r="HO18" s="411"/>
      <c r="HP18" s="411"/>
      <c r="HQ18" s="411"/>
      <c r="HR18" s="411"/>
      <c r="HS18" s="411"/>
      <c r="HT18" s="411"/>
      <c r="HU18" s="411"/>
      <c r="HV18" s="411"/>
      <c r="HW18" s="411"/>
      <c r="HX18" s="411"/>
      <c r="HY18" s="411"/>
      <c r="HZ18" s="411"/>
      <c r="IA18" s="411"/>
      <c r="IB18" s="411"/>
      <c r="IC18" s="411"/>
      <c r="ID18" s="411"/>
      <c r="IE18" s="411"/>
      <c r="IF18" s="411"/>
      <c r="IG18" s="411"/>
      <c r="IH18" s="411"/>
      <c r="II18" s="411"/>
      <c r="IJ18" s="411"/>
      <c r="IK18" s="411"/>
      <c r="IL18" s="411"/>
      <c r="IM18" s="411"/>
      <c r="IN18" s="411"/>
    </row>
    <row r="19" spans="1:248" s="4" customFormat="1" ht="12.75" customHeight="1" x14ac:dyDescent="0.2">
      <c r="A19" s="1"/>
      <c r="B19" s="87" t="s">
        <v>8</v>
      </c>
      <c r="C19" s="87" t="s">
        <v>16</v>
      </c>
      <c r="D19" s="87" t="s">
        <v>202</v>
      </c>
      <c r="E19" s="181" t="s">
        <v>8</v>
      </c>
      <c r="F19" s="86" t="s">
        <v>18</v>
      </c>
      <c r="G19" s="163" t="s">
        <v>19</v>
      </c>
      <c r="H19" s="86" t="s">
        <v>20</v>
      </c>
      <c r="I19" s="103" t="s">
        <v>460</v>
      </c>
      <c r="J19" s="87" t="s">
        <v>21</v>
      </c>
      <c r="K19" s="86" t="s">
        <v>22</v>
      </c>
      <c r="L19" s="87" t="s">
        <v>461</v>
      </c>
      <c r="M19" s="87" t="s">
        <v>462</v>
      </c>
      <c r="N19" s="87" t="s">
        <v>258</v>
      </c>
      <c r="O19" s="181" t="s">
        <v>259</v>
      </c>
      <c r="P19" s="181" t="s">
        <v>23</v>
      </c>
      <c r="Q19" s="87" t="s">
        <v>24</v>
      </c>
      <c r="R19" s="86" t="s">
        <v>24</v>
      </c>
      <c r="S19" s="104" t="s">
        <v>135</v>
      </c>
      <c r="T19" s="86" t="s">
        <v>135</v>
      </c>
      <c r="U19" s="87" t="s">
        <v>25</v>
      </c>
      <c r="V19" s="87" t="s">
        <v>26</v>
      </c>
      <c r="W19" s="87" t="s">
        <v>27</v>
      </c>
      <c r="X19" s="87" t="s">
        <v>28</v>
      </c>
      <c r="Y19" s="87" t="s">
        <v>136</v>
      </c>
      <c r="Z19" s="87" t="s">
        <v>251</v>
      </c>
      <c r="AA19" s="87" t="s">
        <v>137</v>
      </c>
      <c r="AB19" s="87" t="s">
        <v>203</v>
      </c>
      <c r="AC19" s="87" t="s">
        <v>30</v>
      </c>
      <c r="AD19" s="87" t="s">
        <v>140</v>
      </c>
      <c r="AE19" s="87" t="s">
        <v>31</v>
      </c>
      <c r="AF19" s="87" t="s">
        <v>32</v>
      </c>
      <c r="AG19" s="87" t="s">
        <v>205</v>
      </c>
      <c r="AH19" s="104" t="s">
        <v>16</v>
      </c>
      <c r="AI19" s="102" t="s">
        <v>34</v>
      </c>
      <c r="AJ19" s="87" t="s">
        <v>35</v>
      </c>
      <c r="AK19" s="86" t="s">
        <v>18</v>
      </c>
      <c r="AL19" s="106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1"/>
      <c r="BB19" s="411"/>
      <c r="BC19" s="411"/>
      <c r="BD19" s="411"/>
      <c r="BE19" s="411"/>
      <c r="BF19" s="411"/>
      <c r="BG19" s="411"/>
      <c r="BH19" s="411"/>
      <c r="BI19" s="411"/>
      <c r="BJ19" s="411"/>
      <c r="BK19" s="411"/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1"/>
      <c r="CF19" s="411"/>
      <c r="CG19" s="411"/>
      <c r="CH19" s="411"/>
      <c r="CI19" s="411"/>
      <c r="CJ19" s="411"/>
      <c r="CK19" s="411"/>
      <c r="CL19" s="411"/>
      <c r="CM19" s="411"/>
      <c r="CN19" s="411"/>
      <c r="CO19" s="411"/>
      <c r="CP19" s="411"/>
      <c r="CQ19" s="411"/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11"/>
      <c r="DD19" s="411"/>
      <c r="DE19" s="411"/>
      <c r="DF19" s="411"/>
      <c r="DG19" s="411"/>
      <c r="DH19" s="411"/>
      <c r="DI19" s="411"/>
      <c r="DJ19" s="411"/>
      <c r="DK19" s="411"/>
      <c r="DL19" s="411"/>
      <c r="DM19" s="411"/>
      <c r="DN19" s="411"/>
      <c r="DO19" s="411"/>
      <c r="DP19" s="411"/>
      <c r="DQ19" s="411"/>
      <c r="DR19" s="411"/>
      <c r="DS19" s="411"/>
      <c r="DT19" s="411"/>
      <c r="DU19" s="411"/>
      <c r="DV19" s="411"/>
      <c r="DW19" s="411"/>
      <c r="DX19" s="411"/>
      <c r="DY19" s="411"/>
      <c r="DZ19" s="411"/>
      <c r="EA19" s="411"/>
      <c r="EB19" s="411"/>
      <c r="EC19" s="411"/>
      <c r="ED19" s="411"/>
      <c r="EE19" s="411"/>
      <c r="EF19" s="411"/>
      <c r="EG19" s="411"/>
      <c r="EH19" s="411"/>
      <c r="EI19" s="411"/>
      <c r="EJ19" s="411"/>
      <c r="EK19" s="411"/>
      <c r="EL19" s="411"/>
      <c r="EM19" s="411"/>
      <c r="EN19" s="411"/>
      <c r="EO19" s="411"/>
      <c r="EP19" s="411"/>
      <c r="EQ19" s="411"/>
      <c r="ER19" s="411"/>
      <c r="ES19" s="411"/>
      <c r="ET19" s="411"/>
      <c r="EU19" s="411"/>
      <c r="EV19" s="411"/>
      <c r="EW19" s="411"/>
      <c r="EX19" s="411"/>
      <c r="EY19" s="411"/>
      <c r="EZ19" s="411"/>
      <c r="FA19" s="411"/>
      <c r="FB19" s="411"/>
      <c r="FC19" s="411"/>
      <c r="FD19" s="411"/>
      <c r="FE19" s="411"/>
      <c r="FF19" s="411"/>
      <c r="FG19" s="411"/>
      <c r="FH19" s="411"/>
      <c r="FI19" s="411"/>
      <c r="FJ19" s="411"/>
      <c r="FK19" s="411"/>
      <c r="FL19" s="411"/>
      <c r="FM19" s="411"/>
      <c r="FN19" s="411"/>
      <c r="FO19" s="411"/>
      <c r="FP19" s="411"/>
      <c r="FQ19" s="411"/>
      <c r="FR19" s="411"/>
      <c r="FS19" s="411"/>
      <c r="FT19" s="411"/>
      <c r="FU19" s="411"/>
      <c r="FV19" s="411"/>
      <c r="FW19" s="411"/>
      <c r="FX19" s="411"/>
      <c r="FY19" s="411"/>
      <c r="FZ19" s="411"/>
      <c r="GA19" s="411"/>
      <c r="GB19" s="411"/>
      <c r="GC19" s="411"/>
      <c r="GD19" s="411"/>
      <c r="GE19" s="411"/>
      <c r="GF19" s="411"/>
      <c r="GG19" s="411"/>
      <c r="GH19" s="411"/>
      <c r="GI19" s="411"/>
      <c r="GJ19" s="411"/>
      <c r="GK19" s="411"/>
      <c r="GL19" s="411"/>
      <c r="GM19" s="411"/>
      <c r="GN19" s="411"/>
      <c r="GO19" s="411"/>
      <c r="GP19" s="411"/>
      <c r="GQ19" s="411"/>
      <c r="GR19" s="411"/>
      <c r="GS19" s="411"/>
      <c r="GT19" s="411"/>
      <c r="GU19" s="411"/>
      <c r="GV19" s="411"/>
      <c r="GW19" s="411"/>
      <c r="GX19" s="411"/>
      <c r="GY19" s="411"/>
      <c r="GZ19" s="411"/>
      <c r="HA19" s="411"/>
      <c r="HB19" s="411"/>
      <c r="HC19" s="411"/>
      <c r="HD19" s="411"/>
      <c r="HE19" s="411"/>
      <c r="HF19" s="411"/>
      <c r="HG19" s="411"/>
      <c r="HH19" s="411"/>
      <c r="HI19" s="411"/>
      <c r="HJ19" s="411"/>
      <c r="HK19" s="411"/>
      <c r="HL19" s="411"/>
      <c r="HM19" s="411"/>
      <c r="HN19" s="411"/>
      <c r="HO19" s="411"/>
      <c r="HP19" s="411"/>
      <c r="HQ19" s="411"/>
      <c r="HR19" s="411"/>
      <c r="HS19" s="411"/>
      <c r="HT19" s="411"/>
      <c r="HU19" s="411"/>
      <c r="HV19" s="411"/>
      <c r="HW19" s="411"/>
      <c r="HX19" s="411"/>
      <c r="HY19" s="411"/>
      <c r="HZ19" s="411"/>
      <c r="IA19" s="411"/>
      <c r="IB19" s="411"/>
      <c r="IC19" s="411"/>
      <c r="ID19" s="411"/>
      <c r="IE19" s="411"/>
      <c r="IF19" s="411"/>
      <c r="IG19" s="411"/>
      <c r="IH19" s="411"/>
      <c r="II19" s="411"/>
      <c r="IJ19" s="411"/>
      <c r="IK19" s="411"/>
      <c r="IL19" s="411"/>
      <c r="IM19" s="411"/>
      <c r="IN19" s="411"/>
    </row>
    <row r="20" spans="1:248" s="4" customFormat="1" ht="12.75" customHeight="1" thickBot="1" x14ac:dyDescent="0.25">
      <c r="A20" s="6"/>
      <c r="B20" s="88" t="s">
        <v>36</v>
      </c>
      <c r="C20" s="88" t="s">
        <v>37</v>
      </c>
      <c r="D20" s="88" t="s">
        <v>38</v>
      </c>
      <c r="E20" s="182" t="s">
        <v>39</v>
      </c>
      <c r="F20" s="107" t="s">
        <v>40</v>
      </c>
      <c r="G20" s="164"/>
      <c r="H20" s="107"/>
      <c r="I20" s="108" t="s">
        <v>41</v>
      </c>
      <c r="J20" s="88"/>
      <c r="K20" s="107"/>
      <c r="L20" s="88" t="s">
        <v>463</v>
      </c>
      <c r="M20" s="88"/>
      <c r="N20" s="88" t="s">
        <v>235</v>
      </c>
      <c r="O20" s="182" t="s">
        <v>235</v>
      </c>
      <c r="P20" s="266"/>
      <c r="Q20" s="267" t="s">
        <v>464</v>
      </c>
      <c r="R20" s="268" t="s">
        <v>271</v>
      </c>
      <c r="S20" s="109" t="s">
        <v>109</v>
      </c>
      <c r="T20" s="107" t="s">
        <v>186</v>
      </c>
      <c r="U20" s="88" t="s">
        <v>42</v>
      </c>
      <c r="V20" s="88" t="s">
        <v>43</v>
      </c>
      <c r="W20" s="88"/>
      <c r="X20" s="88" t="s">
        <v>44</v>
      </c>
      <c r="Y20" s="88" t="s">
        <v>30</v>
      </c>
      <c r="Z20" s="88" t="s">
        <v>30</v>
      </c>
      <c r="AA20" s="88" t="s">
        <v>138</v>
      </c>
      <c r="AB20" s="88" t="s">
        <v>15</v>
      </c>
      <c r="AC20" s="88" t="s">
        <v>139</v>
      </c>
      <c r="AD20" s="88" t="s">
        <v>141</v>
      </c>
      <c r="AE20" s="88" t="s">
        <v>47</v>
      </c>
      <c r="AF20" s="88" t="s">
        <v>48</v>
      </c>
      <c r="AG20" s="88" t="s">
        <v>15</v>
      </c>
      <c r="AH20" s="109" t="s">
        <v>30</v>
      </c>
      <c r="AI20" s="110"/>
      <c r="AJ20" s="88" t="s">
        <v>49</v>
      </c>
      <c r="AK20" s="107" t="s">
        <v>187</v>
      </c>
      <c r="AL20" s="1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1"/>
      <c r="BW20" s="411"/>
      <c r="BX20" s="411"/>
      <c r="BY20" s="411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1"/>
      <c r="CL20" s="411"/>
      <c r="CM20" s="411"/>
      <c r="CN20" s="411"/>
      <c r="CO20" s="411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1"/>
      <c r="DV20" s="411"/>
      <c r="DW20" s="411"/>
      <c r="DX20" s="411"/>
      <c r="DY20" s="411"/>
      <c r="DZ20" s="411"/>
      <c r="EA20" s="411"/>
      <c r="EB20" s="411"/>
      <c r="EC20" s="411"/>
      <c r="ED20" s="411"/>
      <c r="EE20" s="411"/>
      <c r="EF20" s="411"/>
      <c r="EG20" s="411"/>
      <c r="EH20" s="411"/>
      <c r="EI20" s="411"/>
      <c r="EJ20" s="411"/>
      <c r="EK20" s="411"/>
      <c r="EL20" s="411"/>
      <c r="EM20" s="411"/>
      <c r="EN20" s="411"/>
      <c r="EO20" s="411"/>
      <c r="EP20" s="411"/>
      <c r="EQ20" s="411"/>
      <c r="ER20" s="411"/>
      <c r="ES20" s="411"/>
      <c r="ET20" s="411"/>
      <c r="EU20" s="411"/>
      <c r="EV20" s="411"/>
      <c r="EW20" s="411"/>
      <c r="EX20" s="411"/>
      <c r="EY20" s="411"/>
      <c r="EZ20" s="411"/>
      <c r="FA20" s="411"/>
      <c r="FB20" s="411"/>
      <c r="FC20" s="411"/>
      <c r="FD20" s="411"/>
      <c r="FE20" s="411"/>
      <c r="FF20" s="411"/>
      <c r="FG20" s="411"/>
      <c r="FH20" s="411"/>
      <c r="FI20" s="411"/>
      <c r="FJ20" s="411"/>
      <c r="FK20" s="411"/>
      <c r="FL20" s="411"/>
      <c r="FM20" s="411"/>
      <c r="FN20" s="411"/>
      <c r="FO20" s="411"/>
      <c r="FP20" s="411"/>
      <c r="FQ20" s="411"/>
      <c r="FR20" s="411"/>
      <c r="FS20" s="411"/>
      <c r="FT20" s="411"/>
      <c r="FU20" s="411"/>
      <c r="FV20" s="411"/>
      <c r="FW20" s="411"/>
      <c r="FX20" s="411"/>
      <c r="FY20" s="411"/>
      <c r="FZ20" s="411"/>
      <c r="GA20" s="411"/>
      <c r="GB20" s="411"/>
      <c r="GC20" s="411"/>
      <c r="GD20" s="411"/>
      <c r="GE20" s="411"/>
      <c r="GF20" s="411"/>
      <c r="GG20" s="411"/>
      <c r="GH20" s="411"/>
      <c r="GI20" s="411"/>
      <c r="GJ20" s="411"/>
      <c r="GK20" s="411"/>
      <c r="GL20" s="411"/>
      <c r="GM20" s="411"/>
      <c r="GN20" s="411"/>
      <c r="GO20" s="411"/>
      <c r="GP20" s="411"/>
      <c r="GQ20" s="411"/>
      <c r="GR20" s="411"/>
      <c r="GS20" s="411"/>
      <c r="GT20" s="411"/>
      <c r="GU20" s="411"/>
      <c r="GV20" s="411"/>
      <c r="GW20" s="411"/>
      <c r="GX20" s="411"/>
      <c r="GY20" s="411"/>
      <c r="GZ20" s="411"/>
      <c r="HA20" s="411"/>
      <c r="HB20" s="411"/>
      <c r="HC20" s="411"/>
      <c r="HD20" s="411"/>
      <c r="HE20" s="411"/>
      <c r="HF20" s="411"/>
      <c r="HG20" s="411"/>
      <c r="HH20" s="411"/>
      <c r="HI20" s="411"/>
      <c r="HJ20" s="411"/>
      <c r="HK20" s="411"/>
      <c r="HL20" s="411"/>
      <c r="HM20" s="411"/>
      <c r="HN20" s="411"/>
      <c r="HO20" s="411"/>
      <c r="HP20" s="411"/>
      <c r="HQ20" s="411"/>
      <c r="HR20" s="411"/>
      <c r="HS20" s="411"/>
      <c r="HT20" s="411"/>
      <c r="HU20" s="411"/>
      <c r="HV20" s="411"/>
      <c r="HW20" s="411"/>
      <c r="HX20" s="411"/>
      <c r="HY20" s="411"/>
      <c r="HZ20" s="411"/>
      <c r="IA20" s="411"/>
      <c r="IB20" s="411"/>
      <c r="IC20" s="411"/>
      <c r="ID20" s="411"/>
      <c r="IE20" s="411"/>
      <c r="IF20" s="411"/>
      <c r="IG20" s="411"/>
      <c r="IH20" s="411"/>
      <c r="II20" s="411"/>
      <c r="IJ20" s="411"/>
      <c r="IK20" s="411"/>
      <c r="IL20" s="411"/>
      <c r="IM20" s="411"/>
      <c r="IN20" s="411"/>
    </row>
    <row r="21" spans="1:248" s="23" customFormat="1" ht="12.75" customHeight="1" thickTop="1" x14ac:dyDescent="0.2">
      <c r="A21" s="8"/>
      <c r="B21" s="280"/>
      <c r="C21" s="280"/>
      <c r="D21" s="280"/>
      <c r="E21" s="296"/>
      <c r="F21" s="281"/>
      <c r="G21" s="14" t="str">
        <f>$C$11</f>
        <v>AUGUST</v>
      </c>
      <c r="H21" s="15" t="s">
        <v>58</v>
      </c>
      <c r="I21" s="16"/>
      <c r="J21" s="307">
        <f>JULY!E2</f>
        <v>0</v>
      </c>
      <c r="K21" s="281"/>
      <c r="L21" s="280"/>
      <c r="M21" s="280"/>
      <c r="N21" s="280"/>
      <c r="O21" s="296"/>
      <c r="P21" s="296"/>
      <c r="Q21" s="280"/>
      <c r="R21" s="281"/>
      <c r="S21" s="9"/>
      <c r="T21" s="8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90"/>
      <c r="AI21" s="305"/>
      <c r="AJ21" s="280"/>
      <c r="AK21" s="281"/>
      <c r="AL21" s="9"/>
    </row>
    <row r="22" spans="1:248" s="23" customFormat="1" ht="12.75" customHeight="1" x14ac:dyDescent="0.2">
      <c r="A22" s="8">
        <v>1</v>
      </c>
      <c r="B22" s="282"/>
      <c r="C22" s="282"/>
      <c r="D22" s="282"/>
      <c r="E22" s="282"/>
      <c r="F22" s="283"/>
      <c r="G22" s="415"/>
      <c r="H22" s="302"/>
      <c r="I22" s="416"/>
      <c r="J22" s="280">
        <f t="shared" ref="J22:J52" si="2">SUM(B22:F22)</f>
        <v>0</v>
      </c>
      <c r="K22" s="281">
        <f>SUM(U22:AK22)-SUM(L22:R22)</f>
        <v>0</v>
      </c>
      <c r="L22" s="282"/>
      <c r="M22" s="282"/>
      <c r="N22" s="282"/>
      <c r="O22" s="291"/>
      <c r="P22" s="297"/>
      <c r="Q22" s="282"/>
      <c r="R22" s="283"/>
      <c r="S22" s="17" t="s">
        <v>59</v>
      </c>
      <c r="T22" s="8">
        <v>1</v>
      </c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91"/>
      <c r="AI22" s="302"/>
      <c r="AJ22" s="282"/>
      <c r="AK22" s="283"/>
      <c r="AL22" s="17" t="s">
        <v>59</v>
      </c>
    </row>
    <row r="23" spans="1:248" s="23" customFormat="1" ht="12.75" customHeight="1" x14ac:dyDescent="0.2">
      <c r="A23" s="8">
        <v>2</v>
      </c>
      <c r="B23" s="282"/>
      <c r="C23" s="282"/>
      <c r="D23" s="282"/>
      <c r="E23" s="282"/>
      <c r="F23" s="283"/>
      <c r="G23" s="415"/>
      <c r="H23" s="302"/>
      <c r="I23" s="416"/>
      <c r="J23" s="280">
        <f t="shared" si="2"/>
        <v>0</v>
      </c>
      <c r="K23" s="281">
        <f t="shared" ref="K23:K52" si="3">SUM(U23:AK23)-SUM(L23:R23)</f>
        <v>0</v>
      </c>
      <c r="L23" s="282"/>
      <c r="M23" s="282"/>
      <c r="N23" s="282"/>
      <c r="O23" s="291"/>
      <c r="P23" s="297"/>
      <c r="Q23" s="282"/>
      <c r="R23" s="283"/>
      <c r="S23" s="17" t="s">
        <v>60</v>
      </c>
      <c r="T23" s="8">
        <v>2</v>
      </c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91"/>
      <c r="AI23" s="302"/>
      <c r="AJ23" s="282"/>
      <c r="AK23" s="283"/>
      <c r="AL23" s="17" t="s">
        <v>60</v>
      </c>
    </row>
    <row r="24" spans="1:248" s="23" customFormat="1" ht="12.75" customHeight="1" x14ac:dyDescent="0.2">
      <c r="A24" s="8">
        <v>3</v>
      </c>
      <c r="B24" s="282"/>
      <c r="C24" s="282"/>
      <c r="D24" s="282"/>
      <c r="E24" s="282"/>
      <c r="F24" s="283"/>
      <c r="G24" s="415"/>
      <c r="H24" s="302"/>
      <c r="I24" s="416"/>
      <c r="J24" s="280">
        <f t="shared" si="2"/>
        <v>0</v>
      </c>
      <c r="K24" s="281">
        <f t="shared" si="3"/>
        <v>0</v>
      </c>
      <c r="L24" s="282"/>
      <c r="M24" s="282"/>
      <c r="N24" s="282"/>
      <c r="O24" s="291"/>
      <c r="P24" s="297"/>
      <c r="Q24" s="282"/>
      <c r="R24" s="283"/>
      <c r="S24" s="17" t="s">
        <v>61</v>
      </c>
      <c r="T24" s="8">
        <v>3</v>
      </c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91"/>
      <c r="AI24" s="302"/>
      <c r="AJ24" s="282"/>
      <c r="AK24" s="283"/>
      <c r="AL24" s="17" t="s">
        <v>61</v>
      </c>
    </row>
    <row r="25" spans="1:248" s="23" customFormat="1" ht="12.75" customHeight="1" x14ac:dyDescent="0.2">
      <c r="A25" s="8">
        <v>4</v>
      </c>
      <c r="B25" s="282"/>
      <c r="C25" s="282"/>
      <c r="D25" s="282"/>
      <c r="E25" s="282"/>
      <c r="F25" s="283"/>
      <c r="G25" s="415"/>
      <c r="H25" s="302"/>
      <c r="I25" s="416"/>
      <c r="J25" s="280">
        <f t="shared" si="2"/>
        <v>0</v>
      </c>
      <c r="K25" s="281">
        <f t="shared" si="3"/>
        <v>0</v>
      </c>
      <c r="L25" s="282"/>
      <c r="M25" s="282"/>
      <c r="N25" s="282"/>
      <c r="O25" s="291"/>
      <c r="P25" s="297"/>
      <c r="Q25" s="282"/>
      <c r="R25" s="283"/>
      <c r="S25" s="17" t="s">
        <v>62</v>
      </c>
      <c r="T25" s="8">
        <v>4</v>
      </c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91"/>
      <c r="AI25" s="302"/>
      <c r="AJ25" s="282"/>
      <c r="AK25" s="283"/>
      <c r="AL25" s="17" t="s">
        <v>62</v>
      </c>
    </row>
    <row r="26" spans="1:248" s="23" customFormat="1" ht="12.75" customHeight="1" x14ac:dyDescent="0.2">
      <c r="A26" s="8">
        <v>5</v>
      </c>
      <c r="B26" s="282"/>
      <c r="C26" s="282"/>
      <c r="D26" s="282"/>
      <c r="E26" s="282"/>
      <c r="F26" s="283"/>
      <c r="G26" s="417"/>
      <c r="H26" s="302"/>
      <c r="I26" s="416"/>
      <c r="J26" s="280">
        <f t="shared" si="2"/>
        <v>0</v>
      </c>
      <c r="K26" s="281">
        <f t="shared" si="3"/>
        <v>0</v>
      </c>
      <c r="L26" s="282"/>
      <c r="M26" s="282"/>
      <c r="N26" s="282"/>
      <c r="O26" s="291"/>
      <c r="P26" s="297"/>
      <c r="Q26" s="282"/>
      <c r="R26" s="283"/>
      <c r="S26" s="17" t="s">
        <v>63</v>
      </c>
      <c r="T26" s="8">
        <v>5</v>
      </c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91"/>
      <c r="AI26" s="302"/>
      <c r="AJ26" s="282"/>
      <c r="AK26" s="283"/>
      <c r="AL26" s="17" t="s">
        <v>63</v>
      </c>
    </row>
    <row r="27" spans="1:248" s="23" customFormat="1" ht="12.75" customHeight="1" x14ac:dyDescent="0.2">
      <c r="A27" s="18">
        <v>6</v>
      </c>
      <c r="B27" s="284"/>
      <c r="C27" s="284"/>
      <c r="D27" s="284"/>
      <c r="E27" s="284"/>
      <c r="F27" s="285"/>
      <c r="G27" s="415"/>
      <c r="H27" s="303"/>
      <c r="I27" s="418"/>
      <c r="J27" s="280">
        <f t="shared" si="2"/>
        <v>0</v>
      </c>
      <c r="K27" s="281">
        <f t="shared" si="3"/>
        <v>0</v>
      </c>
      <c r="L27" s="284"/>
      <c r="M27" s="284"/>
      <c r="N27" s="284"/>
      <c r="O27" s="292"/>
      <c r="P27" s="298"/>
      <c r="Q27" s="284"/>
      <c r="R27" s="285"/>
      <c r="S27" s="19" t="s">
        <v>64</v>
      </c>
      <c r="T27" s="18">
        <v>6</v>
      </c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92"/>
      <c r="AI27" s="303"/>
      <c r="AJ27" s="284"/>
      <c r="AK27" s="285"/>
      <c r="AL27" s="19" t="s">
        <v>64</v>
      </c>
    </row>
    <row r="28" spans="1:248" s="23" customFormat="1" ht="12.75" customHeight="1" x14ac:dyDescent="0.2">
      <c r="A28" s="8">
        <v>7</v>
      </c>
      <c r="B28" s="282"/>
      <c r="C28" s="282"/>
      <c r="D28" s="282"/>
      <c r="E28" s="282"/>
      <c r="F28" s="283"/>
      <c r="G28" s="415"/>
      <c r="H28" s="302"/>
      <c r="I28" s="416"/>
      <c r="J28" s="280">
        <f t="shared" si="2"/>
        <v>0</v>
      </c>
      <c r="K28" s="281">
        <f t="shared" si="3"/>
        <v>0</v>
      </c>
      <c r="L28" s="282"/>
      <c r="M28" s="282"/>
      <c r="N28" s="282"/>
      <c r="O28" s="291"/>
      <c r="P28" s="297"/>
      <c r="Q28" s="282"/>
      <c r="R28" s="283"/>
      <c r="S28" s="17" t="s">
        <v>65</v>
      </c>
      <c r="T28" s="8">
        <v>7</v>
      </c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91"/>
      <c r="AI28" s="302"/>
      <c r="AJ28" s="282"/>
      <c r="AK28" s="283"/>
      <c r="AL28" s="17" t="s">
        <v>65</v>
      </c>
    </row>
    <row r="29" spans="1:248" s="23" customFormat="1" ht="12.75" customHeight="1" x14ac:dyDescent="0.2">
      <c r="A29" s="8">
        <v>8</v>
      </c>
      <c r="B29" s="282"/>
      <c r="C29" s="282"/>
      <c r="D29" s="282"/>
      <c r="E29" s="282"/>
      <c r="F29" s="283"/>
      <c r="G29" s="415"/>
      <c r="H29" s="302"/>
      <c r="I29" s="416"/>
      <c r="J29" s="280">
        <f t="shared" si="2"/>
        <v>0</v>
      </c>
      <c r="K29" s="281">
        <f t="shared" si="3"/>
        <v>0</v>
      </c>
      <c r="L29" s="282"/>
      <c r="M29" s="282"/>
      <c r="N29" s="282"/>
      <c r="O29" s="291"/>
      <c r="P29" s="297"/>
      <c r="Q29" s="282"/>
      <c r="R29" s="283"/>
      <c r="S29" s="17" t="s">
        <v>66</v>
      </c>
      <c r="T29" s="8">
        <v>8</v>
      </c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91"/>
      <c r="AI29" s="302"/>
      <c r="AJ29" s="282"/>
      <c r="AK29" s="283"/>
      <c r="AL29" s="17" t="s">
        <v>66</v>
      </c>
    </row>
    <row r="30" spans="1:248" s="23" customFormat="1" ht="12.75" customHeight="1" x14ac:dyDescent="0.2">
      <c r="A30" s="8">
        <v>9</v>
      </c>
      <c r="B30" s="282"/>
      <c r="C30" s="282"/>
      <c r="D30" s="282"/>
      <c r="E30" s="282"/>
      <c r="F30" s="283"/>
      <c r="G30" s="415"/>
      <c r="H30" s="302"/>
      <c r="I30" s="416"/>
      <c r="J30" s="280">
        <f t="shared" si="2"/>
        <v>0</v>
      </c>
      <c r="K30" s="281">
        <f t="shared" si="3"/>
        <v>0</v>
      </c>
      <c r="L30" s="282"/>
      <c r="M30" s="282"/>
      <c r="N30" s="282"/>
      <c r="O30" s="291"/>
      <c r="P30" s="297"/>
      <c r="Q30" s="282"/>
      <c r="R30" s="283"/>
      <c r="S30" s="17" t="s">
        <v>67</v>
      </c>
      <c r="T30" s="8">
        <v>9</v>
      </c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91"/>
      <c r="AI30" s="302"/>
      <c r="AJ30" s="282"/>
      <c r="AK30" s="283"/>
      <c r="AL30" s="17" t="s">
        <v>67</v>
      </c>
    </row>
    <row r="31" spans="1:248" s="23" customFormat="1" ht="12.75" customHeight="1" x14ac:dyDescent="0.2">
      <c r="A31" s="8">
        <v>10</v>
      </c>
      <c r="B31" s="282"/>
      <c r="C31" s="282"/>
      <c r="D31" s="282"/>
      <c r="E31" s="282"/>
      <c r="F31" s="283"/>
      <c r="G31" s="415"/>
      <c r="H31" s="302"/>
      <c r="I31" s="416"/>
      <c r="J31" s="280">
        <f t="shared" si="2"/>
        <v>0</v>
      </c>
      <c r="K31" s="281">
        <f t="shared" si="3"/>
        <v>0</v>
      </c>
      <c r="L31" s="282"/>
      <c r="M31" s="282"/>
      <c r="N31" s="282"/>
      <c r="O31" s="291"/>
      <c r="P31" s="297"/>
      <c r="Q31" s="282"/>
      <c r="R31" s="283"/>
      <c r="S31" s="17" t="s">
        <v>68</v>
      </c>
      <c r="T31" s="8">
        <v>10</v>
      </c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91"/>
      <c r="AI31" s="302"/>
      <c r="AJ31" s="282"/>
      <c r="AK31" s="283"/>
      <c r="AL31" s="17" t="s">
        <v>68</v>
      </c>
    </row>
    <row r="32" spans="1:248" s="23" customFormat="1" ht="12.75" customHeight="1" x14ac:dyDescent="0.2">
      <c r="A32" s="8">
        <v>11</v>
      </c>
      <c r="B32" s="282"/>
      <c r="C32" s="282"/>
      <c r="D32" s="282"/>
      <c r="E32" s="282"/>
      <c r="F32" s="283"/>
      <c r="G32" s="415"/>
      <c r="H32" s="302"/>
      <c r="I32" s="416"/>
      <c r="J32" s="280">
        <f t="shared" si="2"/>
        <v>0</v>
      </c>
      <c r="K32" s="281">
        <f t="shared" si="3"/>
        <v>0</v>
      </c>
      <c r="L32" s="282"/>
      <c r="M32" s="282"/>
      <c r="N32" s="282"/>
      <c r="O32" s="291"/>
      <c r="P32" s="297"/>
      <c r="Q32" s="282"/>
      <c r="R32" s="283"/>
      <c r="S32" s="17" t="s">
        <v>69</v>
      </c>
      <c r="T32" s="8">
        <v>11</v>
      </c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91"/>
      <c r="AI32" s="302"/>
      <c r="AJ32" s="282"/>
      <c r="AK32" s="283"/>
      <c r="AL32" s="17" t="s">
        <v>69</v>
      </c>
    </row>
    <row r="33" spans="1:38" s="23" customFormat="1" ht="12.75" customHeight="1" x14ac:dyDescent="0.2">
      <c r="A33" s="8">
        <v>12</v>
      </c>
      <c r="B33" s="282"/>
      <c r="C33" s="282"/>
      <c r="D33" s="282"/>
      <c r="E33" s="282"/>
      <c r="F33" s="283"/>
      <c r="G33" s="415"/>
      <c r="H33" s="302"/>
      <c r="I33" s="416"/>
      <c r="J33" s="280">
        <f t="shared" si="2"/>
        <v>0</v>
      </c>
      <c r="K33" s="281">
        <f t="shared" si="3"/>
        <v>0</v>
      </c>
      <c r="L33" s="282"/>
      <c r="M33" s="282"/>
      <c r="N33" s="282"/>
      <c r="O33" s="291"/>
      <c r="P33" s="297"/>
      <c r="Q33" s="282"/>
      <c r="R33" s="283"/>
      <c r="S33" s="17" t="s">
        <v>70</v>
      </c>
      <c r="T33" s="8">
        <v>12</v>
      </c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91"/>
      <c r="AI33" s="302"/>
      <c r="AJ33" s="282"/>
      <c r="AK33" s="283"/>
      <c r="AL33" s="17" t="s">
        <v>70</v>
      </c>
    </row>
    <row r="34" spans="1:38" s="23" customFormat="1" ht="12.75" customHeight="1" x14ac:dyDescent="0.2">
      <c r="A34" s="8">
        <v>13</v>
      </c>
      <c r="B34" s="282"/>
      <c r="C34" s="282"/>
      <c r="D34" s="282"/>
      <c r="E34" s="282"/>
      <c r="F34" s="283"/>
      <c r="G34" s="415"/>
      <c r="H34" s="302"/>
      <c r="I34" s="416"/>
      <c r="J34" s="280">
        <f t="shared" si="2"/>
        <v>0</v>
      </c>
      <c r="K34" s="281">
        <f t="shared" si="3"/>
        <v>0</v>
      </c>
      <c r="L34" s="282"/>
      <c r="M34" s="282"/>
      <c r="N34" s="282"/>
      <c r="O34" s="291"/>
      <c r="P34" s="297"/>
      <c r="Q34" s="282"/>
      <c r="R34" s="283"/>
      <c r="S34" s="17" t="s">
        <v>71</v>
      </c>
      <c r="T34" s="8">
        <v>13</v>
      </c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91"/>
      <c r="AI34" s="302"/>
      <c r="AJ34" s="282"/>
      <c r="AK34" s="283"/>
      <c r="AL34" s="17" t="s">
        <v>71</v>
      </c>
    </row>
    <row r="35" spans="1:38" s="23" customFormat="1" ht="12.75" customHeight="1" x14ac:dyDescent="0.2">
      <c r="A35" s="8">
        <v>14</v>
      </c>
      <c r="B35" s="282"/>
      <c r="C35" s="282"/>
      <c r="D35" s="282"/>
      <c r="E35" s="282"/>
      <c r="F35" s="283"/>
      <c r="G35" s="415"/>
      <c r="H35" s="302"/>
      <c r="I35" s="416"/>
      <c r="J35" s="280">
        <f t="shared" si="2"/>
        <v>0</v>
      </c>
      <c r="K35" s="281">
        <f t="shared" si="3"/>
        <v>0</v>
      </c>
      <c r="L35" s="282"/>
      <c r="M35" s="282"/>
      <c r="N35" s="282"/>
      <c r="O35" s="291"/>
      <c r="P35" s="297"/>
      <c r="Q35" s="282"/>
      <c r="R35" s="283"/>
      <c r="S35" s="17" t="s">
        <v>72</v>
      </c>
      <c r="T35" s="8">
        <v>14</v>
      </c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91"/>
      <c r="AI35" s="302"/>
      <c r="AJ35" s="282"/>
      <c r="AK35" s="283"/>
      <c r="AL35" s="17" t="s">
        <v>72</v>
      </c>
    </row>
    <row r="36" spans="1:38" s="23" customFormat="1" ht="12.75" customHeight="1" x14ac:dyDescent="0.2">
      <c r="A36" s="8">
        <v>15</v>
      </c>
      <c r="B36" s="282"/>
      <c r="C36" s="282"/>
      <c r="D36" s="282"/>
      <c r="E36" s="282"/>
      <c r="F36" s="283"/>
      <c r="G36" s="415"/>
      <c r="H36" s="302"/>
      <c r="I36" s="416"/>
      <c r="J36" s="280">
        <f t="shared" si="2"/>
        <v>0</v>
      </c>
      <c r="K36" s="281">
        <f t="shared" si="3"/>
        <v>0</v>
      </c>
      <c r="L36" s="282"/>
      <c r="M36" s="282"/>
      <c r="N36" s="282"/>
      <c r="O36" s="291"/>
      <c r="P36" s="297"/>
      <c r="Q36" s="282"/>
      <c r="R36" s="283"/>
      <c r="S36" s="17" t="s">
        <v>73</v>
      </c>
      <c r="T36" s="8">
        <v>15</v>
      </c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91"/>
      <c r="AI36" s="302"/>
      <c r="AJ36" s="282"/>
      <c r="AK36" s="283"/>
      <c r="AL36" s="17" t="s">
        <v>73</v>
      </c>
    </row>
    <row r="37" spans="1:38" s="23" customFormat="1" ht="12.75" customHeight="1" x14ac:dyDescent="0.2">
      <c r="A37" s="8">
        <v>16</v>
      </c>
      <c r="B37" s="282"/>
      <c r="C37" s="282"/>
      <c r="D37" s="282"/>
      <c r="E37" s="282"/>
      <c r="F37" s="283"/>
      <c r="G37" s="415"/>
      <c r="H37" s="302"/>
      <c r="I37" s="416"/>
      <c r="J37" s="280">
        <f t="shared" si="2"/>
        <v>0</v>
      </c>
      <c r="K37" s="281">
        <f t="shared" si="3"/>
        <v>0</v>
      </c>
      <c r="L37" s="282"/>
      <c r="M37" s="282"/>
      <c r="N37" s="282"/>
      <c r="O37" s="291"/>
      <c r="P37" s="297"/>
      <c r="Q37" s="282"/>
      <c r="R37" s="283"/>
      <c r="S37" s="17" t="s">
        <v>74</v>
      </c>
      <c r="T37" s="8">
        <v>16</v>
      </c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91"/>
      <c r="AI37" s="302"/>
      <c r="AJ37" s="282"/>
      <c r="AK37" s="283"/>
      <c r="AL37" s="17" t="s">
        <v>74</v>
      </c>
    </row>
    <row r="38" spans="1:38" s="23" customFormat="1" ht="12.75" customHeight="1" x14ac:dyDescent="0.2">
      <c r="A38" s="8">
        <v>17</v>
      </c>
      <c r="B38" s="282"/>
      <c r="C38" s="282"/>
      <c r="D38" s="282"/>
      <c r="E38" s="282"/>
      <c r="F38" s="283"/>
      <c r="G38" s="415"/>
      <c r="H38" s="302"/>
      <c r="I38" s="416"/>
      <c r="J38" s="280">
        <f t="shared" si="2"/>
        <v>0</v>
      </c>
      <c r="K38" s="281">
        <f t="shared" si="3"/>
        <v>0</v>
      </c>
      <c r="L38" s="282"/>
      <c r="M38" s="282"/>
      <c r="N38" s="282"/>
      <c r="O38" s="291"/>
      <c r="P38" s="297"/>
      <c r="Q38" s="282"/>
      <c r="R38" s="283"/>
      <c r="S38" s="17" t="s">
        <v>75</v>
      </c>
      <c r="T38" s="8">
        <v>17</v>
      </c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91"/>
      <c r="AI38" s="302"/>
      <c r="AJ38" s="282"/>
      <c r="AK38" s="283"/>
      <c r="AL38" s="17" t="s">
        <v>75</v>
      </c>
    </row>
    <row r="39" spans="1:38" s="23" customFormat="1" ht="12.75" customHeight="1" x14ac:dyDescent="0.2">
      <c r="A39" s="8">
        <v>18</v>
      </c>
      <c r="B39" s="282"/>
      <c r="C39" s="282"/>
      <c r="D39" s="282"/>
      <c r="E39" s="282"/>
      <c r="F39" s="283"/>
      <c r="G39" s="415"/>
      <c r="H39" s="302"/>
      <c r="I39" s="416"/>
      <c r="J39" s="280">
        <f t="shared" si="2"/>
        <v>0</v>
      </c>
      <c r="K39" s="281">
        <f t="shared" si="3"/>
        <v>0</v>
      </c>
      <c r="L39" s="282"/>
      <c r="M39" s="282"/>
      <c r="N39" s="282"/>
      <c r="O39" s="291"/>
      <c r="P39" s="297"/>
      <c r="Q39" s="282"/>
      <c r="R39" s="283"/>
      <c r="S39" s="17" t="s">
        <v>76</v>
      </c>
      <c r="T39" s="8">
        <v>18</v>
      </c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91"/>
      <c r="AI39" s="302"/>
      <c r="AJ39" s="282"/>
      <c r="AK39" s="283"/>
      <c r="AL39" s="17" t="s">
        <v>76</v>
      </c>
    </row>
    <row r="40" spans="1:38" s="23" customFormat="1" ht="12.75" customHeight="1" x14ac:dyDescent="0.2">
      <c r="A40" s="8">
        <v>19</v>
      </c>
      <c r="B40" s="282"/>
      <c r="C40" s="282"/>
      <c r="D40" s="282"/>
      <c r="E40" s="282"/>
      <c r="F40" s="283"/>
      <c r="G40" s="415"/>
      <c r="H40" s="302"/>
      <c r="I40" s="416"/>
      <c r="J40" s="280">
        <f t="shared" si="2"/>
        <v>0</v>
      </c>
      <c r="K40" s="281">
        <f t="shared" si="3"/>
        <v>0</v>
      </c>
      <c r="L40" s="282"/>
      <c r="M40" s="282"/>
      <c r="N40" s="282"/>
      <c r="O40" s="291"/>
      <c r="P40" s="297"/>
      <c r="Q40" s="282"/>
      <c r="R40" s="283"/>
      <c r="S40" s="17" t="s">
        <v>77</v>
      </c>
      <c r="T40" s="8">
        <v>19</v>
      </c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91"/>
      <c r="AI40" s="302"/>
      <c r="AJ40" s="282"/>
      <c r="AK40" s="283"/>
      <c r="AL40" s="17" t="s">
        <v>77</v>
      </c>
    </row>
    <row r="41" spans="1:38" s="23" customFormat="1" ht="12.75" customHeight="1" x14ac:dyDescent="0.2">
      <c r="A41" s="8">
        <v>20</v>
      </c>
      <c r="B41" s="282"/>
      <c r="C41" s="282"/>
      <c r="D41" s="282"/>
      <c r="E41" s="282"/>
      <c r="F41" s="283"/>
      <c r="G41" s="415"/>
      <c r="H41" s="302"/>
      <c r="I41" s="416"/>
      <c r="J41" s="280">
        <f t="shared" si="2"/>
        <v>0</v>
      </c>
      <c r="K41" s="281">
        <f t="shared" si="3"/>
        <v>0</v>
      </c>
      <c r="L41" s="282"/>
      <c r="M41" s="282"/>
      <c r="N41" s="282"/>
      <c r="O41" s="291"/>
      <c r="P41" s="297"/>
      <c r="Q41" s="282"/>
      <c r="R41" s="283"/>
      <c r="S41" s="17" t="s">
        <v>78</v>
      </c>
      <c r="T41" s="8">
        <v>20</v>
      </c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91"/>
      <c r="AI41" s="302"/>
      <c r="AJ41" s="282"/>
      <c r="AK41" s="283"/>
      <c r="AL41" s="17" t="s">
        <v>78</v>
      </c>
    </row>
    <row r="42" spans="1:38" s="23" customFormat="1" ht="12.75" customHeight="1" x14ac:dyDescent="0.2">
      <c r="A42" s="8">
        <v>21</v>
      </c>
      <c r="B42" s="282"/>
      <c r="C42" s="282"/>
      <c r="D42" s="282"/>
      <c r="E42" s="282"/>
      <c r="F42" s="283"/>
      <c r="G42" s="415"/>
      <c r="H42" s="302"/>
      <c r="I42" s="416"/>
      <c r="J42" s="280">
        <f t="shared" si="2"/>
        <v>0</v>
      </c>
      <c r="K42" s="281">
        <f t="shared" si="3"/>
        <v>0</v>
      </c>
      <c r="L42" s="282"/>
      <c r="M42" s="282"/>
      <c r="N42" s="282"/>
      <c r="O42" s="291"/>
      <c r="P42" s="297"/>
      <c r="Q42" s="282"/>
      <c r="R42" s="283"/>
      <c r="S42" s="17" t="s">
        <v>79</v>
      </c>
      <c r="T42" s="8">
        <v>21</v>
      </c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91"/>
      <c r="AI42" s="302"/>
      <c r="AJ42" s="282"/>
      <c r="AK42" s="283"/>
      <c r="AL42" s="17" t="s">
        <v>79</v>
      </c>
    </row>
    <row r="43" spans="1:38" s="23" customFormat="1" ht="12.75" customHeight="1" x14ac:dyDescent="0.2">
      <c r="A43" s="8">
        <v>22</v>
      </c>
      <c r="B43" s="282"/>
      <c r="C43" s="282"/>
      <c r="D43" s="282"/>
      <c r="E43" s="282"/>
      <c r="F43" s="283"/>
      <c r="G43" s="415"/>
      <c r="H43" s="302"/>
      <c r="I43" s="416"/>
      <c r="J43" s="280">
        <f t="shared" si="2"/>
        <v>0</v>
      </c>
      <c r="K43" s="281">
        <f t="shared" si="3"/>
        <v>0</v>
      </c>
      <c r="L43" s="282"/>
      <c r="M43" s="282"/>
      <c r="N43" s="282"/>
      <c r="O43" s="291"/>
      <c r="P43" s="297"/>
      <c r="Q43" s="282"/>
      <c r="R43" s="283"/>
      <c r="S43" s="17" t="s">
        <v>80</v>
      </c>
      <c r="T43" s="8">
        <v>22</v>
      </c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91"/>
      <c r="AI43" s="302"/>
      <c r="AJ43" s="282"/>
      <c r="AK43" s="283"/>
      <c r="AL43" s="17" t="s">
        <v>80</v>
      </c>
    </row>
    <row r="44" spans="1:38" s="23" customFormat="1" ht="12.75" customHeight="1" x14ac:dyDescent="0.2">
      <c r="A44" s="8">
        <v>23</v>
      </c>
      <c r="B44" s="282"/>
      <c r="C44" s="282"/>
      <c r="D44" s="282"/>
      <c r="E44" s="282"/>
      <c r="F44" s="283"/>
      <c r="G44" s="415"/>
      <c r="H44" s="302"/>
      <c r="I44" s="416"/>
      <c r="J44" s="280">
        <f t="shared" si="2"/>
        <v>0</v>
      </c>
      <c r="K44" s="281">
        <f t="shared" si="3"/>
        <v>0</v>
      </c>
      <c r="L44" s="282"/>
      <c r="M44" s="282"/>
      <c r="N44" s="282"/>
      <c r="O44" s="291"/>
      <c r="P44" s="297"/>
      <c r="Q44" s="282"/>
      <c r="R44" s="283"/>
      <c r="S44" s="17" t="s">
        <v>81</v>
      </c>
      <c r="T44" s="8">
        <v>23</v>
      </c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91"/>
      <c r="AI44" s="302"/>
      <c r="AJ44" s="282"/>
      <c r="AK44" s="283"/>
      <c r="AL44" s="17" t="s">
        <v>81</v>
      </c>
    </row>
    <row r="45" spans="1:38" s="23" customFormat="1" ht="12.75" customHeight="1" x14ac:dyDescent="0.2">
      <c r="A45" s="8">
        <v>24</v>
      </c>
      <c r="B45" s="282"/>
      <c r="C45" s="282"/>
      <c r="D45" s="282"/>
      <c r="E45" s="282"/>
      <c r="F45" s="283"/>
      <c r="G45" s="415"/>
      <c r="H45" s="302"/>
      <c r="I45" s="416"/>
      <c r="J45" s="280">
        <f t="shared" si="2"/>
        <v>0</v>
      </c>
      <c r="K45" s="281">
        <f t="shared" si="3"/>
        <v>0</v>
      </c>
      <c r="L45" s="282"/>
      <c r="M45" s="282"/>
      <c r="N45" s="282"/>
      <c r="O45" s="291"/>
      <c r="P45" s="297"/>
      <c r="Q45" s="282"/>
      <c r="R45" s="283"/>
      <c r="S45" s="17" t="s">
        <v>82</v>
      </c>
      <c r="T45" s="8">
        <v>24</v>
      </c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91"/>
      <c r="AI45" s="302"/>
      <c r="AJ45" s="282"/>
      <c r="AK45" s="283"/>
      <c r="AL45" s="17" t="s">
        <v>82</v>
      </c>
    </row>
    <row r="46" spans="1:38" s="23" customFormat="1" ht="12.75" customHeight="1" x14ac:dyDescent="0.2">
      <c r="A46" s="8">
        <v>25</v>
      </c>
      <c r="B46" s="282"/>
      <c r="C46" s="282"/>
      <c r="D46" s="282"/>
      <c r="E46" s="282"/>
      <c r="F46" s="283"/>
      <c r="G46" s="415"/>
      <c r="H46" s="302"/>
      <c r="I46" s="416"/>
      <c r="J46" s="280">
        <f t="shared" si="2"/>
        <v>0</v>
      </c>
      <c r="K46" s="281">
        <f t="shared" si="3"/>
        <v>0</v>
      </c>
      <c r="L46" s="282"/>
      <c r="M46" s="282"/>
      <c r="N46" s="282"/>
      <c r="O46" s="291"/>
      <c r="P46" s="297"/>
      <c r="Q46" s="282"/>
      <c r="R46" s="283"/>
      <c r="S46" s="17" t="s">
        <v>83</v>
      </c>
      <c r="T46" s="8">
        <v>25</v>
      </c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91"/>
      <c r="AI46" s="302"/>
      <c r="AJ46" s="282"/>
      <c r="AK46" s="283"/>
      <c r="AL46" s="17" t="s">
        <v>83</v>
      </c>
    </row>
    <row r="47" spans="1:38" s="23" customFormat="1" ht="12.75" customHeight="1" x14ac:dyDescent="0.2">
      <c r="A47" s="8">
        <v>26</v>
      </c>
      <c r="B47" s="282"/>
      <c r="C47" s="282"/>
      <c r="D47" s="282"/>
      <c r="E47" s="282"/>
      <c r="F47" s="283"/>
      <c r="G47" s="415"/>
      <c r="H47" s="302"/>
      <c r="I47" s="416"/>
      <c r="J47" s="280">
        <f t="shared" si="2"/>
        <v>0</v>
      </c>
      <c r="K47" s="281">
        <f t="shared" si="3"/>
        <v>0</v>
      </c>
      <c r="L47" s="282"/>
      <c r="M47" s="282"/>
      <c r="N47" s="282"/>
      <c r="O47" s="291"/>
      <c r="P47" s="297"/>
      <c r="Q47" s="282"/>
      <c r="R47" s="283"/>
      <c r="S47" s="17" t="s">
        <v>84</v>
      </c>
      <c r="T47" s="8">
        <v>26</v>
      </c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91"/>
      <c r="AI47" s="302"/>
      <c r="AJ47" s="282"/>
      <c r="AK47" s="283"/>
      <c r="AL47" s="17" t="s">
        <v>84</v>
      </c>
    </row>
    <row r="48" spans="1:38" s="23" customFormat="1" ht="12.75" customHeight="1" x14ac:dyDescent="0.2">
      <c r="A48" s="8">
        <v>27</v>
      </c>
      <c r="B48" s="282"/>
      <c r="C48" s="282"/>
      <c r="D48" s="282"/>
      <c r="E48" s="282"/>
      <c r="F48" s="283"/>
      <c r="G48" s="415"/>
      <c r="H48" s="302"/>
      <c r="I48" s="416"/>
      <c r="J48" s="280">
        <f t="shared" si="2"/>
        <v>0</v>
      </c>
      <c r="K48" s="281">
        <f t="shared" si="3"/>
        <v>0</v>
      </c>
      <c r="L48" s="282"/>
      <c r="M48" s="282"/>
      <c r="N48" s="282"/>
      <c r="O48" s="291"/>
      <c r="P48" s="297"/>
      <c r="Q48" s="282"/>
      <c r="R48" s="283"/>
      <c r="S48" s="17" t="s">
        <v>85</v>
      </c>
      <c r="T48" s="8">
        <v>27</v>
      </c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91"/>
      <c r="AI48" s="302"/>
      <c r="AJ48" s="282"/>
      <c r="AK48" s="283"/>
      <c r="AL48" s="17" t="s">
        <v>85</v>
      </c>
    </row>
    <row r="49" spans="1:248" s="23" customFormat="1" ht="12.75" customHeight="1" x14ac:dyDescent="0.2">
      <c r="A49" s="8">
        <v>28</v>
      </c>
      <c r="B49" s="282"/>
      <c r="C49" s="282"/>
      <c r="D49" s="282"/>
      <c r="E49" s="282"/>
      <c r="F49" s="283"/>
      <c r="G49" s="415"/>
      <c r="H49" s="302"/>
      <c r="I49" s="416"/>
      <c r="J49" s="280">
        <f t="shared" si="2"/>
        <v>0</v>
      </c>
      <c r="K49" s="281">
        <f t="shared" si="3"/>
        <v>0</v>
      </c>
      <c r="L49" s="282"/>
      <c r="M49" s="282"/>
      <c r="N49" s="282"/>
      <c r="O49" s="291"/>
      <c r="P49" s="297"/>
      <c r="Q49" s="282"/>
      <c r="R49" s="283"/>
      <c r="S49" s="17" t="s">
        <v>86</v>
      </c>
      <c r="T49" s="8">
        <v>28</v>
      </c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91"/>
      <c r="AI49" s="302"/>
      <c r="AJ49" s="282"/>
      <c r="AK49" s="283"/>
      <c r="AL49" s="17" t="s">
        <v>86</v>
      </c>
    </row>
    <row r="50" spans="1:248" s="23" customFormat="1" ht="12.75" customHeight="1" x14ac:dyDescent="0.2">
      <c r="A50" s="8">
        <v>29</v>
      </c>
      <c r="B50" s="282"/>
      <c r="C50" s="282"/>
      <c r="D50" s="282"/>
      <c r="E50" s="282"/>
      <c r="F50" s="283"/>
      <c r="G50" s="415"/>
      <c r="H50" s="302"/>
      <c r="I50" s="416"/>
      <c r="J50" s="280">
        <f t="shared" si="2"/>
        <v>0</v>
      </c>
      <c r="K50" s="281">
        <f t="shared" si="3"/>
        <v>0</v>
      </c>
      <c r="L50" s="282"/>
      <c r="M50" s="282"/>
      <c r="N50" s="282"/>
      <c r="O50" s="291"/>
      <c r="P50" s="297"/>
      <c r="Q50" s="282"/>
      <c r="R50" s="283"/>
      <c r="S50" s="17" t="s">
        <v>87</v>
      </c>
      <c r="T50" s="8">
        <v>29</v>
      </c>
      <c r="U50" s="282"/>
      <c r="V50" s="282"/>
      <c r="W50" s="282"/>
      <c r="X50" s="298"/>
      <c r="Y50" s="282"/>
      <c r="Z50" s="282"/>
      <c r="AA50" s="282"/>
      <c r="AB50" s="282"/>
      <c r="AC50" s="282"/>
      <c r="AD50" s="282"/>
      <c r="AE50" s="282"/>
      <c r="AF50" s="282"/>
      <c r="AG50" s="282"/>
      <c r="AH50" s="291"/>
      <c r="AI50" s="302"/>
      <c r="AJ50" s="282"/>
      <c r="AK50" s="283"/>
      <c r="AL50" s="17" t="s">
        <v>87</v>
      </c>
    </row>
    <row r="51" spans="1:248" s="23" customFormat="1" ht="12.75" customHeight="1" x14ac:dyDescent="0.2">
      <c r="A51" s="8">
        <v>30</v>
      </c>
      <c r="B51" s="282"/>
      <c r="C51" s="282"/>
      <c r="D51" s="282"/>
      <c r="E51" s="282"/>
      <c r="F51" s="283"/>
      <c r="G51" s="419"/>
      <c r="H51" s="302"/>
      <c r="I51" s="416"/>
      <c r="J51" s="280">
        <f t="shared" si="2"/>
        <v>0</v>
      </c>
      <c r="K51" s="281">
        <f t="shared" si="3"/>
        <v>0</v>
      </c>
      <c r="L51" s="282"/>
      <c r="M51" s="282"/>
      <c r="N51" s="282"/>
      <c r="O51" s="291"/>
      <c r="P51" s="297"/>
      <c r="Q51" s="282"/>
      <c r="R51" s="283"/>
      <c r="S51" s="17" t="s">
        <v>88</v>
      </c>
      <c r="T51" s="8">
        <v>30</v>
      </c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91"/>
      <c r="AI51" s="302"/>
      <c r="AJ51" s="282"/>
      <c r="AK51" s="283"/>
      <c r="AL51" s="17" t="s">
        <v>88</v>
      </c>
    </row>
    <row r="52" spans="1:248" s="23" customFormat="1" ht="12.75" customHeight="1" x14ac:dyDescent="0.2">
      <c r="A52" s="20">
        <v>31</v>
      </c>
      <c r="B52" s="286"/>
      <c r="C52" s="286"/>
      <c r="D52" s="286"/>
      <c r="E52" s="286"/>
      <c r="F52" s="287"/>
      <c r="G52" s="420"/>
      <c r="H52" s="304"/>
      <c r="I52" s="421"/>
      <c r="J52" s="422">
        <f t="shared" si="2"/>
        <v>0</v>
      </c>
      <c r="K52" s="299">
        <f t="shared" si="3"/>
        <v>0</v>
      </c>
      <c r="L52" s="286"/>
      <c r="M52" s="286"/>
      <c r="N52" s="286"/>
      <c r="O52" s="293"/>
      <c r="P52" s="300"/>
      <c r="Q52" s="286"/>
      <c r="R52" s="287"/>
      <c r="S52" s="21" t="s">
        <v>89</v>
      </c>
      <c r="T52" s="20">
        <v>31</v>
      </c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93"/>
      <c r="AI52" s="304"/>
      <c r="AJ52" s="286"/>
      <c r="AK52" s="287"/>
      <c r="AL52" s="21" t="s">
        <v>89</v>
      </c>
    </row>
    <row r="53" spans="1:248" s="57" customFormat="1" ht="12.75" customHeight="1" thickBot="1" x14ac:dyDescent="0.25">
      <c r="A53" s="53"/>
      <c r="B53" s="288">
        <f>SUM(B22:B52)</f>
        <v>0</v>
      </c>
      <c r="C53" s="288">
        <f>SUM(C22:C52)</f>
        <v>0</v>
      </c>
      <c r="D53" s="288">
        <f>SUM(D22:D52)</f>
        <v>0</v>
      </c>
      <c r="E53" s="301">
        <f>SUM(E22:E52)</f>
        <v>0</v>
      </c>
      <c r="F53" s="294">
        <f>SUM(F22:F52)</f>
        <v>0</v>
      </c>
      <c r="G53" s="308"/>
      <c r="H53" s="54" t="s">
        <v>90</v>
      </c>
      <c r="I53" s="309">
        <f>COUNTA(I22:I52)</f>
        <v>0</v>
      </c>
      <c r="J53" s="288">
        <f>SUM(J21:J52)</f>
        <v>0</v>
      </c>
      <c r="K53" s="288">
        <f t="shared" ref="K53:R53" si="4">SUM(K22:K52)</f>
        <v>0</v>
      </c>
      <c r="L53" s="288">
        <f t="shared" si="4"/>
        <v>0</v>
      </c>
      <c r="M53" s="288">
        <f t="shared" si="4"/>
        <v>0</v>
      </c>
      <c r="N53" s="288">
        <f t="shared" si="4"/>
        <v>0</v>
      </c>
      <c r="O53" s="301">
        <f t="shared" si="4"/>
        <v>0</v>
      </c>
      <c r="P53" s="301">
        <f t="shared" si="4"/>
        <v>0</v>
      </c>
      <c r="Q53" s="288">
        <f t="shared" si="4"/>
        <v>0</v>
      </c>
      <c r="R53" s="289">
        <f t="shared" si="4"/>
        <v>0</v>
      </c>
      <c r="S53" s="59"/>
      <c r="T53" s="53"/>
      <c r="U53" s="288">
        <f t="shared" ref="U53:AH53" si="5">SUM(U22:U52)</f>
        <v>0</v>
      </c>
      <c r="V53" s="288">
        <f t="shared" si="5"/>
        <v>0</v>
      </c>
      <c r="W53" s="288">
        <f t="shared" si="5"/>
        <v>0</v>
      </c>
      <c r="X53" s="288">
        <f t="shared" si="5"/>
        <v>0</v>
      </c>
      <c r="Y53" s="288">
        <f t="shared" si="5"/>
        <v>0</v>
      </c>
      <c r="Z53" s="288">
        <f t="shared" si="5"/>
        <v>0</v>
      </c>
      <c r="AA53" s="288">
        <f t="shared" si="5"/>
        <v>0</v>
      </c>
      <c r="AB53" s="288">
        <f t="shared" si="5"/>
        <v>0</v>
      </c>
      <c r="AC53" s="288">
        <f t="shared" si="5"/>
        <v>0</v>
      </c>
      <c r="AD53" s="288">
        <f t="shared" si="5"/>
        <v>0</v>
      </c>
      <c r="AE53" s="288">
        <f t="shared" si="5"/>
        <v>0</v>
      </c>
      <c r="AF53" s="288">
        <f t="shared" si="5"/>
        <v>0</v>
      </c>
      <c r="AG53" s="288">
        <f t="shared" si="5"/>
        <v>0</v>
      </c>
      <c r="AH53" s="294">
        <f t="shared" si="5"/>
        <v>0</v>
      </c>
      <c r="AI53" s="306"/>
      <c r="AJ53" s="288">
        <f>SUM(AJ22:AJ52)</f>
        <v>0</v>
      </c>
      <c r="AK53" s="289">
        <f>SUM(AK22:AK52)</f>
        <v>0</v>
      </c>
      <c r="AL53" s="59"/>
    </row>
    <row r="54" spans="1:24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248" ht="12.75" customHeight="1" x14ac:dyDescent="0.2">
      <c r="A55" s="23"/>
      <c r="B55" s="23"/>
      <c r="C55" s="23"/>
      <c r="D55" s="23"/>
      <c r="E55" s="23"/>
      <c r="F55" s="23"/>
      <c r="G55" s="494" t="str">
        <f>G$10</f>
        <v>UNITED STEELWORKERS - LOCAL UNION</v>
      </c>
      <c r="H55" s="494"/>
      <c r="I55" s="494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248" ht="12.75" customHeight="1" x14ac:dyDescent="0.2">
      <c r="A56" s="23"/>
      <c r="B56" s="143" t="str">
        <f>$B$11</f>
        <v>Month</v>
      </c>
      <c r="C56" s="79" t="str">
        <f>$C$11</f>
        <v>AUGUST</v>
      </c>
      <c r="D56" s="143" t="str">
        <f>$D$11</f>
        <v>Year</v>
      </c>
      <c r="E56" s="44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3"/>
      <c r="AJ56" s="178" t="str">
        <f>$C$11</f>
        <v>AUGUST</v>
      </c>
      <c r="AK56" s="44">
        <f>$E$11</f>
        <v>0</v>
      </c>
    </row>
    <row r="57" spans="1:248" ht="12.75" customHeight="1" x14ac:dyDescent="0.2">
      <c r="A57" s="23"/>
      <c r="B57" s="143" t="str">
        <f>$B$12</f>
        <v>Page No.</v>
      </c>
      <c r="C57" s="176">
        <f>C12+1</f>
        <v>2</v>
      </c>
      <c r="D57" s="114"/>
      <c r="E57" s="114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3" t="str">
        <f>$B$12</f>
        <v>Page No.</v>
      </c>
      <c r="AJ57" s="272">
        <f>AJ12+1</f>
        <v>2</v>
      </c>
      <c r="AK57" s="173"/>
      <c r="AL57" s="115"/>
    </row>
    <row r="58" spans="1:24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248" s="397" customFormat="1" ht="12.75" customHeight="1" x14ac:dyDescent="0.2">
      <c r="A60" s="1"/>
      <c r="B60" s="3"/>
      <c r="C60" s="3" t="s">
        <v>55</v>
      </c>
      <c r="D60" s="3"/>
      <c r="E60" s="3"/>
      <c r="F60" s="13"/>
      <c r="G60" s="22"/>
      <c r="H60" s="2" t="s">
        <v>56</v>
      </c>
      <c r="I60" s="98"/>
      <c r="J60" s="443" t="s">
        <v>465</v>
      </c>
      <c r="K60" s="444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397" customFormat="1" ht="12.75" customHeight="1" x14ac:dyDescent="0.2">
      <c r="A61" s="1"/>
      <c r="B61" s="3"/>
      <c r="C61" s="3"/>
      <c r="D61" s="3"/>
      <c r="E61" s="3"/>
      <c r="F61" s="13"/>
      <c r="G61" s="22"/>
      <c r="H61" s="13"/>
      <c r="I61" s="99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397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31">
        <v>5</v>
      </c>
      <c r="G62" s="40">
        <v>6</v>
      </c>
      <c r="H62" s="29">
        <v>7</v>
      </c>
      <c r="I62" s="100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248" s="4" customFormat="1" ht="12.75" customHeight="1" thickTop="1" x14ac:dyDescent="0.2">
      <c r="A63" s="1"/>
      <c r="B63" s="87" t="s">
        <v>4</v>
      </c>
      <c r="C63" s="101"/>
      <c r="D63" s="87" t="s">
        <v>201</v>
      </c>
      <c r="E63" s="180" t="s">
        <v>6</v>
      </c>
      <c r="F63" s="86" t="s">
        <v>7</v>
      </c>
      <c r="G63" s="163"/>
      <c r="H63" s="86"/>
      <c r="I63" s="103"/>
      <c r="J63" s="87"/>
      <c r="K63" s="86"/>
      <c r="L63" s="87" t="s">
        <v>458</v>
      </c>
      <c r="M63" s="87"/>
      <c r="N63" s="87" t="s">
        <v>257</v>
      </c>
      <c r="O63" s="180" t="s">
        <v>459</v>
      </c>
      <c r="P63" s="265"/>
      <c r="Q63" s="410" t="s">
        <v>8</v>
      </c>
      <c r="R63" s="86" t="s">
        <v>8</v>
      </c>
      <c r="S63" s="106"/>
      <c r="T63" s="73"/>
      <c r="U63" s="445" t="s">
        <v>9</v>
      </c>
      <c r="V63" s="446"/>
      <c r="W63" s="446"/>
      <c r="X63" s="446"/>
      <c r="Y63" s="447"/>
      <c r="Z63" s="87" t="s">
        <v>10</v>
      </c>
      <c r="AA63" s="87" t="s">
        <v>11</v>
      </c>
      <c r="AB63" s="87" t="s">
        <v>204</v>
      </c>
      <c r="AC63" s="87" t="s">
        <v>12</v>
      </c>
      <c r="AD63" s="87" t="s">
        <v>13</v>
      </c>
      <c r="AE63" s="87" t="s">
        <v>14</v>
      </c>
      <c r="AF63" s="87"/>
      <c r="AG63" s="87"/>
      <c r="AH63" s="104"/>
      <c r="AI63" s="105"/>
      <c r="AJ63" s="87" t="s">
        <v>15</v>
      </c>
      <c r="AK63" s="86" t="s">
        <v>7</v>
      </c>
      <c r="AL63" s="106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1"/>
      <c r="AZ63" s="411"/>
      <c r="BA63" s="411"/>
      <c r="BB63" s="411"/>
      <c r="BC63" s="411"/>
      <c r="BD63" s="411"/>
      <c r="BE63" s="411"/>
      <c r="BF63" s="411"/>
      <c r="BG63" s="411"/>
      <c r="BH63" s="411"/>
      <c r="BI63" s="411"/>
      <c r="BJ63" s="411"/>
      <c r="BK63" s="411"/>
      <c r="BL63" s="411"/>
      <c r="BM63" s="411"/>
      <c r="BN63" s="411"/>
      <c r="BO63" s="411"/>
      <c r="BP63" s="411"/>
      <c r="BQ63" s="411"/>
      <c r="BR63" s="411"/>
      <c r="BS63" s="411"/>
      <c r="BT63" s="411"/>
      <c r="BU63" s="411"/>
      <c r="BV63" s="411"/>
      <c r="BW63" s="411"/>
      <c r="BX63" s="411"/>
      <c r="BY63" s="411"/>
      <c r="BZ63" s="411"/>
      <c r="CA63" s="411"/>
      <c r="CB63" s="411"/>
      <c r="CC63" s="411"/>
      <c r="CD63" s="411"/>
      <c r="CE63" s="411"/>
      <c r="CF63" s="411"/>
      <c r="CG63" s="411"/>
      <c r="CH63" s="411"/>
      <c r="CI63" s="411"/>
      <c r="CJ63" s="411"/>
      <c r="CK63" s="411"/>
      <c r="CL63" s="411"/>
      <c r="CM63" s="411"/>
      <c r="CN63" s="411"/>
      <c r="CO63" s="411"/>
      <c r="CP63" s="411"/>
      <c r="CQ63" s="411"/>
      <c r="CR63" s="411"/>
      <c r="CS63" s="411"/>
      <c r="CT63" s="411"/>
      <c r="CU63" s="411"/>
      <c r="CV63" s="411"/>
      <c r="CW63" s="411"/>
      <c r="CX63" s="411"/>
      <c r="CY63" s="411"/>
      <c r="CZ63" s="411"/>
      <c r="DA63" s="411"/>
      <c r="DB63" s="411"/>
      <c r="DC63" s="411"/>
      <c r="DD63" s="411"/>
      <c r="DE63" s="411"/>
      <c r="DF63" s="411"/>
      <c r="DG63" s="411"/>
      <c r="DH63" s="411"/>
      <c r="DI63" s="411"/>
      <c r="DJ63" s="411"/>
      <c r="DK63" s="411"/>
      <c r="DL63" s="411"/>
      <c r="DM63" s="411"/>
      <c r="DN63" s="411"/>
      <c r="DO63" s="411"/>
      <c r="DP63" s="411"/>
      <c r="DQ63" s="411"/>
      <c r="DR63" s="411"/>
      <c r="DS63" s="411"/>
      <c r="DT63" s="411"/>
      <c r="DU63" s="411"/>
      <c r="DV63" s="411"/>
      <c r="DW63" s="411"/>
      <c r="DX63" s="411"/>
      <c r="DY63" s="411"/>
      <c r="DZ63" s="411"/>
      <c r="EA63" s="411"/>
      <c r="EB63" s="411"/>
      <c r="EC63" s="411"/>
      <c r="ED63" s="411"/>
      <c r="EE63" s="411"/>
      <c r="EF63" s="411"/>
      <c r="EG63" s="411"/>
      <c r="EH63" s="411"/>
      <c r="EI63" s="411"/>
      <c r="EJ63" s="411"/>
      <c r="EK63" s="411"/>
      <c r="EL63" s="411"/>
      <c r="EM63" s="411"/>
      <c r="EN63" s="411"/>
      <c r="EO63" s="411"/>
      <c r="EP63" s="411"/>
      <c r="EQ63" s="411"/>
      <c r="ER63" s="411"/>
      <c r="ES63" s="411"/>
      <c r="ET63" s="411"/>
      <c r="EU63" s="411"/>
      <c r="EV63" s="411"/>
      <c r="EW63" s="411"/>
      <c r="EX63" s="411"/>
      <c r="EY63" s="411"/>
      <c r="EZ63" s="411"/>
      <c r="FA63" s="411"/>
      <c r="FB63" s="411"/>
      <c r="FC63" s="411"/>
      <c r="FD63" s="411"/>
      <c r="FE63" s="411"/>
      <c r="FF63" s="411"/>
      <c r="FG63" s="411"/>
      <c r="FH63" s="411"/>
      <c r="FI63" s="411"/>
      <c r="FJ63" s="411"/>
      <c r="FK63" s="411"/>
      <c r="FL63" s="411"/>
      <c r="FM63" s="411"/>
      <c r="FN63" s="411"/>
      <c r="FO63" s="411"/>
      <c r="FP63" s="411"/>
      <c r="FQ63" s="411"/>
      <c r="FR63" s="411"/>
      <c r="FS63" s="411"/>
      <c r="FT63" s="411"/>
      <c r="FU63" s="411"/>
      <c r="FV63" s="411"/>
      <c r="FW63" s="411"/>
      <c r="FX63" s="411"/>
      <c r="FY63" s="411"/>
      <c r="FZ63" s="411"/>
      <c r="GA63" s="411"/>
      <c r="GB63" s="411"/>
      <c r="GC63" s="411"/>
      <c r="GD63" s="411"/>
      <c r="GE63" s="411"/>
      <c r="GF63" s="411"/>
      <c r="GG63" s="411"/>
      <c r="GH63" s="411"/>
      <c r="GI63" s="411"/>
      <c r="GJ63" s="411"/>
      <c r="GK63" s="411"/>
      <c r="GL63" s="411"/>
      <c r="GM63" s="411"/>
      <c r="GN63" s="411"/>
      <c r="GO63" s="411"/>
      <c r="GP63" s="411"/>
      <c r="GQ63" s="411"/>
      <c r="GR63" s="411"/>
      <c r="GS63" s="411"/>
      <c r="GT63" s="411"/>
      <c r="GU63" s="411"/>
      <c r="GV63" s="411"/>
      <c r="GW63" s="411"/>
      <c r="GX63" s="411"/>
      <c r="GY63" s="411"/>
      <c r="GZ63" s="411"/>
      <c r="HA63" s="411"/>
      <c r="HB63" s="411"/>
      <c r="HC63" s="411"/>
      <c r="HD63" s="411"/>
      <c r="HE63" s="411"/>
      <c r="HF63" s="411"/>
      <c r="HG63" s="411"/>
      <c r="HH63" s="411"/>
      <c r="HI63" s="411"/>
      <c r="HJ63" s="411"/>
      <c r="HK63" s="411"/>
      <c r="HL63" s="411"/>
      <c r="HM63" s="411"/>
      <c r="HN63" s="411"/>
      <c r="HO63" s="411"/>
      <c r="HP63" s="411"/>
      <c r="HQ63" s="411"/>
      <c r="HR63" s="411"/>
      <c r="HS63" s="411"/>
      <c r="HT63" s="411"/>
      <c r="HU63" s="411"/>
      <c r="HV63" s="411"/>
      <c r="HW63" s="411"/>
      <c r="HX63" s="411"/>
      <c r="HY63" s="411"/>
      <c r="HZ63" s="411"/>
      <c r="IA63" s="411"/>
      <c r="IB63" s="411"/>
      <c r="IC63" s="411"/>
      <c r="ID63" s="411"/>
      <c r="IE63" s="411"/>
      <c r="IF63" s="411"/>
      <c r="IG63" s="411"/>
      <c r="IH63" s="411"/>
      <c r="II63" s="411"/>
      <c r="IJ63" s="411"/>
      <c r="IK63" s="411"/>
      <c r="IL63" s="411"/>
      <c r="IM63" s="411"/>
      <c r="IN63" s="411"/>
    </row>
    <row r="64" spans="1:248" s="4" customFormat="1" ht="12.75" customHeight="1" x14ac:dyDescent="0.2">
      <c r="A64" s="1"/>
      <c r="B64" s="87" t="s">
        <v>8</v>
      </c>
      <c r="C64" s="87" t="s">
        <v>16</v>
      </c>
      <c r="D64" s="87" t="s">
        <v>202</v>
      </c>
      <c r="E64" s="181" t="s">
        <v>8</v>
      </c>
      <c r="F64" s="86" t="s">
        <v>18</v>
      </c>
      <c r="G64" s="163" t="s">
        <v>19</v>
      </c>
      <c r="H64" s="86" t="s">
        <v>20</v>
      </c>
      <c r="I64" s="103" t="s">
        <v>460</v>
      </c>
      <c r="J64" s="87" t="s">
        <v>21</v>
      </c>
      <c r="K64" s="86" t="s">
        <v>22</v>
      </c>
      <c r="L64" s="87" t="s">
        <v>461</v>
      </c>
      <c r="M64" s="87" t="s">
        <v>462</v>
      </c>
      <c r="N64" s="87" t="s">
        <v>258</v>
      </c>
      <c r="O64" s="181" t="s">
        <v>259</v>
      </c>
      <c r="P64" s="181" t="s">
        <v>23</v>
      </c>
      <c r="Q64" s="87" t="s">
        <v>24</v>
      </c>
      <c r="R64" s="86" t="s">
        <v>24</v>
      </c>
      <c r="S64" s="104" t="s">
        <v>135</v>
      </c>
      <c r="T64" s="86" t="s">
        <v>135</v>
      </c>
      <c r="U64" s="87" t="s">
        <v>25</v>
      </c>
      <c r="V64" s="87" t="s">
        <v>26</v>
      </c>
      <c r="W64" s="87" t="s">
        <v>27</v>
      </c>
      <c r="X64" s="87" t="s">
        <v>28</v>
      </c>
      <c r="Y64" s="87" t="s">
        <v>136</v>
      </c>
      <c r="Z64" s="87" t="s">
        <v>251</v>
      </c>
      <c r="AA64" s="87" t="s">
        <v>137</v>
      </c>
      <c r="AB64" s="87" t="s">
        <v>203</v>
      </c>
      <c r="AC64" s="87" t="s">
        <v>30</v>
      </c>
      <c r="AD64" s="87" t="s">
        <v>140</v>
      </c>
      <c r="AE64" s="87" t="s">
        <v>31</v>
      </c>
      <c r="AF64" s="87" t="s">
        <v>32</v>
      </c>
      <c r="AG64" s="87" t="s">
        <v>205</v>
      </c>
      <c r="AH64" s="104" t="s">
        <v>16</v>
      </c>
      <c r="AI64" s="102" t="s">
        <v>34</v>
      </c>
      <c r="AJ64" s="87" t="s">
        <v>35</v>
      </c>
      <c r="AK64" s="86" t="s">
        <v>18</v>
      </c>
      <c r="AL64" s="106"/>
      <c r="AM64" s="411"/>
      <c r="AN64" s="411"/>
      <c r="AO64" s="411"/>
      <c r="AP64" s="411"/>
      <c r="AQ64" s="411"/>
      <c r="AR64" s="411"/>
      <c r="AS64" s="411"/>
      <c r="AT64" s="411"/>
      <c r="AU64" s="411"/>
      <c r="AV64" s="411"/>
      <c r="AW64" s="411"/>
      <c r="AX64" s="411"/>
      <c r="AY64" s="411"/>
      <c r="AZ64" s="411"/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1"/>
      <c r="BN64" s="411"/>
      <c r="BO64" s="411"/>
      <c r="BP64" s="411"/>
      <c r="BQ64" s="411"/>
      <c r="BR64" s="411"/>
      <c r="BS64" s="411"/>
      <c r="BT64" s="411"/>
      <c r="BU64" s="411"/>
      <c r="BV64" s="411"/>
      <c r="BW64" s="411"/>
      <c r="BX64" s="411"/>
      <c r="BY64" s="411"/>
      <c r="BZ64" s="411"/>
      <c r="CA64" s="411"/>
      <c r="CB64" s="411"/>
      <c r="CC64" s="411"/>
      <c r="CD64" s="411"/>
      <c r="CE64" s="411"/>
      <c r="CF64" s="411"/>
      <c r="CG64" s="411"/>
      <c r="CH64" s="411"/>
      <c r="CI64" s="411"/>
      <c r="CJ64" s="411"/>
      <c r="CK64" s="411"/>
      <c r="CL64" s="411"/>
      <c r="CM64" s="411"/>
      <c r="CN64" s="411"/>
      <c r="CO64" s="411"/>
      <c r="CP64" s="411"/>
      <c r="CQ64" s="411"/>
      <c r="CR64" s="411"/>
      <c r="CS64" s="411"/>
      <c r="CT64" s="411"/>
      <c r="CU64" s="411"/>
      <c r="CV64" s="411"/>
      <c r="CW64" s="411"/>
      <c r="CX64" s="411"/>
      <c r="CY64" s="411"/>
      <c r="CZ64" s="411"/>
      <c r="DA64" s="411"/>
      <c r="DB64" s="411"/>
      <c r="DC64" s="411"/>
      <c r="DD64" s="411"/>
      <c r="DE64" s="411"/>
      <c r="DF64" s="411"/>
      <c r="DG64" s="411"/>
      <c r="DH64" s="411"/>
      <c r="DI64" s="411"/>
      <c r="DJ64" s="411"/>
      <c r="DK64" s="411"/>
      <c r="DL64" s="411"/>
      <c r="DM64" s="411"/>
      <c r="DN64" s="411"/>
      <c r="DO64" s="411"/>
      <c r="DP64" s="411"/>
      <c r="DQ64" s="411"/>
      <c r="DR64" s="411"/>
      <c r="DS64" s="411"/>
      <c r="DT64" s="411"/>
      <c r="DU64" s="411"/>
      <c r="DV64" s="411"/>
      <c r="DW64" s="411"/>
      <c r="DX64" s="411"/>
      <c r="DY64" s="411"/>
      <c r="DZ64" s="411"/>
      <c r="EA64" s="411"/>
      <c r="EB64" s="411"/>
      <c r="EC64" s="411"/>
      <c r="ED64" s="411"/>
      <c r="EE64" s="411"/>
      <c r="EF64" s="411"/>
      <c r="EG64" s="411"/>
      <c r="EH64" s="411"/>
      <c r="EI64" s="411"/>
      <c r="EJ64" s="411"/>
      <c r="EK64" s="411"/>
      <c r="EL64" s="411"/>
      <c r="EM64" s="411"/>
      <c r="EN64" s="411"/>
      <c r="EO64" s="411"/>
      <c r="EP64" s="411"/>
      <c r="EQ64" s="411"/>
      <c r="ER64" s="411"/>
      <c r="ES64" s="411"/>
      <c r="ET64" s="411"/>
      <c r="EU64" s="411"/>
      <c r="EV64" s="411"/>
      <c r="EW64" s="411"/>
      <c r="EX64" s="411"/>
      <c r="EY64" s="411"/>
      <c r="EZ64" s="411"/>
      <c r="FA64" s="411"/>
      <c r="FB64" s="411"/>
      <c r="FC64" s="411"/>
      <c r="FD64" s="411"/>
      <c r="FE64" s="411"/>
      <c r="FF64" s="411"/>
      <c r="FG64" s="411"/>
      <c r="FH64" s="411"/>
      <c r="FI64" s="411"/>
      <c r="FJ64" s="411"/>
      <c r="FK64" s="411"/>
      <c r="FL64" s="411"/>
      <c r="FM64" s="411"/>
      <c r="FN64" s="411"/>
      <c r="FO64" s="411"/>
      <c r="FP64" s="411"/>
      <c r="FQ64" s="411"/>
      <c r="FR64" s="411"/>
      <c r="FS64" s="411"/>
      <c r="FT64" s="411"/>
      <c r="FU64" s="411"/>
      <c r="FV64" s="411"/>
      <c r="FW64" s="411"/>
      <c r="FX64" s="411"/>
      <c r="FY64" s="411"/>
      <c r="FZ64" s="411"/>
      <c r="GA64" s="411"/>
      <c r="GB64" s="411"/>
      <c r="GC64" s="411"/>
      <c r="GD64" s="411"/>
      <c r="GE64" s="411"/>
      <c r="GF64" s="411"/>
      <c r="GG64" s="411"/>
      <c r="GH64" s="411"/>
      <c r="GI64" s="411"/>
      <c r="GJ64" s="411"/>
      <c r="GK64" s="411"/>
      <c r="GL64" s="411"/>
      <c r="GM64" s="411"/>
      <c r="GN64" s="411"/>
      <c r="GO64" s="411"/>
      <c r="GP64" s="411"/>
      <c r="GQ64" s="411"/>
      <c r="GR64" s="411"/>
      <c r="GS64" s="411"/>
      <c r="GT64" s="411"/>
      <c r="GU64" s="411"/>
      <c r="GV64" s="411"/>
      <c r="GW64" s="411"/>
      <c r="GX64" s="411"/>
      <c r="GY64" s="411"/>
      <c r="GZ64" s="411"/>
      <c r="HA64" s="411"/>
      <c r="HB64" s="411"/>
      <c r="HC64" s="411"/>
      <c r="HD64" s="411"/>
      <c r="HE64" s="411"/>
      <c r="HF64" s="411"/>
      <c r="HG64" s="411"/>
      <c r="HH64" s="411"/>
      <c r="HI64" s="411"/>
      <c r="HJ64" s="411"/>
      <c r="HK64" s="411"/>
      <c r="HL64" s="411"/>
      <c r="HM64" s="411"/>
      <c r="HN64" s="411"/>
      <c r="HO64" s="411"/>
      <c r="HP64" s="411"/>
      <c r="HQ64" s="411"/>
      <c r="HR64" s="411"/>
      <c r="HS64" s="411"/>
      <c r="HT64" s="411"/>
      <c r="HU64" s="411"/>
      <c r="HV64" s="411"/>
      <c r="HW64" s="411"/>
      <c r="HX64" s="411"/>
      <c r="HY64" s="411"/>
      <c r="HZ64" s="411"/>
      <c r="IA64" s="411"/>
      <c r="IB64" s="411"/>
      <c r="IC64" s="411"/>
      <c r="ID64" s="411"/>
      <c r="IE64" s="411"/>
      <c r="IF64" s="411"/>
      <c r="IG64" s="411"/>
      <c r="IH64" s="411"/>
      <c r="II64" s="411"/>
      <c r="IJ64" s="411"/>
      <c r="IK64" s="411"/>
      <c r="IL64" s="411"/>
      <c r="IM64" s="411"/>
      <c r="IN64" s="411"/>
    </row>
    <row r="65" spans="1:248" s="4" customFormat="1" ht="12.75" customHeight="1" thickBot="1" x14ac:dyDescent="0.25">
      <c r="A65" s="6"/>
      <c r="B65" s="88" t="s">
        <v>36</v>
      </c>
      <c r="C65" s="88" t="s">
        <v>37</v>
      </c>
      <c r="D65" s="88" t="s">
        <v>38</v>
      </c>
      <c r="E65" s="182" t="s">
        <v>39</v>
      </c>
      <c r="F65" s="107" t="s">
        <v>40</v>
      </c>
      <c r="G65" s="164"/>
      <c r="H65" s="107"/>
      <c r="I65" s="108" t="s">
        <v>41</v>
      </c>
      <c r="J65" s="88"/>
      <c r="K65" s="107"/>
      <c r="L65" s="88" t="s">
        <v>463</v>
      </c>
      <c r="M65" s="88"/>
      <c r="N65" s="88" t="s">
        <v>235</v>
      </c>
      <c r="O65" s="182" t="s">
        <v>235</v>
      </c>
      <c r="P65" s="266"/>
      <c r="Q65" s="267" t="s">
        <v>464</v>
      </c>
      <c r="R65" s="268" t="s">
        <v>271</v>
      </c>
      <c r="S65" s="109" t="s">
        <v>109</v>
      </c>
      <c r="T65" s="107" t="s">
        <v>186</v>
      </c>
      <c r="U65" s="88" t="s">
        <v>42</v>
      </c>
      <c r="V65" s="88" t="s">
        <v>43</v>
      </c>
      <c r="W65" s="88"/>
      <c r="X65" s="88" t="s">
        <v>44</v>
      </c>
      <c r="Y65" s="88" t="s">
        <v>30</v>
      </c>
      <c r="Z65" s="88" t="s">
        <v>30</v>
      </c>
      <c r="AA65" s="88" t="s">
        <v>138</v>
      </c>
      <c r="AB65" s="88" t="s">
        <v>15</v>
      </c>
      <c r="AC65" s="88" t="s">
        <v>139</v>
      </c>
      <c r="AD65" s="88" t="s">
        <v>141</v>
      </c>
      <c r="AE65" s="88" t="s">
        <v>47</v>
      </c>
      <c r="AF65" s="88" t="s">
        <v>48</v>
      </c>
      <c r="AG65" s="88" t="s">
        <v>15</v>
      </c>
      <c r="AH65" s="109" t="s">
        <v>30</v>
      </c>
      <c r="AI65" s="110"/>
      <c r="AJ65" s="88" t="s">
        <v>49</v>
      </c>
      <c r="AK65" s="107" t="s">
        <v>187</v>
      </c>
      <c r="AL65" s="111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411"/>
      <c r="BA65" s="411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1"/>
      <c r="CL65" s="411"/>
      <c r="CM65" s="411"/>
      <c r="CN65" s="411"/>
      <c r="CO65" s="411"/>
      <c r="CP65" s="411"/>
      <c r="CQ65" s="411"/>
      <c r="CR65" s="411"/>
      <c r="CS65" s="411"/>
      <c r="CT65" s="411"/>
      <c r="CU65" s="411"/>
      <c r="CV65" s="411"/>
      <c r="CW65" s="411"/>
      <c r="CX65" s="411"/>
      <c r="CY65" s="411"/>
      <c r="CZ65" s="411"/>
      <c r="DA65" s="411"/>
      <c r="DB65" s="411"/>
      <c r="DC65" s="411"/>
      <c r="DD65" s="411"/>
      <c r="DE65" s="411"/>
      <c r="DF65" s="411"/>
      <c r="DG65" s="411"/>
      <c r="DH65" s="411"/>
      <c r="DI65" s="411"/>
      <c r="DJ65" s="411"/>
      <c r="DK65" s="411"/>
      <c r="DL65" s="411"/>
      <c r="DM65" s="411"/>
      <c r="DN65" s="411"/>
      <c r="DO65" s="411"/>
      <c r="DP65" s="411"/>
      <c r="DQ65" s="411"/>
      <c r="DR65" s="411"/>
      <c r="DS65" s="411"/>
      <c r="DT65" s="411"/>
      <c r="DU65" s="411"/>
      <c r="DV65" s="411"/>
      <c r="DW65" s="411"/>
      <c r="DX65" s="411"/>
      <c r="DY65" s="411"/>
      <c r="DZ65" s="411"/>
      <c r="EA65" s="411"/>
      <c r="EB65" s="411"/>
      <c r="EC65" s="411"/>
      <c r="ED65" s="411"/>
      <c r="EE65" s="411"/>
      <c r="EF65" s="411"/>
      <c r="EG65" s="411"/>
      <c r="EH65" s="411"/>
      <c r="EI65" s="411"/>
      <c r="EJ65" s="411"/>
      <c r="EK65" s="411"/>
      <c r="EL65" s="411"/>
      <c r="EM65" s="411"/>
      <c r="EN65" s="411"/>
      <c r="EO65" s="411"/>
      <c r="EP65" s="411"/>
      <c r="EQ65" s="411"/>
      <c r="ER65" s="411"/>
      <c r="ES65" s="411"/>
      <c r="ET65" s="411"/>
      <c r="EU65" s="411"/>
      <c r="EV65" s="411"/>
      <c r="EW65" s="411"/>
      <c r="EX65" s="411"/>
      <c r="EY65" s="411"/>
      <c r="EZ65" s="411"/>
      <c r="FA65" s="411"/>
      <c r="FB65" s="411"/>
      <c r="FC65" s="411"/>
      <c r="FD65" s="411"/>
      <c r="FE65" s="411"/>
      <c r="FF65" s="411"/>
      <c r="FG65" s="411"/>
      <c r="FH65" s="411"/>
      <c r="FI65" s="411"/>
      <c r="FJ65" s="411"/>
      <c r="FK65" s="411"/>
      <c r="FL65" s="411"/>
      <c r="FM65" s="411"/>
      <c r="FN65" s="411"/>
      <c r="FO65" s="411"/>
      <c r="FP65" s="411"/>
      <c r="FQ65" s="411"/>
      <c r="FR65" s="411"/>
      <c r="FS65" s="411"/>
      <c r="FT65" s="411"/>
      <c r="FU65" s="411"/>
      <c r="FV65" s="411"/>
      <c r="FW65" s="411"/>
      <c r="FX65" s="411"/>
      <c r="FY65" s="411"/>
      <c r="FZ65" s="411"/>
      <c r="GA65" s="411"/>
      <c r="GB65" s="411"/>
      <c r="GC65" s="411"/>
      <c r="GD65" s="411"/>
      <c r="GE65" s="411"/>
      <c r="GF65" s="411"/>
      <c r="GG65" s="411"/>
      <c r="GH65" s="411"/>
      <c r="GI65" s="411"/>
      <c r="GJ65" s="411"/>
      <c r="GK65" s="411"/>
      <c r="GL65" s="411"/>
      <c r="GM65" s="411"/>
      <c r="GN65" s="411"/>
      <c r="GO65" s="411"/>
      <c r="GP65" s="411"/>
      <c r="GQ65" s="411"/>
      <c r="GR65" s="411"/>
      <c r="GS65" s="411"/>
      <c r="GT65" s="411"/>
      <c r="GU65" s="411"/>
      <c r="GV65" s="411"/>
      <c r="GW65" s="411"/>
      <c r="GX65" s="411"/>
      <c r="GY65" s="411"/>
      <c r="GZ65" s="411"/>
      <c r="HA65" s="411"/>
      <c r="HB65" s="411"/>
      <c r="HC65" s="411"/>
      <c r="HD65" s="411"/>
      <c r="HE65" s="411"/>
      <c r="HF65" s="411"/>
      <c r="HG65" s="411"/>
      <c r="HH65" s="411"/>
      <c r="HI65" s="411"/>
      <c r="HJ65" s="411"/>
      <c r="HK65" s="411"/>
      <c r="HL65" s="411"/>
      <c r="HM65" s="411"/>
      <c r="HN65" s="411"/>
      <c r="HO65" s="411"/>
      <c r="HP65" s="411"/>
      <c r="HQ65" s="411"/>
      <c r="HR65" s="411"/>
      <c r="HS65" s="411"/>
      <c r="HT65" s="411"/>
      <c r="HU65" s="411"/>
      <c r="HV65" s="411"/>
      <c r="HW65" s="411"/>
      <c r="HX65" s="411"/>
      <c r="HY65" s="411"/>
      <c r="HZ65" s="411"/>
      <c r="IA65" s="411"/>
      <c r="IB65" s="411"/>
      <c r="IC65" s="411"/>
      <c r="ID65" s="411"/>
      <c r="IE65" s="411"/>
      <c r="IF65" s="411"/>
      <c r="IG65" s="411"/>
      <c r="IH65" s="411"/>
      <c r="II65" s="411"/>
      <c r="IJ65" s="411"/>
      <c r="IK65" s="411"/>
      <c r="IL65" s="411"/>
      <c r="IM65" s="411"/>
      <c r="IN65" s="411"/>
    </row>
    <row r="66" spans="1:248" s="57" customFormat="1" ht="12.75" customHeight="1" thickTop="1" x14ac:dyDescent="0.2">
      <c r="A66" s="48"/>
      <c r="B66" s="280">
        <f>B53</f>
        <v>0</v>
      </c>
      <c r="C66" s="280">
        <f>C53</f>
        <v>0</v>
      </c>
      <c r="D66" s="280">
        <f>D53</f>
        <v>0</v>
      </c>
      <c r="E66" s="314">
        <f>E53</f>
        <v>0</v>
      </c>
      <c r="F66" s="281">
        <f>F53</f>
        <v>0</v>
      </c>
      <c r="G66" s="14" t="str">
        <f>$C$11</f>
        <v>AUGUST</v>
      </c>
      <c r="H66" s="50" t="s">
        <v>58</v>
      </c>
      <c r="I66" s="319"/>
      <c r="J66" s="315">
        <f t="shared" ref="J66:R66" si="6">J53</f>
        <v>0</v>
      </c>
      <c r="K66" s="316">
        <f t="shared" si="6"/>
        <v>0</v>
      </c>
      <c r="L66" s="280">
        <f t="shared" si="6"/>
        <v>0</v>
      </c>
      <c r="M66" s="280">
        <f t="shared" si="6"/>
        <v>0</v>
      </c>
      <c r="N66" s="280">
        <f t="shared" si="6"/>
        <v>0</v>
      </c>
      <c r="O66" s="314">
        <f t="shared" si="6"/>
        <v>0</v>
      </c>
      <c r="P66" s="314">
        <f t="shared" si="6"/>
        <v>0</v>
      </c>
      <c r="Q66" s="280">
        <f t="shared" si="6"/>
        <v>0</v>
      </c>
      <c r="R66" s="317">
        <f t="shared" si="6"/>
        <v>0</v>
      </c>
      <c r="S66" s="49"/>
      <c r="T66" s="48"/>
      <c r="U66" s="280">
        <f t="shared" ref="U66:AH66" si="7">U53</f>
        <v>0</v>
      </c>
      <c r="V66" s="280">
        <f t="shared" si="7"/>
        <v>0</v>
      </c>
      <c r="W66" s="280">
        <f t="shared" si="7"/>
        <v>0</v>
      </c>
      <c r="X66" s="280">
        <f t="shared" si="7"/>
        <v>0</v>
      </c>
      <c r="Y66" s="280">
        <f t="shared" si="7"/>
        <v>0</v>
      </c>
      <c r="Z66" s="280">
        <f t="shared" si="7"/>
        <v>0</v>
      </c>
      <c r="AA66" s="280">
        <f t="shared" si="7"/>
        <v>0</v>
      </c>
      <c r="AB66" s="280">
        <f t="shared" si="7"/>
        <v>0</v>
      </c>
      <c r="AC66" s="280">
        <f t="shared" si="7"/>
        <v>0</v>
      </c>
      <c r="AD66" s="280">
        <f t="shared" si="7"/>
        <v>0</v>
      </c>
      <c r="AE66" s="280">
        <f t="shared" si="7"/>
        <v>0</v>
      </c>
      <c r="AF66" s="280">
        <f t="shared" si="7"/>
        <v>0</v>
      </c>
      <c r="AG66" s="280">
        <f t="shared" si="7"/>
        <v>0</v>
      </c>
      <c r="AH66" s="280">
        <f t="shared" si="7"/>
        <v>0</v>
      </c>
      <c r="AI66" s="305"/>
      <c r="AJ66" s="280">
        <f>AJ53</f>
        <v>0</v>
      </c>
      <c r="AK66" s="318">
        <f>AK53</f>
        <v>0</v>
      </c>
      <c r="AL66" s="49"/>
    </row>
    <row r="67" spans="1:248" s="23" customFormat="1" ht="12.75" customHeight="1" x14ac:dyDescent="0.2">
      <c r="A67" s="8">
        <v>1</v>
      </c>
      <c r="B67" s="282"/>
      <c r="C67" s="282"/>
      <c r="D67" s="282"/>
      <c r="E67" s="282"/>
      <c r="F67" s="283"/>
      <c r="G67" s="415"/>
      <c r="H67" s="302"/>
      <c r="I67" s="416"/>
      <c r="J67" s="280">
        <f t="shared" ref="J67:J97" si="8">SUM(B67:F67)</f>
        <v>0</v>
      </c>
      <c r="K67" s="281">
        <f t="shared" ref="K67:K97" si="9">SUM(U67:AK67)-SUM(L67:R67)</f>
        <v>0</v>
      </c>
      <c r="L67" s="282"/>
      <c r="M67" s="282"/>
      <c r="N67" s="282"/>
      <c r="O67" s="291"/>
      <c r="P67" s="297"/>
      <c r="Q67" s="282"/>
      <c r="R67" s="283"/>
      <c r="S67" s="17" t="s">
        <v>59</v>
      </c>
      <c r="T67" s="8">
        <v>1</v>
      </c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91"/>
      <c r="AI67" s="302"/>
      <c r="AJ67" s="282"/>
      <c r="AK67" s="283"/>
      <c r="AL67" s="17" t="s">
        <v>59</v>
      </c>
    </row>
    <row r="68" spans="1:248" s="23" customFormat="1" ht="12.75" customHeight="1" x14ac:dyDescent="0.2">
      <c r="A68" s="8">
        <v>2</v>
      </c>
      <c r="B68" s="282"/>
      <c r="C68" s="282"/>
      <c r="D68" s="282"/>
      <c r="E68" s="282"/>
      <c r="F68" s="283"/>
      <c r="G68" s="415"/>
      <c r="H68" s="302"/>
      <c r="I68" s="416"/>
      <c r="J68" s="280">
        <f t="shared" si="8"/>
        <v>0</v>
      </c>
      <c r="K68" s="281">
        <f t="shared" si="9"/>
        <v>0</v>
      </c>
      <c r="L68" s="282"/>
      <c r="M68" s="282"/>
      <c r="N68" s="282"/>
      <c r="O68" s="291"/>
      <c r="P68" s="297"/>
      <c r="Q68" s="282"/>
      <c r="R68" s="283"/>
      <c r="S68" s="17" t="s">
        <v>60</v>
      </c>
      <c r="T68" s="8">
        <v>2</v>
      </c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91"/>
      <c r="AI68" s="302"/>
      <c r="AJ68" s="282"/>
      <c r="AK68" s="283"/>
      <c r="AL68" s="17" t="s">
        <v>60</v>
      </c>
    </row>
    <row r="69" spans="1:248" s="23" customFormat="1" ht="12.75" customHeight="1" x14ac:dyDescent="0.2">
      <c r="A69" s="8">
        <v>3</v>
      </c>
      <c r="B69" s="282"/>
      <c r="C69" s="282"/>
      <c r="D69" s="282"/>
      <c r="E69" s="282"/>
      <c r="F69" s="283"/>
      <c r="G69" s="415"/>
      <c r="H69" s="302"/>
      <c r="I69" s="416"/>
      <c r="J69" s="280">
        <f t="shared" si="8"/>
        <v>0</v>
      </c>
      <c r="K69" s="281">
        <f t="shared" si="9"/>
        <v>0</v>
      </c>
      <c r="L69" s="282"/>
      <c r="M69" s="282"/>
      <c r="N69" s="282"/>
      <c r="O69" s="291"/>
      <c r="P69" s="297"/>
      <c r="Q69" s="282"/>
      <c r="R69" s="283"/>
      <c r="S69" s="17" t="s">
        <v>61</v>
      </c>
      <c r="T69" s="8">
        <v>3</v>
      </c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91"/>
      <c r="AI69" s="302"/>
      <c r="AJ69" s="282"/>
      <c r="AK69" s="283"/>
      <c r="AL69" s="17" t="s">
        <v>61</v>
      </c>
    </row>
    <row r="70" spans="1:248" s="23" customFormat="1" ht="12.75" customHeight="1" x14ac:dyDescent="0.2">
      <c r="A70" s="8">
        <v>4</v>
      </c>
      <c r="B70" s="282"/>
      <c r="C70" s="282"/>
      <c r="D70" s="282"/>
      <c r="E70" s="282"/>
      <c r="F70" s="283"/>
      <c r="G70" s="415"/>
      <c r="H70" s="302"/>
      <c r="I70" s="416"/>
      <c r="J70" s="280">
        <f t="shared" si="8"/>
        <v>0</v>
      </c>
      <c r="K70" s="281">
        <f t="shared" si="9"/>
        <v>0</v>
      </c>
      <c r="L70" s="282"/>
      <c r="M70" s="282"/>
      <c r="N70" s="282"/>
      <c r="O70" s="291"/>
      <c r="P70" s="297"/>
      <c r="Q70" s="282"/>
      <c r="R70" s="283"/>
      <c r="S70" s="17" t="s">
        <v>62</v>
      </c>
      <c r="T70" s="8">
        <v>4</v>
      </c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91"/>
      <c r="AI70" s="302"/>
      <c r="AJ70" s="282"/>
      <c r="AK70" s="283"/>
      <c r="AL70" s="17" t="s">
        <v>62</v>
      </c>
    </row>
    <row r="71" spans="1:248" s="23" customFormat="1" ht="12.75" customHeight="1" x14ac:dyDescent="0.2">
      <c r="A71" s="8">
        <v>5</v>
      </c>
      <c r="B71" s="282"/>
      <c r="C71" s="282"/>
      <c r="D71" s="282"/>
      <c r="E71" s="282"/>
      <c r="F71" s="283"/>
      <c r="G71" s="417"/>
      <c r="H71" s="302"/>
      <c r="I71" s="416"/>
      <c r="J71" s="280">
        <f t="shared" si="8"/>
        <v>0</v>
      </c>
      <c r="K71" s="281">
        <f t="shared" si="9"/>
        <v>0</v>
      </c>
      <c r="L71" s="282"/>
      <c r="M71" s="282"/>
      <c r="N71" s="282"/>
      <c r="O71" s="291"/>
      <c r="P71" s="297"/>
      <c r="Q71" s="282"/>
      <c r="R71" s="283"/>
      <c r="S71" s="17" t="s">
        <v>63</v>
      </c>
      <c r="T71" s="8">
        <v>5</v>
      </c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91"/>
      <c r="AI71" s="302"/>
      <c r="AJ71" s="282"/>
      <c r="AK71" s="283"/>
      <c r="AL71" s="17" t="s">
        <v>63</v>
      </c>
    </row>
    <row r="72" spans="1:248" s="23" customFormat="1" ht="12.75" customHeight="1" x14ac:dyDescent="0.2">
      <c r="A72" s="18">
        <v>6</v>
      </c>
      <c r="B72" s="284"/>
      <c r="C72" s="284"/>
      <c r="D72" s="284"/>
      <c r="E72" s="284"/>
      <c r="F72" s="285"/>
      <c r="G72" s="415"/>
      <c r="H72" s="303"/>
      <c r="I72" s="418"/>
      <c r="J72" s="280">
        <f t="shared" si="8"/>
        <v>0</v>
      </c>
      <c r="K72" s="281">
        <f t="shared" si="9"/>
        <v>0</v>
      </c>
      <c r="L72" s="284"/>
      <c r="M72" s="284"/>
      <c r="N72" s="284"/>
      <c r="O72" s="292"/>
      <c r="P72" s="298"/>
      <c r="Q72" s="284"/>
      <c r="R72" s="285"/>
      <c r="S72" s="19" t="s">
        <v>64</v>
      </c>
      <c r="T72" s="18">
        <v>6</v>
      </c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92"/>
      <c r="AI72" s="303"/>
      <c r="AJ72" s="284"/>
      <c r="AK72" s="285"/>
      <c r="AL72" s="19" t="s">
        <v>64</v>
      </c>
    </row>
    <row r="73" spans="1:248" s="23" customFormat="1" ht="12.75" customHeight="1" x14ac:dyDescent="0.2">
      <c r="A73" s="8">
        <v>7</v>
      </c>
      <c r="B73" s="282"/>
      <c r="C73" s="282"/>
      <c r="D73" s="282"/>
      <c r="E73" s="282"/>
      <c r="F73" s="283"/>
      <c r="G73" s="415"/>
      <c r="H73" s="302"/>
      <c r="I73" s="416"/>
      <c r="J73" s="280">
        <f t="shared" si="8"/>
        <v>0</v>
      </c>
      <c r="K73" s="281">
        <f t="shared" si="9"/>
        <v>0</v>
      </c>
      <c r="L73" s="282"/>
      <c r="M73" s="282"/>
      <c r="N73" s="282"/>
      <c r="O73" s="291"/>
      <c r="P73" s="297"/>
      <c r="Q73" s="282"/>
      <c r="R73" s="283"/>
      <c r="S73" s="17" t="s">
        <v>65</v>
      </c>
      <c r="T73" s="8">
        <v>7</v>
      </c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91"/>
      <c r="AI73" s="302"/>
      <c r="AJ73" s="282"/>
      <c r="AK73" s="283"/>
      <c r="AL73" s="17" t="s">
        <v>65</v>
      </c>
    </row>
    <row r="74" spans="1:248" s="23" customFormat="1" ht="12.75" customHeight="1" x14ac:dyDescent="0.2">
      <c r="A74" s="8">
        <v>8</v>
      </c>
      <c r="B74" s="282"/>
      <c r="C74" s="282"/>
      <c r="D74" s="282"/>
      <c r="E74" s="282"/>
      <c r="F74" s="283"/>
      <c r="G74" s="415"/>
      <c r="H74" s="302"/>
      <c r="I74" s="416"/>
      <c r="J74" s="280">
        <f t="shared" si="8"/>
        <v>0</v>
      </c>
      <c r="K74" s="281">
        <f t="shared" si="9"/>
        <v>0</v>
      </c>
      <c r="L74" s="282"/>
      <c r="M74" s="282"/>
      <c r="N74" s="282"/>
      <c r="O74" s="291"/>
      <c r="P74" s="297"/>
      <c r="Q74" s="282"/>
      <c r="R74" s="283"/>
      <c r="S74" s="17" t="s">
        <v>66</v>
      </c>
      <c r="T74" s="8">
        <v>8</v>
      </c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91"/>
      <c r="AI74" s="302"/>
      <c r="AJ74" s="282"/>
      <c r="AK74" s="283"/>
      <c r="AL74" s="17" t="s">
        <v>66</v>
      </c>
    </row>
    <row r="75" spans="1:248" s="23" customFormat="1" ht="12.75" customHeight="1" x14ac:dyDescent="0.2">
      <c r="A75" s="8">
        <v>9</v>
      </c>
      <c r="B75" s="282"/>
      <c r="C75" s="282"/>
      <c r="D75" s="282"/>
      <c r="E75" s="282"/>
      <c r="F75" s="283"/>
      <c r="G75" s="415"/>
      <c r="H75" s="302"/>
      <c r="I75" s="416"/>
      <c r="J75" s="280">
        <f t="shared" si="8"/>
        <v>0</v>
      </c>
      <c r="K75" s="281">
        <f t="shared" si="9"/>
        <v>0</v>
      </c>
      <c r="L75" s="282"/>
      <c r="M75" s="282"/>
      <c r="N75" s="282"/>
      <c r="O75" s="291"/>
      <c r="P75" s="297"/>
      <c r="Q75" s="282"/>
      <c r="R75" s="283"/>
      <c r="S75" s="17" t="s">
        <v>67</v>
      </c>
      <c r="T75" s="8">
        <v>9</v>
      </c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91"/>
      <c r="AI75" s="302"/>
      <c r="AJ75" s="282"/>
      <c r="AK75" s="283"/>
      <c r="AL75" s="17" t="s">
        <v>67</v>
      </c>
    </row>
    <row r="76" spans="1:248" s="23" customFormat="1" ht="12.75" customHeight="1" x14ac:dyDescent="0.2">
      <c r="A76" s="8">
        <v>10</v>
      </c>
      <c r="B76" s="282"/>
      <c r="C76" s="282"/>
      <c r="D76" s="282"/>
      <c r="E76" s="282"/>
      <c r="F76" s="283"/>
      <c r="G76" s="415"/>
      <c r="H76" s="302"/>
      <c r="I76" s="416"/>
      <c r="J76" s="280">
        <f t="shared" si="8"/>
        <v>0</v>
      </c>
      <c r="K76" s="281">
        <f t="shared" si="9"/>
        <v>0</v>
      </c>
      <c r="L76" s="282"/>
      <c r="M76" s="282"/>
      <c r="N76" s="282"/>
      <c r="O76" s="291"/>
      <c r="P76" s="297"/>
      <c r="Q76" s="282"/>
      <c r="R76" s="283"/>
      <c r="S76" s="17" t="s">
        <v>68</v>
      </c>
      <c r="T76" s="8">
        <v>10</v>
      </c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91"/>
      <c r="AI76" s="302"/>
      <c r="AJ76" s="282"/>
      <c r="AK76" s="283"/>
      <c r="AL76" s="17" t="s">
        <v>68</v>
      </c>
    </row>
    <row r="77" spans="1:248" s="23" customFormat="1" ht="12.75" customHeight="1" x14ac:dyDescent="0.2">
      <c r="A77" s="8">
        <v>11</v>
      </c>
      <c r="B77" s="282"/>
      <c r="C77" s="282"/>
      <c r="D77" s="282"/>
      <c r="E77" s="282"/>
      <c r="F77" s="283"/>
      <c r="G77" s="415"/>
      <c r="H77" s="302"/>
      <c r="I77" s="416"/>
      <c r="J77" s="280">
        <f t="shared" si="8"/>
        <v>0</v>
      </c>
      <c r="K77" s="281">
        <f t="shared" si="9"/>
        <v>0</v>
      </c>
      <c r="L77" s="282"/>
      <c r="M77" s="282"/>
      <c r="N77" s="282"/>
      <c r="O77" s="291"/>
      <c r="P77" s="297"/>
      <c r="Q77" s="282"/>
      <c r="R77" s="283"/>
      <c r="S77" s="17" t="s">
        <v>69</v>
      </c>
      <c r="T77" s="8">
        <v>11</v>
      </c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91"/>
      <c r="AI77" s="302"/>
      <c r="AJ77" s="282"/>
      <c r="AK77" s="283"/>
      <c r="AL77" s="17" t="s">
        <v>69</v>
      </c>
    </row>
    <row r="78" spans="1:248" s="23" customFormat="1" ht="12.75" customHeight="1" x14ac:dyDescent="0.2">
      <c r="A78" s="8">
        <v>12</v>
      </c>
      <c r="B78" s="282"/>
      <c r="C78" s="282"/>
      <c r="D78" s="282"/>
      <c r="E78" s="282"/>
      <c r="F78" s="283"/>
      <c r="G78" s="415"/>
      <c r="H78" s="302"/>
      <c r="I78" s="416"/>
      <c r="J78" s="280">
        <f t="shared" si="8"/>
        <v>0</v>
      </c>
      <c r="K78" s="281">
        <f t="shared" si="9"/>
        <v>0</v>
      </c>
      <c r="L78" s="282"/>
      <c r="M78" s="282"/>
      <c r="N78" s="282"/>
      <c r="O78" s="291"/>
      <c r="P78" s="297"/>
      <c r="Q78" s="282"/>
      <c r="R78" s="283"/>
      <c r="S78" s="17" t="s">
        <v>70</v>
      </c>
      <c r="T78" s="8">
        <v>12</v>
      </c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91"/>
      <c r="AI78" s="302"/>
      <c r="AJ78" s="282"/>
      <c r="AK78" s="283"/>
      <c r="AL78" s="17" t="s">
        <v>70</v>
      </c>
    </row>
    <row r="79" spans="1:248" s="23" customFormat="1" ht="12.75" customHeight="1" x14ac:dyDescent="0.2">
      <c r="A79" s="8">
        <v>13</v>
      </c>
      <c r="B79" s="282"/>
      <c r="C79" s="282"/>
      <c r="D79" s="282"/>
      <c r="E79" s="282"/>
      <c r="F79" s="283"/>
      <c r="G79" s="415"/>
      <c r="H79" s="302"/>
      <c r="I79" s="416"/>
      <c r="J79" s="280">
        <f t="shared" si="8"/>
        <v>0</v>
      </c>
      <c r="K79" s="281">
        <f t="shared" si="9"/>
        <v>0</v>
      </c>
      <c r="L79" s="282"/>
      <c r="M79" s="282"/>
      <c r="N79" s="282"/>
      <c r="O79" s="291"/>
      <c r="P79" s="297"/>
      <c r="Q79" s="282"/>
      <c r="R79" s="283"/>
      <c r="S79" s="17" t="s">
        <v>71</v>
      </c>
      <c r="T79" s="8">
        <v>13</v>
      </c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91"/>
      <c r="AI79" s="302"/>
      <c r="AJ79" s="282"/>
      <c r="AK79" s="283"/>
      <c r="AL79" s="17" t="s">
        <v>71</v>
      </c>
    </row>
    <row r="80" spans="1:248" s="23" customFormat="1" ht="12.75" customHeight="1" x14ac:dyDescent="0.2">
      <c r="A80" s="8">
        <v>14</v>
      </c>
      <c r="B80" s="282"/>
      <c r="C80" s="282"/>
      <c r="D80" s="282"/>
      <c r="E80" s="282"/>
      <c r="F80" s="283"/>
      <c r="G80" s="415"/>
      <c r="H80" s="302"/>
      <c r="I80" s="416"/>
      <c r="J80" s="280">
        <f t="shared" si="8"/>
        <v>0</v>
      </c>
      <c r="K80" s="281">
        <f t="shared" si="9"/>
        <v>0</v>
      </c>
      <c r="L80" s="282"/>
      <c r="M80" s="282"/>
      <c r="N80" s="282"/>
      <c r="O80" s="291"/>
      <c r="P80" s="297"/>
      <c r="Q80" s="282"/>
      <c r="R80" s="283"/>
      <c r="S80" s="17" t="s">
        <v>72</v>
      </c>
      <c r="T80" s="8">
        <v>14</v>
      </c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91"/>
      <c r="AI80" s="302"/>
      <c r="AJ80" s="282"/>
      <c r="AK80" s="283"/>
      <c r="AL80" s="17" t="s">
        <v>72</v>
      </c>
    </row>
    <row r="81" spans="1:38" s="23" customFormat="1" ht="12.75" customHeight="1" x14ac:dyDescent="0.2">
      <c r="A81" s="8">
        <v>15</v>
      </c>
      <c r="B81" s="282"/>
      <c r="C81" s="282"/>
      <c r="D81" s="282"/>
      <c r="E81" s="282"/>
      <c r="F81" s="283"/>
      <c r="G81" s="415"/>
      <c r="H81" s="302"/>
      <c r="I81" s="416"/>
      <c r="J81" s="280">
        <f t="shared" si="8"/>
        <v>0</v>
      </c>
      <c r="K81" s="281">
        <f t="shared" si="9"/>
        <v>0</v>
      </c>
      <c r="L81" s="282"/>
      <c r="M81" s="282"/>
      <c r="N81" s="282"/>
      <c r="O81" s="291"/>
      <c r="P81" s="297"/>
      <c r="Q81" s="282"/>
      <c r="R81" s="283"/>
      <c r="S81" s="17" t="s">
        <v>73</v>
      </c>
      <c r="T81" s="8">
        <v>15</v>
      </c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91"/>
      <c r="AI81" s="302"/>
      <c r="AJ81" s="282"/>
      <c r="AK81" s="283"/>
      <c r="AL81" s="17" t="s">
        <v>73</v>
      </c>
    </row>
    <row r="82" spans="1:38" s="23" customFormat="1" ht="12.75" customHeight="1" x14ac:dyDescent="0.2">
      <c r="A82" s="8">
        <v>16</v>
      </c>
      <c r="B82" s="282"/>
      <c r="C82" s="282"/>
      <c r="D82" s="282"/>
      <c r="E82" s="282"/>
      <c r="F82" s="283"/>
      <c r="G82" s="415"/>
      <c r="H82" s="302"/>
      <c r="I82" s="416"/>
      <c r="J82" s="280">
        <f t="shared" si="8"/>
        <v>0</v>
      </c>
      <c r="K82" s="281">
        <f t="shared" si="9"/>
        <v>0</v>
      </c>
      <c r="L82" s="282"/>
      <c r="M82" s="282"/>
      <c r="N82" s="282"/>
      <c r="O82" s="291"/>
      <c r="P82" s="297"/>
      <c r="Q82" s="282"/>
      <c r="R82" s="283"/>
      <c r="S82" s="17" t="s">
        <v>74</v>
      </c>
      <c r="T82" s="8">
        <v>16</v>
      </c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91"/>
      <c r="AI82" s="302"/>
      <c r="AJ82" s="282"/>
      <c r="AK82" s="283"/>
      <c r="AL82" s="17" t="s">
        <v>74</v>
      </c>
    </row>
    <row r="83" spans="1:38" s="23" customFormat="1" ht="12.75" customHeight="1" x14ac:dyDescent="0.2">
      <c r="A83" s="8">
        <v>17</v>
      </c>
      <c r="B83" s="282"/>
      <c r="C83" s="282"/>
      <c r="D83" s="282"/>
      <c r="E83" s="282"/>
      <c r="F83" s="283"/>
      <c r="G83" s="415"/>
      <c r="H83" s="302"/>
      <c r="I83" s="416"/>
      <c r="J83" s="280">
        <f t="shared" si="8"/>
        <v>0</v>
      </c>
      <c r="K83" s="281">
        <f t="shared" si="9"/>
        <v>0</v>
      </c>
      <c r="L83" s="282"/>
      <c r="M83" s="282"/>
      <c r="N83" s="282"/>
      <c r="O83" s="291"/>
      <c r="P83" s="297"/>
      <c r="Q83" s="282"/>
      <c r="R83" s="283"/>
      <c r="S83" s="17" t="s">
        <v>75</v>
      </c>
      <c r="T83" s="8">
        <v>17</v>
      </c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91"/>
      <c r="AI83" s="302"/>
      <c r="AJ83" s="282"/>
      <c r="AK83" s="283"/>
      <c r="AL83" s="17" t="s">
        <v>75</v>
      </c>
    </row>
    <row r="84" spans="1:38" s="23" customFormat="1" ht="12.75" customHeight="1" x14ac:dyDescent="0.2">
      <c r="A84" s="8">
        <v>18</v>
      </c>
      <c r="B84" s="282"/>
      <c r="C84" s="282"/>
      <c r="D84" s="282"/>
      <c r="E84" s="282"/>
      <c r="F84" s="283"/>
      <c r="G84" s="415"/>
      <c r="H84" s="302"/>
      <c r="I84" s="416"/>
      <c r="J84" s="280">
        <f t="shared" si="8"/>
        <v>0</v>
      </c>
      <c r="K84" s="281">
        <f t="shared" si="9"/>
        <v>0</v>
      </c>
      <c r="L84" s="282"/>
      <c r="M84" s="282"/>
      <c r="N84" s="282"/>
      <c r="O84" s="291"/>
      <c r="P84" s="297"/>
      <c r="Q84" s="282"/>
      <c r="R84" s="283"/>
      <c r="S84" s="17" t="s">
        <v>76</v>
      </c>
      <c r="T84" s="8">
        <v>18</v>
      </c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91"/>
      <c r="AI84" s="302"/>
      <c r="AJ84" s="282"/>
      <c r="AK84" s="283"/>
      <c r="AL84" s="17" t="s">
        <v>76</v>
      </c>
    </row>
    <row r="85" spans="1:38" s="23" customFormat="1" ht="12.75" customHeight="1" x14ac:dyDescent="0.2">
      <c r="A85" s="8">
        <v>19</v>
      </c>
      <c r="B85" s="282"/>
      <c r="C85" s="282"/>
      <c r="D85" s="282"/>
      <c r="E85" s="282"/>
      <c r="F85" s="283"/>
      <c r="G85" s="415"/>
      <c r="H85" s="302"/>
      <c r="I85" s="416"/>
      <c r="J85" s="280">
        <f t="shared" si="8"/>
        <v>0</v>
      </c>
      <c r="K85" s="281">
        <f t="shared" si="9"/>
        <v>0</v>
      </c>
      <c r="L85" s="282"/>
      <c r="M85" s="282"/>
      <c r="N85" s="282"/>
      <c r="O85" s="291"/>
      <c r="P85" s="297"/>
      <c r="Q85" s="282"/>
      <c r="R85" s="283"/>
      <c r="S85" s="17" t="s">
        <v>77</v>
      </c>
      <c r="T85" s="8">
        <v>19</v>
      </c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91"/>
      <c r="AI85" s="302"/>
      <c r="AJ85" s="282"/>
      <c r="AK85" s="283"/>
      <c r="AL85" s="17" t="s">
        <v>77</v>
      </c>
    </row>
    <row r="86" spans="1:38" s="23" customFormat="1" ht="12.75" customHeight="1" x14ac:dyDescent="0.2">
      <c r="A86" s="8">
        <v>20</v>
      </c>
      <c r="B86" s="282"/>
      <c r="C86" s="282"/>
      <c r="D86" s="282"/>
      <c r="E86" s="282"/>
      <c r="F86" s="283"/>
      <c r="G86" s="415"/>
      <c r="H86" s="302"/>
      <c r="I86" s="416"/>
      <c r="J86" s="280">
        <f t="shared" si="8"/>
        <v>0</v>
      </c>
      <c r="K86" s="281">
        <f t="shared" si="9"/>
        <v>0</v>
      </c>
      <c r="L86" s="282"/>
      <c r="M86" s="282"/>
      <c r="N86" s="282"/>
      <c r="O86" s="291"/>
      <c r="P86" s="297"/>
      <c r="Q86" s="282"/>
      <c r="R86" s="283"/>
      <c r="S86" s="17" t="s">
        <v>78</v>
      </c>
      <c r="T86" s="8">
        <v>20</v>
      </c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91"/>
      <c r="AI86" s="302"/>
      <c r="AJ86" s="282"/>
      <c r="AK86" s="283"/>
      <c r="AL86" s="17" t="s">
        <v>78</v>
      </c>
    </row>
    <row r="87" spans="1:38" s="23" customFormat="1" ht="12.75" customHeight="1" x14ac:dyDescent="0.2">
      <c r="A87" s="8">
        <v>21</v>
      </c>
      <c r="B87" s="282"/>
      <c r="C87" s="282"/>
      <c r="D87" s="282"/>
      <c r="E87" s="282"/>
      <c r="F87" s="283"/>
      <c r="G87" s="415"/>
      <c r="H87" s="302"/>
      <c r="I87" s="416"/>
      <c r="J87" s="280">
        <f t="shared" si="8"/>
        <v>0</v>
      </c>
      <c r="K87" s="281">
        <f t="shared" si="9"/>
        <v>0</v>
      </c>
      <c r="L87" s="282"/>
      <c r="M87" s="282"/>
      <c r="N87" s="282"/>
      <c r="O87" s="291"/>
      <c r="P87" s="297"/>
      <c r="Q87" s="282"/>
      <c r="R87" s="283"/>
      <c r="S87" s="17" t="s">
        <v>79</v>
      </c>
      <c r="T87" s="8">
        <v>21</v>
      </c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91"/>
      <c r="AI87" s="302"/>
      <c r="AJ87" s="282"/>
      <c r="AK87" s="283"/>
      <c r="AL87" s="17" t="s">
        <v>79</v>
      </c>
    </row>
    <row r="88" spans="1:38" s="23" customFormat="1" ht="12.75" customHeight="1" x14ac:dyDescent="0.2">
      <c r="A88" s="8">
        <v>22</v>
      </c>
      <c r="B88" s="282"/>
      <c r="C88" s="282"/>
      <c r="D88" s="282"/>
      <c r="E88" s="282"/>
      <c r="F88" s="283"/>
      <c r="G88" s="415"/>
      <c r="H88" s="302"/>
      <c r="I88" s="416"/>
      <c r="J88" s="280">
        <f t="shared" si="8"/>
        <v>0</v>
      </c>
      <c r="K88" s="281">
        <f t="shared" si="9"/>
        <v>0</v>
      </c>
      <c r="L88" s="282"/>
      <c r="M88" s="282"/>
      <c r="N88" s="282"/>
      <c r="O88" s="291"/>
      <c r="P88" s="297"/>
      <c r="Q88" s="282"/>
      <c r="R88" s="283"/>
      <c r="S88" s="17" t="s">
        <v>80</v>
      </c>
      <c r="T88" s="8">
        <v>22</v>
      </c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91"/>
      <c r="AI88" s="302"/>
      <c r="AJ88" s="282"/>
      <c r="AK88" s="283"/>
      <c r="AL88" s="17" t="s">
        <v>80</v>
      </c>
    </row>
    <row r="89" spans="1:38" s="23" customFormat="1" ht="12.75" customHeight="1" x14ac:dyDescent="0.2">
      <c r="A89" s="8">
        <v>23</v>
      </c>
      <c r="B89" s="282"/>
      <c r="C89" s="282"/>
      <c r="D89" s="282"/>
      <c r="E89" s="282"/>
      <c r="F89" s="283"/>
      <c r="G89" s="415"/>
      <c r="H89" s="302"/>
      <c r="I89" s="416"/>
      <c r="J89" s="280">
        <f t="shared" si="8"/>
        <v>0</v>
      </c>
      <c r="K89" s="281">
        <f t="shared" si="9"/>
        <v>0</v>
      </c>
      <c r="L89" s="282"/>
      <c r="M89" s="282"/>
      <c r="N89" s="282"/>
      <c r="O89" s="291"/>
      <c r="P89" s="297"/>
      <c r="Q89" s="282"/>
      <c r="R89" s="283"/>
      <c r="S89" s="17" t="s">
        <v>81</v>
      </c>
      <c r="T89" s="8">
        <v>23</v>
      </c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91"/>
      <c r="AI89" s="302"/>
      <c r="AJ89" s="282"/>
      <c r="AK89" s="283"/>
      <c r="AL89" s="17" t="s">
        <v>81</v>
      </c>
    </row>
    <row r="90" spans="1:38" s="23" customFormat="1" ht="12.75" customHeight="1" x14ac:dyDescent="0.2">
      <c r="A90" s="8">
        <v>24</v>
      </c>
      <c r="B90" s="282"/>
      <c r="C90" s="282"/>
      <c r="D90" s="282"/>
      <c r="E90" s="282"/>
      <c r="F90" s="283"/>
      <c r="G90" s="415"/>
      <c r="H90" s="302"/>
      <c r="I90" s="416"/>
      <c r="J90" s="280">
        <f t="shared" si="8"/>
        <v>0</v>
      </c>
      <c r="K90" s="281">
        <f t="shared" si="9"/>
        <v>0</v>
      </c>
      <c r="L90" s="282"/>
      <c r="M90" s="282"/>
      <c r="N90" s="282"/>
      <c r="O90" s="291"/>
      <c r="P90" s="297"/>
      <c r="Q90" s="282"/>
      <c r="R90" s="283"/>
      <c r="S90" s="17" t="s">
        <v>82</v>
      </c>
      <c r="T90" s="8">
        <v>24</v>
      </c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91"/>
      <c r="AI90" s="302"/>
      <c r="AJ90" s="282"/>
      <c r="AK90" s="283"/>
      <c r="AL90" s="17" t="s">
        <v>82</v>
      </c>
    </row>
    <row r="91" spans="1:38" s="23" customFormat="1" ht="12.75" customHeight="1" x14ac:dyDescent="0.2">
      <c r="A91" s="8">
        <v>25</v>
      </c>
      <c r="B91" s="282"/>
      <c r="C91" s="282"/>
      <c r="D91" s="282"/>
      <c r="E91" s="282"/>
      <c r="F91" s="283"/>
      <c r="G91" s="415"/>
      <c r="H91" s="302"/>
      <c r="I91" s="416"/>
      <c r="J91" s="280">
        <f t="shared" si="8"/>
        <v>0</v>
      </c>
      <c r="K91" s="281">
        <f t="shared" si="9"/>
        <v>0</v>
      </c>
      <c r="L91" s="282"/>
      <c r="M91" s="282"/>
      <c r="N91" s="282"/>
      <c r="O91" s="291"/>
      <c r="P91" s="297"/>
      <c r="Q91" s="282"/>
      <c r="R91" s="283"/>
      <c r="S91" s="17" t="s">
        <v>83</v>
      </c>
      <c r="T91" s="8">
        <v>25</v>
      </c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91"/>
      <c r="AI91" s="302"/>
      <c r="AJ91" s="282"/>
      <c r="AK91" s="283"/>
      <c r="AL91" s="17" t="s">
        <v>83</v>
      </c>
    </row>
    <row r="92" spans="1:38" s="23" customFormat="1" ht="12.75" customHeight="1" x14ac:dyDescent="0.2">
      <c r="A92" s="8">
        <v>26</v>
      </c>
      <c r="B92" s="282"/>
      <c r="C92" s="282"/>
      <c r="D92" s="282"/>
      <c r="E92" s="282"/>
      <c r="F92" s="283"/>
      <c r="G92" s="415"/>
      <c r="H92" s="302"/>
      <c r="I92" s="416"/>
      <c r="J92" s="280">
        <f t="shared" si="8"/>
        <v>0</v>
      </c>
      <c r="K92" s="281">
        <f t="shared" si="9"/>
        <v>0</v>
      </c>
      <c r="L92" s="282"/>
      <c r="M92" s="282"/>
      <c r="N92" s="282"/>
      <c r="O92" s="291"/>
      <c r="P92" s="297"/>
      <c r="Q92" s="282"/>
      <c r="R92" s="283"/>
      <c r="S92" s="17" t="s">
        <v>84</v>
      </c>
      <c r="T92" s="8">
        <v>26</v>
      </c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91"/>
      <c r="AI92" s="302"/>
      <c r="AJ92" s="282"/>
      <c r="AK92" s="283"/>
      <c r="AL92" s="17" t="s">
        <v>84</v>
      </c>
    </row>
    <row r="93" spans="1:38" s="23" customFormat="1" ht="12.75" customHeight="1" x14ac:dyDescent="0.2">
      <c r="A93" s="8">
        <v>27</v>
      </c>
      <c r="B93" s="282"/>
      <c r="C93" s="282"/>
      <c r="D93" s="282"/>
      <c r="E93" s="282"/>
      <c r="F93" s="283"/>
      <c r="G93" s="415"/>
      <c r="H93" s="302"/>
      <c r="I93" s="416"/>
      <c r="J93" s="280">
        <f t="shared" si="8"/>
        <v>0</v>
      </c>
      <c r="K93" s="281">
        <f t="shared" si="9"/>
        <v>0</v>
      </c>
      <c r="L93" s="282"/>
      <c r="M93" s="282"/>
      <c r="N93" s="282"/>
      <c r="O93" s="291"/>
      <c r="P93" s="297"/>
      <c r="Q93" s="282"/>
      <c r="R93" s="283"/>
      <c r="S93" s="17" t="s">
        <v>85</v>
      </c>
      <c r="T93" s="8">
        <v>27</v>
      </c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91"/>
      <c r="AI93" s="302"/>
      <c r="AJ93" s="282"/>
      <c r="AK93" s="283"/>
      <c r="AL93" s="17" t="s">
        <v>85</v>
      </c>
    </row>
    <row r="94" spans="1:38" s="23" customFormat="1" ht="12.75" customHeight="1" x14ac:dyDescent="0.2">
      <c r="A94" s="8">
        <v>28</v>
      </c>
      <c r="B94" s="282"/>
      <c r="C94" s="282"/>
      <c r="D94" s="282"/>
      <c r="E94" s="282"/>
      <c r="F94" s="283"/>
      <c r="G94" s="415"/>
      <c r="H94" s="302"/>
      <c r="I94" s="416"/>
      <c r="J94" s="280">
        <f t="shared" si="8"/>
        <v>0</v>
      </c>
      <c r="K94" s="281">
        <f t="shared" si="9"/>
        <v>0</v>
      </c>
      <c r="L94" s="282"/>
      <c r="M94" s="282"/>
      <c r="N94" s="282"/>
      <c r="O94" s="291"/>
      <c r="P94" s="297"/>
      <c r="Q94" s="282"/>
      <c r="R94" s="283"/>
      <c r="S94" s="17" t="s">
        <v>86</v>
      </c>
      <c r="T94" s="8">
        <v>28</v>
      </c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91"/>
      <c r="AI94" s="302"/>
      <c r="AJ94" s="282"/>
      <c r="AK94" s="283"/>
      <c r="AL94" s="17" t="s">
        <v>86</v>
      </c>
    </row>
    <row r="95" spans="1:38" s="23" customFormat="1" ht="12.75" customHeight="1" x14ac:dyDescent="0.2">
      <c r="A95" s="8">
        <v>29</v>
      </c>
      <c r="B95" s="282"/>
      <c r="C95" s="282"/>
      <c r="D95" s="282"/>
      <c r="E95" s="282"/>
      <c r="F95" s="283"/>
      <c r="G95" s="415"/>
      <c r="H95" s="302"/>
      <c r="I95" s="416"/>
      <c r="J95" s="280">
        <f t="shared" si="8"/>
        <v>0</v>
      </c>
      <c r="K95" s="281">
        <f t="shared" si="9"/>
        <v>0</v>
      </c>
      <c r="L95" s="282"/>
      <c r="M95" s="282"/>
      <c r="N95" s="282"/>
      <c r="O95" s="291"/>
      <c r="P95" s="297"/>
      <c r="Q95" s="282"/>
      <c r="R95" s="283"/>
      <c r="S95" s="17" t="s">
        <v>87</v>
      </c>
      <c r="T95" s="8">
        <v>29</v>
      </c>
      <c r="U95" s="282"/>
      <c r="V95" s="282"/>
      <c r="W95" s="282"/>
      <c r="X95" s="298"/>
      <c r="Y95" s="282"/>
      <c r="Z95" s="282"/>
      <c r="AA95" s="282"/>
      <c r="AB95" s="282"/>
      <c r="AC95" s="282"/>
      <c r="AD95" s="282"/>
      <c r="AE95" s="282"/>
      <c r="AF95" s="282"/>
      <c r="AG95" s="282"/>
      <c r="AH95" s="291"/>
      <c r="AI95" s="302"/>
      <c r="AJ95" s="282"/>
      <c r="AK95" s="283"/>
      <c r="AL95" s="17" t="s">
        <v>87</v>
      </c>
    </row>
    <row r="96" spans="1:38" s="23" customFormat="1" ht="12.75" customHeight="1" x14ac:dyDescent="0.2">
      <c r="A96" s="8">
        <v>30</v>
      </c>
      <c r="B96" s="282"/>
      <c r="C96" s="282"/>
      <c r="D96" s="282"/>
      <c r="E96" s="282"/>
      <c r="F96" s="283"/>
      <c r="G96" s="419"/>
      <c r="H96" s="302"/>
      <c r="I96" s="416"/>
      <c r="J96" s="280">
        <f t="shared" si="8"/>
        <v>0</v>
      </c>
      <c r="K96" s="281">
        <f t="shared" si="9"/>
        <v>0</v>
      </c>
      <c r="L96" s="282"/>
      <c r="M96" s="282"/>
      <c r="N96" s="282"/>
      <c r="O96" s="291"/>
      <c r="P96" s="297"/>
      <c r="Q96" s="282"/>
      <c r="R96" s="283"/>
      <c r="S96" s="17" t="s">
        <v>88</v>
      </c>
      <c r="T96" s="8">
        <v>30</v>
      </c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91"/>
      <c r="AI96" s="302"/>
      <c r="AJ96" s="282"/>
      <c r="AK96" s="283"/>
      <c r="AL96" s="17" t="s">
        <v>88</v>
      </c>
    </row>
    <row r="97" spans="1:248" s="23" customFormat="1" ht="12.75" customHeight="1" x14ac:dyDescent="0.2">
      <c r="A97" s="20">
        <v>31</v>
      </c>
      <c r="B97" s="286"/>
      <c r="C97" s="286"/>
      <c r="D97" s="286"/>
      <c r="E97" s="286"/>
      <c r="F97" s="287"/>
      <c r="G97" s="420"/>
      <c r="H97" s="304"/>
      <c r="I97" s="421"/>
      <c r="J97" s="422">
        <f t="shared" si="8"/>
        <v>0</v>
      </c>
      <c r="K97" s="299">
        <f t="shared" si="9"/>
        <v>0</v>
      </c>
      <c r="L97" s="286"/>
      <c r="M97" s="286"/>
      <c r="N97" s="286"/>
      <c r="O97" s="293"/>
      <c r="P97" s="300"/>
      <c r="Q97" s="286"/>
      <c r="R97" s="287"/>
      <c r="S97" s="21" t="s">
        <v>89</v>
      </c>
      <c r="T97" s="20">
        <v>31</v>
      </c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93"/>
      <c r="AI97" s="304"/>
      <c r="AJ97" s="286"/>
      <c r="AK97" s="287"/>
      <c r="AL97" s="21" t="s">
        <v>89</v>
      </c>
    </row>
    <row r="98" spans="1:248" s="57" customFormat="1" ht="12.75" customHeight="1" thickBot="1" x14ac:dyDescent="0.25">
      <c r="A98" s="53"/>
      <c r="B98" s="288">
        <f>SUM(B66:B97)</f>
        <v>0</v>
      </c>
      <c r="C98" s="288">
        <f>SUM(C66:C97)</f>
        <v>0</v>
      </c>
      <c r="D98" s="288">
        <f>SUM(D66:D97)</f>
        <v>0</v>
      </c>
      <c r="E98" s="301">
        <f>SUM(E66:E97)</f>
        <v>0</v>
      </c>
      <c r="F98" s="294">
        <f>SUM(F66:F97)</f>
        <v>0</v>
      </c>
      <c r="G98" s="308"/>
      <c r="H98" s="54" t="s">
        <v>90</v>
      </c>
      <c r="I98" s="309">
        <f>COUNTA(I67:I97)</f>
        <v>0</v>
      </c>
      <c r="J98" s="288">
        <f t="shared" ref="J98:R98" si="10">SUM(J66:J97)</f>
        <v>0</v>
      </c>
      <c r="K98" s="288">
        <f t="shared" si="10"/>
        <v>0</v>
      </c>
      <c r="L98" s="288">
        <f t="shared" si="10"/>
        <v>0</v>
      </c>
      <c r="M98" s="288">
        <f t="shared" si="10"/>
        <v>0</v>
      </c>
      <c r="N98" s="288">
        <f t="shared" si="10"/>
        <v>0</v>
      </c>
      <c r="O98" s="301">
        <f t="shared" si="10"/>
        <v>0</v>
      </c>
      <c r="P98" s="301">
        <f t="shared" si="10"/>
        <v>0</v>
      </c>
      <c r="Q98" s="288">
        <f t="shared" si="10"/>
        <v>0</v>
      </c>
      <c r="R98" s="289">
        <f t="shared" si="10"/>
        <v>0</v>
      </c>
      <c r="S98" s="59"/>
      <c r="T98" s="53"/>
      <c r="U98" s="288">
        <f t="shared" ref="U98:AH98" si="11">SUM(U66:U97)</f>
        <v>0</v>
      </c>
      <c r="V98" s="288">
        <f t="shared" si="11"/>
        <v>0</v>
      </c>
      <c r="W98" s="288">
        <f t="shared" si="11"/>
        <v>0</v>
      </c>
      <c r="X98" s="288">
        <f t="shared" si="11"/>
        <v>0</v>
      </c>
      <c r="Y98" s="288">
        <f t="shared" si="11"/>
        <v>0</v>
      </c>
      <c r="Z98" s="288">
        <f t="shared" si="11"/>
        <v>0</v>
      </c>
      <c r="AA98" s="288">
        <f t="shared" si="11"/>
        <v>0</v>
      </c>
      <c r="AB98" s="288">
        <f t="shared" si="11"/>
        <v>0</v>
      </c>
      <c r="AC98" s="288">
        <f t="shared" si="11"/>
        <v>0</v>
      </c>
      <c r="AD98" s="288">
        <f t="shared" si="11"/>
        <v>0</v>
      </c>
      <c r="AE98" s="288">
        <f t="shared" si="11"/>
        <v>0</v>
      </c>
      <c r="AF98" s="288">
        <f t="shared" si="11"/>
        <v>0</v>
      </c>
      <c r="AG98" s="288">
        <f t="shared" si="11"/>
        <v>0</v>
      </c>
      <c r="AH98" s="294">
        <f t="shared" si="11"/>
        <v>0</v>
      </c>
      <c r="AI98" s="306"/>
      <c r="AJ98" s="288">
        <f>SUM(AJ66:AJ97)</f>
        <v>0</v>
      </c>
      <c r="AK98" s="289">
        <f>SUM(AK66:AK97)</f>
        <v>0</v>
      </c>
      <c r="AL98" s="59"/>
    </row>
    <row r="99" spans="1:24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248" ht="12.75" customHeight="1" x14ac:dyDescent="0.2">
      <c r="A100" s="23"/>
      <c r="B100" s="23"/>
      <c r="C100" s="23"/>
      <c r="D100" s="23"/>
      <c r="E100" s="23"/>
      <c r="F100" s="23"/>
      <c r="G100" s="494" t="str">
        <f>G$10</f>
        <v>UNITED STEELWORKERS - LOCAL UNION</v>
      </c>
      <c r="H100" s="494"/>
      <c r="I100" s="494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248" ht="12.75" customHeight="1" x14ac:dyDescent="0.2">
      <c r="A101" s="23"/>
      <c r="B101" s="143" t="str">
        <f>$B$11</f>
        <v>Month</v>
      </c>
      <c r="C101" s="79" t="str">
        <f>$C$11</f>
        <v>AUGUST</v>
      </c>
      <c r="D101" s="143" t="str">
        <f>$D$11</f>
        <v>Year</v>
      </c>
      <c r="E101" s="44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3"/>
      <c r="AJ101" s="178" t="str">
        <f>$C$11</f>
        <v>AUGUST</v>
      </c>
      <c r="AK101" s="44">
        <f>$E$11</f>
        <v>0</v>
      </c>
    </row>
    <row r="102" spans="1:248" ht="12.75" customHeight="1" x14ac:dyDescent="0.2">
      <c r="A102" s="23"/>
      <c r="B102" s="143" t="str">
        <f>$B$12</f>
        <v>Page No.</v>
      </c>
      <c r="C102" s="176">
        <f>C57+1</f>
        <v>3</v>
      </c>
      <c r="D102" s="114"/>
      <c r="E102" s="114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3" t="str">
        <f>$B$12</f>
        <v>Page No.</v>
      </c>
      <c r="AJ102" s="272">
        <f>AJ57+1</f>
        <v>3</v>
      </c>
      <c r="AK102" s="173"/>
      <c r="AL102" s="115"/>
    </row>
    <row r="103" spans="1:24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248" s="397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22"/>
      <c r="H105" s="2" t="s">
        <v>56</v>
      </c>
      <c r="I105" s="98"/>
      <c r="J105" s="443" t="s">
        <v>465</v>
      </c>
      <c r="K105" s="444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397" customFormat="1" ht="12.75" customHeight="1" x14ac:dyDescent="0.2">
      <c r="A106" s="1"/>
      <c r="B106" s="3"/>
      <c r="C106" s="3"/>
      <c r="D106" s="3"/>
      <c r="E106" s="3"/>
      <c r="F106" s="13"/>
      <c r="G106" s="22"/>
      <c r="H106" s="13"/>
      <c r="I106" s="99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397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31">
        <v>5</v>
      </c>
      <c r="G107" s="40">
        <v>6</v>
      </c>
      <c r="H107" s="29">
        <v>7</v>
      </c>
      <c r="I107" s="100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248" s="4" customFormat="1" ht="12.75" customHeight="1" thickTop="1" x14ac:dyDescent="0.2">
      <c r="A108" s="1"/>
      <c r="B108" s="87" t="s">
        <v>4</v>
      </c>
      <c r="C108" s="101"/>
      <c r="D108" s="87" t="s">
        <v>201</v>
      </c>
      <c r="E108" s="180" t="s">
        <v>6</v>
      </c>
      <c r="F108" s="86" t="s">
        <v>7</v>
      </c>
      <c r="G108" s="163"/>
      <c r="H108" s="86"/>
      <c r="I108" s="103"/>
      <c r="J108" s="87"/>
      <c r="K108" s="86"/>
      <c r="L108" s="87" t="s">
        <v>458</v>
      </c>
      <c r="M108" s="87"/>
      <c r="N108" s="87" t="s">
        <v>257</v>
      </c>
      <c r="O108" s="180" t="s">
        <v>459</v>
      </c>
      <c r="P108" s="265"/>
      <c r="Q108" s="410" t="s">
        <v>8</v>
      </c>
      <c r="R108" s="86" t="s">
        <v>8</v>
      </c>
      <c r="S108" s="106"/>
      <c r="T108" s="73"/>
      <c r="U108" s="445" t="s">
        <v>9</v>
      </c>
      <c r="V108" s="446"/>
      <c r="W108" s="446"/>
      <c r="X108" s="446"/>
      <c r="Y108" s="447"/>
      <c r="Z108" s="87" t="s">
        <v>10</v>
      </c>
      <c r="AA108" s="87" t="s">
        <v>11</v>
      </c>
      <c r="AB108" s="87" t="s">
        <v>204</v>
      </c>
      <c r="AC108" s="87" t="s">
        <v>12</v>
      </c>
      <c r="AD108" s="87" t="s">
        <v>13</v>
      </c>
      <c r="AE108" s="87" t="s">
        <v>14</v>
      </c>
      <c r="AF108" s="87"/>
      <c r="AG108" s="87"/>
      <c r="AH108" s="104"/>
      <c r="AI108" s="105"/>
      <c r="AJ108" s="87" t="s">
        <v>15</v>
      </c>
      <c r="AK108" s="86" t="s">
        <v>7</v>
      </c>
      <c r="AL108" s="106"/>
      <c r="AM108" s="411"/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411"/>
      <c r="AZ108" s="411"/>
      <c r="BA108" s="411"/>
      <c r="BB108" s="411"/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411"/>
      <c r="BU108" s="411"/>
      <c r="BV108" s="411"/>
      <c r="BW108" s="411"/>
      <c r="BX108" s="411"/>
      <c r="BY108" s="411"/>
      <c r="BZ108" s="411"/>
      <c r="CA108" s="411"/>
      <c r="CB108" s="411"/>
      <c r="CC108" s="411"/>
      <c r="CD108" s="411"/>
      <c r="CE108" s="411"/>
      <c r="CF108" s="411"/>
      <c r="CG108" s="411"/>
      <c r="CH108" s="411"/>
      <c r="CI108" s="411"/>
      <c r="CJ108" s="411"/>
      <c r="CK108" s="411"/>
      <c r="CL108" s="411"/>
      <c r="CM108" s="411"/>
      <c r="CN108" s="411"/>
      <c r="CO108" s="411"/>
      <c r="CP108" s="411"/>
      <c r="CQ108" s="411"/>
      <c r="CR108" s="411"/>
      <c r="CS108" s="411"/>
      <c r="CT108" s="411"/>
      <c r="CU108" s="411"/>
      <c r="CV108" s="411"/>
      <c r="CW108" s="411"/>
      <c r="CX108" s="411"/>
      <c r="CY108" s="411"/>
      <c r="CZ108" s="411"/>
      <c r="DA108" s="411"/>
      <c r="DB108" s="411"/>
      <c r="DC108" s="411"/>
      <c r="DD108" s="411"/>
      <c r="DE108" s="411"/>
      <c r="DF108" s="411"/>
      <c r="DG108" s="411"/>
      <c r="DH108" s="411"/>
      <c r="DI108" s="411"/>
      <c r="DJ108" s="411"/>
      <c r="DK108" s="411"/>
      <c r="DL108" s="411"/>
      <c r="DM108" s="411"/>
      <c r="DN108" s="411"/>
      <c r="DO108" s="411"/>
      <c r="DP108" s="411"/>
      <c r="DQ108" s="411"/>
      <c r="DR108" s="411"/>
      <c r="DS108" s="411"/>
      <c r="DT108" s="411"/>
      <c r="DU108" s="411"/>
      <c r="DV108" s="411"/>
      <c r="DW108" s="411"/>
      <c r="DX108" s="411"/>
      <c r="DY108" s="411"/>
      <c r="DZ108" s="411"/>
      <c r="EA108" s="411"/>
      <c r="EB108" s="411"/>
      <c r="EC108" s="411"/>
      <c r="ED108" s="411"/>
      <c r="EE108" s="411"/>
      <c r="EF108" s="411"/>
      <c r="EG108" s="411"/>
      <c r="EH108" s="411"/>
      <c r="EI108" s="411"/>
      <c r="EJ108" s="411"/>
      <c r="EK108" s="411"/>
      <c r="EL108" s="411"/>
      <c r="EM108" s="411"/>
      <c r="EN108" s="411"/>
      <c r="EO108" s="411"/>
      <c r="EP108" s="411"/>
      <c r="EQ108" s="411"/>
      <c r="ER108" s="411"/>
      <c r="ES108" s="411"/>
      <c r="ET108" s="411"/>
      <c r="EU108" s="411"/>
      <c r="EV108" s="411"/>
      <c r="EW108" s="411"/>
      <c r="EX108" s="411"/>
      <c r="EY108" s="411"/>
      <c r="EZ108" s="411"/>
      <c r="FA108" s="411"/>
      <c r="FB108" s="411"/>
      <c r="FC108" s="411"/>
      <c r="FD108" s="411"/>
      <c r="FE108" s="411"/>
      <c r="FF108" s="411"/>
      <c r="FG108" s="411"/>
      <c r="FH108" s="411"/>
      <c r="FI108" s="411"/>
      <c r="FJ108" s="411"/>
      <c r="FK108" s="411"/>
      <c r="FL108" s="411"/>
      <c r="FM108" s="411"/>
      <c r="FN108" s="411"/>
      <c r="FO108" s="411"/>
      <c r="FP108" s="411"/>
      <c r="FQ108" s="411"/>
      <c r="FR108" s="411"/>
      <c r="FS108" s="411"/>
      <c r="FT108" s="411"/>
      <c r="FU108" s="411"/>
      <c r="FV108" s="411"/>
      <c r="FW108" s="411"/>
      <c r="FX108" s="411"/>
      <c r="FY108" s="411"/>
      <c r="FZ108" s="411"/>
      <c r="GA108" s="411"/>
      <c r="GB108" s="411"/>
      <c r="GC108" s="411"/>
      <c r="GD108" s="411"/>
      <c r="GE108" s="411"/>
      <c r="GF108" s="411"/>
      <c r="GG108" s="411"/>
      <c r="GH108" s="411"/>
      <c r="GI108" s="411"/>
      <c r="GJ108" s="411"/>
      <c r="GK108" s="411"/>
      <c r="GL108" s="411"/>
      <c r="GM108" s="411"/>
      <c r="GN108" s="411"/>
      <c r="GO108" s="411"/>
      <c r="GP108" s="411"/>
      <c r="GQ108" s="411"/>
      <c r="GR108" s="411"/>
      <c r="GS108" s="411"/>
      <c r="GT108" s="411"/>
      <c r="GU108" s="411"/>
      <c r="GV108" s="411"/>
      <c r="GW108" s="411"/>
      <c r="GX108" s="411"/>
      <c r="GY108" s="411"/>
      <c r="GZ108" s="411"/>
      <c r="HA108" s="411"/>
      <c r="HB108" s="411"/>
      <c r="HC108" s="411"/>
      <c r="HD108" s="411"/>
      <c r="HE108" s="411"/>
      <c r="HF108" s="411"/>
      <c r="HG108" s="411"/>
      <c r="HH108" s="411"/>
      <c r="HI108" s="411"/>
      <c r="HJ108" s="411"/>
      <c r="HK108" s="411"/>
      <c r="HL108" s="411"/>
      <c r="HM108" s="411"/>
      <c r="HN108" s="411"/>
      <c r="HO108" s="411"/>
      <c r="HP108" s="411"/>
      <c r="HQ108" s="411"/>
      <c r="HR108" s="411"/>
      <c r="HS108" s="411"/>
      <c r="HT108" s="411"/>
      <c r="HU108" s="411"/>
      <c r="HV108" s="411"/>
      <c r="HW108" s="411"/>
      <c r="HX108" s="411"/>
      <c r="HY108" s="411"/>
      <c r="HZ108" s="411"/>
      <c r="IA108" s="411"/>
      <c r="IB108" s="411"/>
      <c r="IC108" s="411"/>
      <c r="ID108" s="411"/>
      <c r="IE108" s="411"/>
      <c r="IF108" s="411"/>
      <c r="IG108" s="411"/>
      <c r="IH108" s="411"/>
      <c r="II108" s="411"/>
      <c r="IJ108" s="411"/>
      <c r="IK108" s="411"/>
      <c r="IL108" s="411"/>
      <c r="IM108" s="411"/>
      <c r="IN108" s="411"/>
    </row>
    <row r="109" spans="1:248" s="4" customFormat="1" ht="12.75" customHeight="1" x14ac:dyDescent="0.2">
      <c r="A109" s="1"/>
      <c r="B109" s="87" t="s">
        <v>8</v>
      </c>
      <c r="C109" s="87" t="s">
        <v>16</v>
      </c>
      <c r="D109" s="87" t="s">
        <v>202</v>
      </c>
      <c r="E109" s="181" t="s">
        <v>8</v>
      </c>
      <c r="F109" s="86" t="s">
        <v>18</v>
      </c>
      <c r="G109" s="163" t="s">
        <v>19</v>
      </c>
      <c r="H109" s="86" t="s">
        <v>20</v>
      </c>
      <c r="I109" s="103" t="s">
        <v>460</v>
      </c>
      <c r="J109" s="87" t="s">
        <v>21</v>
      </c>
      <c r="K109" s="86" t="s">
        <v>22</v>
      </c>
      <c r="L109" s="87" t="s">
        <v>461</v>
      </c>
      <c r="M109" s="87" t="s">
        <v>462</v>
      </c>
      <c r="N109" s="87" t="s">
        <v>258</v>
      </c>
      <c r="O109" s="181" t="s">
        <v>259</v>
      </c>
      <c r="P109" s="181" t="s">
        <v>23</v>
      </c>
      <c r="Q109" s="87" t="s">
        <v>24</v>
      </c>
      <c r="R109" s="86" t="s">
        <v>24</v>
      </c>
      <c r="S109" s="104" t="s">
        <v>135</v>
      </c>
      <c r="T109" s="86" t="s">
        <v>135</v>
      </c>
      <c r="U109" s="87" t="s">
        <v>25</v>
      </c>
      <c r="V109" s="87" t="s">
        <v>26</v>
      </c>
      <c r="W109" s="87" t="s">
        <v>27</v>
      </c>
      <c r="X109" s="87" t="s">
        <v>28</v>
      </c>
      <c r="Y109" s="87" t="s">
        <v>136</v>
      </c>
      <c r="Z109" s="87" t="s">
        <v>251</v>
      </c>
      <c r="AA109" s="87" t="s">
        <v>137</v>
      </c>
      <c r="AB109" s="87" t="s">
        <v>203</v>
      </c>
      <c r="AC109" s="87" t="s">
        <v>30</v>
      </c>
      <c r="AD109" s="87" t="s">
        <v>140</v>
      </c>
      <c r="AE109" s="87" t="s">
        <v>31</v>
      </c>
      <c r="AF109" s="87" t="s">
        <v>32</v>
      </c>
      <c r="AG109" s="87" t="s">
        <v>205</v>
      </c>
      <c r="AH109" s="104" t="s">
        <v>16</v>
      </c>
      <c r="AI109" s="102" t="s">
        <v>34</v>
      </c>
      <c r="AJ109" s="87" t="s">
        <v>35</v>
      </c>
      <c r="AK109" s="86" t="s">
        <v>18</v>
      </c>
      <c r="AL109" s="106"/>
      <c r="AM109" s="411"/>
      <c r="AN109" s="411"/>
      <c r="AO109" s="411"/>
      <c r="AP109" s="411"/>
      <c r="AQ109" s="411"/>
      <c r="AR109" s="411"/>
      <c r="AS109" s="411"/>
      <c r="AT109" s="411"/>
      <c r="AU109" s="411"/>
      <c r="AV109" s="411"/>
      <c r="AW109" s="411"/>
      <c r="AX109" s="411"/>
      <c r="AY109" s="411"/>
      <c r="AZ109" s="411"/>
      <c r="BA109" s="411"/>
      <c r="BB109" s="411"/>
      <c r="BC109" s="411"/>
      <c r="BD109" s="411"/>
      <c r="BE109" s="411"/>
      <c r="BF109" s="411"/>
      <c r="BG109" s="411"/>
      <c r="BH109" s="411"/>
      <c r="BI109" s="411"/>
      <c r="BJ109" s="411"/>
      <c r="BK109" s="411"/>
      <c r="BL109" s="411"/>
      <c r="BM109" s="411"/>
      <c r="BN109" s="411"/>
      <c r="BO109" s="411"/>
      <c r="BP109" s="411"/>
      <c r="BQ109" s="411"/>
      <c r="BR109" s="411"/>
      <c r="BS109" s="411"/>
      <c r="BT109" s="411"/>
      <c r="BU109" s="411"/>
      <c r="BV109" s="411"/>
      <c r="BW109" s="411"/>
      <c r="BX109" s="411"/>
      <c r="BY109" s="411"/>
      <c r="BZ109" s="411"/>
      <c r="CA109" s="411"/>
      <c r="CB109" s="411"/>
      <c r="CC109" s="411"/>
      <c r="CD109" s="411"/>
      <c r="CE109" s="411"/>
      <c r="CF109" s="411"/>
      <c r="CG109" s="411"/>
      <c r="CH109" s="411"/>
      <c r="CI109" s="411"/>
      <c r="CJ109" s="411"/>
      <c r="CK109" s="411"/>
      <c r="CL109" s="411"/>
      <c r="CM109" s="411"/>
      <c r="CN109" s="411"/>
      <c r="CO109" s="411"/>
      <c r="CP109" s="411"/>
      <c r="CQ109" s="411"/>
      <c r="CR109" s="411"/>
      <c r="CS109" s="411"/>
      <c r="CT109" s="411"/>
      <c r="CU109" s="411"/>
      <c r="CV109" s="411"/>
      <c r="CW109" s="411"/>
      <c r="CX109" s="411"/>
      <c r="CY109" s="411"/>
      <c r="CZ109" s="411"/>
      <c r="DA109" s="411"/>
      <c r="DB109" s="411"/>
      <c r="DC109" s="411"/>
      <c r="DD109" s="411"/>
      <c r="DE109" s="411"/>
      <c r="DF109" s="411"/>
      <c r="DG109" s="411"/>
      <c r="DH109" s="411"/>
      <c r="DI109" s="411"/>
      <c r="DJ109" s="411"/>
      <c r="DK109" s="411"/>
      <c r="DL109" s="411"/>
      <c r="DM109" s="411"/>
      <c r="DN109" s="411"/>
      <c r="DO109" s="411"/>
      <c r="DP109" s="411"/>
      <c r="DQ109" s="411"/>
      <c r="DR109" s="411"/>
      <c r="DS109" s="411"/>
      <c r="DT109" s="411"/>
      <c r="DU109" s="411"/>
      <c r="DV109" s="411"/>
      <c r="DW109" s="411"/>
      <c r="DX109" s="411"/>
      <c r="DY109" s="411"/>
      <c r="DZ109" s="411"/>
      <c r="EA109" s="411"/>
      <c r="EB109" s="411"/>
      <c r="EC109" s="411"/>
      <c r="ED109" s="411"/>
      <c r="EE109" s="411"/>
      <c r="EF109" s="411"/>
      <c r="EG109" s="411"/>
      <c r="EH109" s="411"/>
      <c r="EI109" s="411"/>
      <c r="EJ109" s="411"/>
      <c r="EK109" s="411"/>
      <c r="EL109" s="411"/>
      <c r="EM109" s="411"/>
      <c r="EN109" s="411"/>
      <c r="EO109" s="411"/>
      <c r="EP109" s="411"/>
      <c r="EQ109" s="411"/>
      <c r="ER109" s="411"/>
      <c r="ES109" s="411"/>
      <c r="ET109" s="411"/>
      <c r="EU109" s="411"/>
      <c r="EV109" s="411"/>
      <c r="EW109" s="411"/>
      <c r="EX109" s="411"/>
      <c r="EY109" s="411"/>
      <c r="EZ109" s="411"/>
      <c r="FA109" s="411"/>
      <c r="FB109" s="411"/>
      <c r="FC109" s="411"/>
      <c r="FD109" s="411"/>
      <c r="FE109" s="411"/>
      <c r="FF109" s="411"/>
      <c r="FG109" s="411"/>
      <c r="FH109" s="411"/>
      <c r="FI109" s="411"/>
      <c r="FJ109" s="411"/>
      <c r="FK109" s="411"/>
      <c r="FL109" s="411"/>
      <c r="FM109" s="411"/>
      <c r="FN109" s="411"/>
      <c r="FO109" s="411"/>
      <c r="FP109" s="411"/>
      <c r="FQ109" s="411"/>
      <c r="FR109" s="411"/>
      <c r="FS109" s="411"/>
      <c r="FT109" s="411"/>
      <c r="FU109" s="411"/>
      <c r="FV109" s="411"/>
      <c r="FW109" s="411"/>
      <c r="FX109" s="411"/>
      <c r="FY109" s="411"/>
      <c r="FZ109" s="411"/>
      <c r="GA109" s="411"/>
      <c r="GB109" s="411"/>
      <c r="GC109" s="411"/>
      <c r="GD109" s="411"/>
      <c r="GE109" s="411"/>
      <c r="GF109" s="411"/>
      <c r="GG109" s="411"/>
      <c r="GH109" s="411"/>
      <c r="GI109" s="411"/>
      <c r="GJ109" s="411"/>
      <c r="GK109" s="411"/>
      <c r="GL109" s="411"/>
      <c r="GM109" s="411"/>
      <c r="GN109" s="411"/>
      <c r="GO109" s="411"/>
      <c r="GP109" s="411"/>
      <c r="GQ109" s="411"/>
      <c r="GR109" s="411"/>
      <c r="GS109" s="411"/>
      <c r="GT109" s="411"/>
      <c r="GU109" s="411"/>
      <c r="GV109" s="411"/>
      <c r="GW109" s="411"/>
      <c r="GX109" s="411"/>
      <c r="GY109" s="411"/>
      <c r="GZ109" s="411"/>
      <c r="HA109" s="411"/>
      <c r="HB109" s="411"/>
      <c r="HC109" s="411"/>
      <c r="HD109" s="411"/>
      <c r="HE109" s="411"/>
      <c r="HF109" s="411"/>
      <c r="HG109" s="411"/>
      <c r="HH109" s="411"/>
      <c r="HI109" s="411"/>
      <c r="HJ109" s="411"/>
      <c r="HK109" s="411"/>
      <c r="HL109" s="411"/>
      <c r="HM109" s="411"/>
      <c r="HN109" s="411"/>
      <c r="HO109" s="411"/>
      <c r="HP109" s="411"/>
      <c r="HQ109" s="411"/>
      <c r="HR109" s="411"/>
      <c r="HS109" s="411"/>
      <c r="HT109" s="411"/>
      <c r="HU109" s="411"/>
      <c r="HV109" s="411"/>
      <c r="HW109" s="411"/>
      <c r="HX109" s="411"/>
      <c r="HY109" s="411"/>
      <c r="HZ109" s="411"/>
      <c r="IA109" s="411"/>
      <c r="IB109" s="411"/>
      <c r="IC109" s="411"/>
      <c r="ID109" s="411"/>
      <c r="IE109" s="411"/>
      <c r="IF109" s="411"/>
      <c r="IG109" s="411"/>
      <c r="IH109" s="411"/>
      <c r="II109" s="411"/>
      <c r="IJ109" s="411"/>
      <c r="IK109" s="411"/>
      <c r="IL109" s="411"/>
      <c r="IM109" s="411"/>
      <c r="IN109" s="411"/>
    </row>
    <row r="110" spans="1:248" s="4" customFormat="1" ht="12.75" customHeight="1" thickBot="1" x14ac:dyDescent="0.25">
      <c r="A110" s="6"/>
      <c r="B110" s="88" t="s">
        <v>36</v>
      </c>
      <c r="C110" s="88" t="s">
        <v>37</v>
      </c>
      <c r="D110" s="88" t="s">
        <v>38</v>
      </c>
      <c r="E110" s="182" t="s">
        <v>39</v>
      </c>
      <c r="F110" s="107" t="s">
        <v>40</v>
      </c>
      <c r="G110" s="164"/>
      <c r="H110" s="107"/>
      <c r="I110" s="108" t="s">
        <v>41</v>
      </c>
      <c r="J110" s="88"/>
      <c r="K110" s="107"/>
      <c r="L110" s="88" t="s">
        <v>463</v>
      </c>
      <c r="M110" s="88"/>
      <c r="N110" s="88" t="s">
        <v>235</v>
      </c>
      <c r="O110" s="182" t="s">
        <v>235</v>
      </c>
      <c r="P110" s="266"/>
      <c r="Q110" s="267" t="s">
        <v>464</v>
      </c>
      <c r="R110" s="268" t="s">
        <v>271</v>
      </c>
      <c r="S110" s="109" t="s">
        <v>109</v>
      </c>
      <c r="T110" s="107" t="s">
        <v>186</v>
      </c>
      <c r="U110" s="88" t="s">
        <v>42</v>
      </c>
      <c r="V110" s="88" t="s">
        <v>43</v>
      </c>
      <c r="W110" s="88"/>
      <c r="X110" s="88" t="s">
        <v>44</v>
      </c>
      <c r="Y110" s="88" t="s">
        <v>30</v>
      </c>
      <c r="Z110" s="88" t="s">
        <v>30</v>
      </c>
      <c r="AA110" s="88" t="s">
        <v>138</v>
      </c>
      <c r="AB110" s="88" t="s">
        <v>15</v>
      </c>
      <c r="AC110" s="88" t="s">
        <v>139</v>
      </c>
      <c r="AD110" s="88" t="s">
        <v>141</v>
      </c>
      <c r="AE110" s="88" t="s">
        <v>47</v>
      </c>
      <c r="AF110" s="88" t="s">
        <v>48</v>
      </c>
      <c r="AG110" s="88" t="s">
        <v>15</v>
      </c>
      <c r="AH110" s="109" t="s">
        <v>30</v>
      </c>
      <c r="AI110" s="110"/>
      <c r="AJ110" s="88" t="s">
        <v>49</v>
      </c>
      <c r="AK110" s="107" t="s">
        <v>187</v>
      </c>
      <c r="AL110" s="111"/>
      <c r="AM110" s="411"/>
      <c r="AN110" s="411"/>
      <c r="AO110" s="411"/>
      <c r="AP110" s="411"/>
      <c r="AQ110" s="411"/>
      <c r="AR110" s="411"/>
      <c r="AS110" s="411"/>
      <c r="AT110" s="411"/>
      <c r="AU110" s="411"/>
      <c r="AV110" s="411"/>
      <c r="AW110" s="411"/>
      <c r="AX110" s="411"/>
      <c r="AY110" s="411"/>
      <c r="AZ110" s="411"/>
      <c r="BA110" s="411"/>
      <c r="BB110" s="411"/>
      <c r="BC110" s="411"/>
      <c r="BD110" s="411"/>
      <c r="BE110" s="411"/>
      <c r="BF110" s="411"/>
      <c r="BG110" s="411"/>
      <c r="BH110" s="411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411"/>
      <c r="BS110" s="411"/>
      <c r="BT110" s="411"/>
      <c r="BU110" s="411"/>
      <c r="BV110" s="411"/>
      <c r="BW110" s="411"/>
      <c r="BX110" s="411"/>
      <c r="BY110" s="411"/>
      <c r="BZ110" s="411"/>
      <c r="CA110" s="411"/>
      <c r="CB110" s="411"/>
      <c r="CC110" s="411"/>
      <c r="CD110" s="411"/>
      <c r="CE110" s="411"/>
      <c r="CF110" s="411"/>
      <c r="CG110" s="411"/>
      <c r="CH110" s="411"/>
      <c r="CI110" s="411"/>
      <c r="CJ110" s="411"/>
      <c r="CK110" s="411"/>
      <c r="CL110" s="411"/>
      <c r="CM110" s="411"/>
      <c r="CN110" s="411"/>
      <c r="CO110" s="411"/>
      <c r="CP110" s="411"/>
      <c r="CQ110" s="411"/>
      <c r="CR110" s="411"/>
      <c r="CS110" s="411"/>
      <c r="CT110" s="411"/>
      <c r="CU110" s="411"/>
      <c r="CV110" s="411"/>
      <c r="CW110" s="411"/>
      <c r="CX110" s="411"/>
      <c r="CY110" s="411"/>
      <c r="CZ110" s="411"/>
      <c r="DA110" s="411"/>
      <c r="DB110" s="411"/>
      <c r="DC110" s="411"/>
      <c r="DD110" s="411"/>
      <c r="DE110" s="411"/>
      <c r="DF110" s="411"/>
      <c r="DG110" s="411"/>
      <c r="DH110" s="411"/>
      <c r="DI110" s="411"/>
      <c r="DJ110" s="411"/>
      <c r="DK110" s="411"/>
      <c r="DL110" s="411"/>
      <c r="DM110" s="411"/>
      <c r="DN110" s="411"/>
      <c r="DO110" s="411"/>
      <c r="DP110" s="411"/>
      <c r="DQ110" s="411"/>
      <c r="DR110" s="411"/>
      <c r="DS110" s="411"/>
      <c r="DT110" s="411"/>
      <c r="DU110" s="411"/>
      <c r="DV110" s="411"/>
      <c r="DW110" s="411"/>
      <c r="DX110" s="411"/>
      <c r="DY110" s="411"/>
      <c r="DZ110" s="411"/>
      <c r="EA110" s="411"/>
      <c r="EB110" s="411"/>
      <c r="EC110" s="411"/>
      <c r="ED110" s="411"/>
      <c r="EE110" s="411"/>
      <c r="EF110" s="411"/>
      <c r="EG110" s="411"/>
      <c r="EH110" s="411"/>
      <c r="EI110" s="411"/>
      <c r="EJ110" s="411"/>
      <c r="EK110" s="411"/>
      <c r="EL110" s="411"/>
      <c r="EM110" s="411"/>
      <c r="EN110" s="411"/>
      <c r="EO110" s="411"/>
      <c r="EP110" s="411"/>
      <c r="EQ110" s="411"/>
      <c r="ER110" s="411"/>
      <c r="ES110" s="411"/>
      <c r="ET110" s="411"/>
      <c r="EU110" s="411"/>
      <c r="EV110" s="411"/>
      <c r="EW110" s="411"/>
      <c r="EX110" s="411"/>
      <c r="EY110" s="411"/>
      <c r="EZ110" s="411"/>
      <c r="FA110" s="411"/>
      <c r="FB110" s="411"/>
      <c r="FC110" s="411"/>
      <c r="FD110" s="411"/>
      <c r="FE110" s="411"/>
      <c r="FF110" s="411"/>
      <c r="FG110" s="411"/>
      <c r="FH110" s="411"/>
      <c r="FI110" s="411"/>
      <c r="FJ110" s="411"/>
      <c r="FK110" s="411"/>
      <c r="FL110" s="411"/>
      <c r="FM110" s="411"/>
      <c r="FN110" s="411"/>
      <c r="FO110" s="411"/>
      <c r="FP110" s="411"/>
      <c r="FQ110" s="411"/>
      <c r="FR110" s="411"/>
      <c r="FS110" s="411"/>
      <c r="FT110" s="411"/>
      <c r="FU110" s="411"/>
      <c r="FV110" s="411"/>
      <c r="FW110" s="411"/>
      <c r="FX110" s="411"/>
      <c r="FY110" s="411"/>
      <c r="FZ110" s="411"/>
      <c r="GA110" s="411"/>
      <c r="GB110" s="411"/>
      <c r="GC110" s="411"/>
      <c r="GD110" s="411"/>
      <c r="GE110" s="411"/>
      <c r="GF110" s="411"/>
      <c r="GG110" s="411"/>
      <c r="GH110" s="411"/>
      <c r="GI110" s="411"/>
      <c r="GJ110" s="411"/>
      <c r="GK110" s="411"/>
      <c r="GL110" s="411"/>
      <c r="GM110" s="411"/>
      <c r="GN110" s="411"/>
      <c r="GO110" s="411"/>
      <c r="GP110" s="411"/>
      <c r="GQ110" s="411"/>
      <c r="GR110" s="411"/>
      <c r="GS110" s="411"/>
      <c r="GT110" s="411"/>
      <c r="GU110" s="411"/>
      <c r="GV110" s="411"/>
      <c r="GW110" s="411"/>
      <c r="GX110" s="411"/>
      <c r="GY110" s="411"/>
      <c r="GZ110" s="411"/>
      <c r="HA110" s="411"/>
      <c r="HB110" s="411"/>
      <c r="HC110" s="411"/>
      <c r="HD110" s="411"/>
      <c r="HE110" s="411"/>
      <c r="HF110" s="411"/>
      <c r="HG110" s="411"/>
      <c r="HH110" s="411"/>
      <c r="HI110" s="411"/>
      <c r="HJ110" s="411"/>
      <c r="HK110" s="411"/>
      <c r="HL110" s="411"/>
      <c r="HM110" s="411"/>
      <c r="HN110" s="411"/>
      <c r="HO110" s="411"/>
      <c r="HP110" s="411"/>
      <c r="HQ110" s="411"/>
      <c r="HR110" s="411"/>
      <c r="HS110" s="411"/>
      <c r="HT110" s="411"/>
      <c r="HU110" s="411"/>
      <c r="HV110" s="411"/>
      <c r="HW110" s="411"/>
      <c r="HX110" s="411"/>
      <c r="HY110" s="411"/>
      <c r="HZ110" s="411"/>
      <c r="IA110" s="411"/>
      <c r="IB110" s="411"/>
      <c r="IC110" s="411"/>
      <c r="ID110" s="411"/>
      <c r="IE110" s="411"/>
      <c r="IF110" s="411"/>
      <c r="IG110" s="411"/>
      <c r="IH110" s="411"/>
      <c r="II110" s="411"/>
      <c r="IJ110" s="411"/>
      <c r="IK110" s="411"/>
      <c r="IL110" s="411"/>
      <c r="IM110" s="411"/>
      <c r="IN110" s="411"/>
    </row>
    <row r="111" spans="1:248" s="57" customFormat="1" ht="12.75" customHeight="1" thickTop="1" x14ac:dyDescent="0.2">
      <c r="A111" s="48"/>
      <c r="B111" s="280">
        <f>B98</f>
        <v>0</v>
      </c>
      <c r="C111" s="280">
        <f>C98</f>
        <v>0</v>
      </c>
      <c r="D111" s="280">
        <f>D98</f>
        <v>0</v>
      </c>
      <c r="E111" s="314">
        <f>E98</f>
        <v>0</v>
      </c>
      <c r="F111" s="281">
        <f>F98</f>
        <v>0</v>
      </c>
      <c r="G111" s="14" t="str">
        <f>$C$11</f>
        <v>AUGUST</v>
      </c>
      <c r="H111" s="50" t="s">
        <v>58</v>
      </c>
      <c r="I111" s="319"/>
      <c r="J111" s="315">
        <f t="shared" ref="J111:R111" si="12">J98</f>
        <v>0</v>
      </c>
      <c r="K111" s="316">
        <f t="shared" si="12"/>
        <v>0</v>
      </c>
      <c r="L111" s="280">
        <f t="shared" si="12"/>
        <v>0</v>
      </c>
      <c r="M111" s="280">
        <f t="shared" si="12"/>
        <v>0</v>
      </c>
      <c r="N111" s="280">
        <f t="shared" si="12"/>
        <v>0</v>
      </c>
      <c r="O111" s="314">
        <f t="shared" si="12"/>
        <v>0</v>
      </c>
      <c r="P111" s="314">
        <f t="shared" si="12"/>
        <v>0</v>
      </c>
      <c r="Q111" s="280">
        <f t="shared" si="12"/>
        <v>0</v>
      </c>
      <c r="R111" s="317">
        <f t="shared" si="12"/>
        <v>0</v>
      </c>
      <c r="S111" s="49"/>
      <c r="T111" s="48"/>
      <c r="U111" s="280">
        <f t="shared" ref="U111:AH111" si="13">U98</f>
        <v>0</v>
      </c>
      <c r="V111" s="280">
        <f t="shared" si="13"/>
        <v>0</v>
      </c>
      <c r="W111" s="280">
        <f t="shared" si="13"/>
        <v>0</v>
      </c>
      <c r="X111" s="280">
        <f t="shared" si="13"/>
        <v>0</v>
      </c>
      <c r="Y111" s="280">
        <f t="shared" si="13"/>
        <v>0</v>
      </c>
      <c r="Z111" s="280">
        <f t="shared" si="13"/>
        <v>0</v>
      </c>
      <c r="AA111" s="280">
        <f t="shared" si="13"/>
        <v>0</v>
      </c>
      <c r="AB111" s="280">
        <f t="shared" si="13"/>
        <v>0</v>
      </c>
      <c r="AC111" s="280">
        <f t="shared" si="13"/>
        <v>0</v>
      </c>
      <c r="AD111" s="280">
        <f t="shared" si="13"/>
        <v>0</v>
      </c>
      <c r="AE111" s="280">
        <f t="shared" si="13"/>
        <v>0</v>
      </c>
      <c r="AF111" s="280">
        <f t="shared" si="13"/>
        <v>0</v>
      </c>
      <c r="AG111" s="280">
        <f t="shared" si="13"/>
        <v>0</v>
      </c>
      <c r="AH111" s="280">
        <f t="shared" si="13"/>
        <v>0</v>
      </c>
      <c r="AI111" s="305"/>
      <c r="AJ111" s="280">
        <f>AJ98</f>
        <v>0</v>
      </c>
      <c r="AK111" s="318">
        <f>AK98</f>
        <v>0</v>
      </c>
      <c r="AL111" s="49"/>
    </row>
    <row r="112" spans="1:248" s="23" customFormat="1" ht="12.75" customHeight="1" x14ac:dyDescent="0.2">
      <c r="A112" s="8">
        <v>1</v>
      </c>
      <c r="B112" s="282"/>
      <c r="C112" s="282"/>
      <c r="D112" s="282"/>
      <c r="E112" s="282"/>
      <c r="F112" s="283"/>
      <c r="G112" s="415"/>
      <c r="H112" s="302"/>
      <c r="I112" s="416"/>
      <c r="J112" s="280">
        <f t="shared" ref="J112:J142" si="14">SUM(B112:F112)</f>
        <v>0</v>
      </c>
      <c r="K112" s="281">
        <f t="shared" ref="K112:K142" si="15">SUM(U112:AK112)-SUM(L112:R112)</f>
        <v>0</v>
      </c>
      <c r="L112" s="282"/>
      <c r="M112" s="282"/>
      <c r="N112" s="282"/>
      <c r="O112" s="291"/>
      <c r="P112" s="297"/>
      <c r="Q112" s="282"/>
      <c r="R112" s="283"/>
      <c r="S112" s="17" t="s">
        <v>59</v>
      </c>
      <c r="T112" s="8">
        <v>1</v>
      </c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91"/>
      <c r="AI112" s="302"/>
      <c r="AJ112" s="282"/>
      <c r="AK112" s="283"/>
      <c r="AL112" s="17" t="s">
        <v>59</v>
      </c>
    </row>
    <row r="113" spans="1:38" s="23" customFormat="1" ht="12.75" customHeight="1" x14ac:dyDescent="0.2">
      <c r="A113" s="8">
        <v>2</v>
      </c>
      <c r="B113" s="282"/>
      <c r="C113" s="282"/>
      <c r="D113" s="282"/>
      <c r="E113" s="282"/>
      <c r="F113" s="283"/>
      <c r="G113" s="415"/>
      <c r="H113" s="302"/>
      <c r="I113" s="416"/>
      <c r="J113" s="280">
        <f t="shared" si="14"/>
        <v>0</v>
      </c>
      <c r="K113" s="281">
        <f t="shared" si="15"/>
        <v>0</v>
      </c>
      <c r="L113" s="282"/>
      <c r="M113" s="282"/>
      <c r="N113" s="282"/>
      <c r="O113" s="291"/>
      <c r="P113" s="297"/>
      <c r="Q113" s="282"/>
      <c r="R113" s="283"/>
      <c r="S113" s="17" t="s">
        <v>60</v>
      </c>
      <c r="T113" s="8">
        <v>2</v>
      </c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91"/>
      <c r="AI113" s="302"/>
      <c r="AJ113" s="282"/>
      <c r="AK113" s="283"/>
      <c r="AL113" s="17" t="s">
        <v>60</v>
      </c>
    </row>
    <row r="114" spans="1:38" s="23" customFormat="1" ht="12.75" customHeight="1" x14ac:dyDescent="0.2">
      <c r="A114" s="8">
        <v>3</v>
      </c>
      <c r="B114" s="282"/>
      <c r="C114" s="282"/>
      <c r="D114" s="282"/>
      <c r="E114" s="282"/>
      <c r="F114" s="283"/>
      <c r="G114" s="415"/>
      <c r="H114" s="302"/>
      <c r="I114" s="416"/>
      <c r="J114" s="280">
        <f t="shared" si="14"/>
        <v>0</v>
      </c>
      <c r="K114" s="281">
        <f t="shared" si="15"/>
        <v>0</v>
      </c>
      <c r="L114" s="282"/>
      <c r="M114" s="282"/>
      <c r="N114" s="282"/>
      <c r="O114" s="291"/>
      <c r="P114" s="297"/>
      <c r="Q114" s="282"/>
      <c r="R114" s="283"/>
      <c r="S114" s="17" t="s">
        <v>61</v>
      </c>
      <c r="T114" s="8">
        <v>3</v>
      </c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91"/>
      <c r="AI114" s="302"/>
      <c r="AJ114" s="282"/>
      <c r="AK114" s="283"/>
      <c r="AL114" s="17" t="s">
        <v>61</v>
      </c>
    </row>
    <row r="115" spans="1:38" s="23" customFormat="1" ht="12.75" customHeight="1" x14ac:dyDescent="0.2">
      <c r="A115" s="8">
        <v>4</v>
      </c>
      <c r="B115" s="282"/>
      <c r="C115" s="282"/>
      <c r="D115" s="282"/>
      <c r="E115" s="282"/>
      <c r="F115" s="283"/>
      <c r="G115" s="415"/>
      <c r="H115" s="302"/>
      <c r="I115" s="416"/>
      <c r="J115" s="280">
        <f t="shared" si="14"/>
        <v>0</v>
      </c>
      <c r="K115" s="281">
        <f t="shared" si="15"/>
        <v>0</v>
      </c>
      <c r="L115" s="282"/>
      <c r="M115" s="282"/>
      <c r="N115" s="282"/>
      <c r="O115" s="291"/>
      <c r="P115" s="297"/>
      <c r="Q115" s="282"/>
      <c r="R115" s="283"/>
      <c r="S115" s="17" t="s">
        <v>62</v>
      </c>
      <c r="T115" s="8">
        <v>4</v>
      </c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91"/>
      <c r="AI115" s="302"/>
      <c r="AJ115" s="282"/>
      <c r="AK115" s="283"/>
      <c r="AL115" s="17" t="s">
        <v>62</v>
      </c>
    </row>
    <row r="116" spans="1:38" s="23" customFormat="1" ht="12.75" customHeight="1" x14ac:dyDescent="0.2">
      <c r="A116" s="8">
        <v>5</v>
      </c>
      <c r="B116" s="282"/>
      <c r="C116" s="282"/>
      <c r="D116" s="282"/>
      <c r="E116" s="282"/>
      <c r="F116" s="283"/>
      <c r="G116" s="417"/>
      <c r="H116" s="302"/>
      <c r="I116" s="416"/>
      <c r="J116" s="280">
        <f t="shared" si="14"/>
        <v>0</v>
      </c>
      <c r="K116" s="281">
        <f t="shared" si="15"/>
        <v>0</v>
      </c>
      <c r="L116" s="282"/>
      <c r="M116" s="282"/>
      <c r="N116" s="282"/>
      <c r="O116" s="291"/>
      <c r="P116" s="297"/>
      <c r="Q116" s="282"/>
      <c r="R116" s="283"/>
      <c r="S116" s="17" t="s">
        <v>63</v>
      </c>
      <c r="T116" s="8">
        <v>5</v>
      </c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91"/>
      <c r="AI116" s="302"/>
      <c r="AJ116" s="282"/>
      <c r="AK116" s="283"/>
      <c r="AL116" s="17" t="s">
        <v>63</v>
      </c>
    </row>
    <row r="117" spans="1:38" s="23" customFormat="1" ht="12.75" customHeight="1" x14ac:dyDescent="0.2">
      <c r="A117" s="18">
        <v>6</v>
      </c>
      <c r="B117" s="284"/>
      <c r="C117" s="284"/>
      <c r="D117" s="284"/>
      <c r="E117" s="284"/>
      <c r="F117" s="285"/>
      <c r="G117" s="415"/>
      <c r="H117" s="303"/>
      <c r="I117" s="418"/>
      <c r="J117" s="280">
        <f t="shared" si="14"/>
        <v>0</v>
      </c>
      <c r="K117" s="281">
        <f t="shared" si="15"/>
        <v>0</v>
      </c>
      <c r="L117" s="284"/>
      <c r="M117" s="284"/>
      <c r="N117" s="284"/>
      <c r="O117" s="292"/>
      <c r="P117" s="298"/>
      <c r="Q117" s="284"/>
      <c r="R117" s="285"/>
      <c r="S117" s="19" t="s">
        <v>64</v>
      </c>
      <c r="T117" s="18">
        <v>6</v>
      </c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92"/>
      <c r="AI117" s="303"/>
      <c r="AJ117" s="284"/>
      <c r="AK117" s="285"/>
      <c r="AL117" s="19" t="s">
        <v>64</v>
      </c>
    </row>
    <row r="118" spans="1:38" s="23" customFormat="1" ht="12.75" customHeight="1" x14ac:dyDescent="0.2">
      <c r="A118" s="8">
        <v>7</v>
      </c>
      <c r="B118" s="282"/>
      <c r="C118" s="282"/>
      <c r="D118" s="282"/>
      <c r="E118" s="282"/>
      <c r="F118" s="283"/>
      <c r="G118" s="415"/>
      <c r="H118" s="302"/>
      <c r="I118" s="416"/>
      <c r="J118" s="280">
        <f t="shared" si="14"/>
        <v>0</v>
      </c>
      <c r="K118" s="281">
        <f t="shared" si="15"/>
        <v>0</v>
      </c>
      <c r="L118" s="282"/>
      <c r="M118" s="282"/>
      <c r="N118" s="282"/>
      <c r="O118" s="291"/>
      <c r="P118" s="297"/>
      <c r="Q118" s="282"/>
      <c r="R118" s="283"/>
      <c r="S118" s="17" t="s">
        <v>65</v>
      </c>
      <c r="T118" s="8">
        <v>7</v>
      </c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91"/>
      <c r="AI118" s="302"/>
      <c r="AJ118" s="282"/>
      <c r="AK118" s="283"/>
      <c r="AL118" s="17" t="s">
        <v>65</v>
      </c>
    </row>
    <row r="119" spans="1:38" s="23" customFormat="1" ht="12.75" customHeight="1" x14ac:dyDescent="0.2">
      <c r="A119" s="8">
        <v>8</v>
      </c>
      <c r="B119" s="282"/>
      <c r="C119" s="282"/>
      <c r="D119" s="282"/>
      <c r="E119" s="282"/>
      <c r="F119" s="283"/>
      <c r="G119" s="415"/>
      <c r="H119" s="302"/>
      <c r="I119" s="416"/>
      <c r="J119" s="280">
        <f t="shared" si="14"/>
        <v>0</v>
      </c>
      <c r="K119" s="281">
        <f t="shared" si="15"/>
        <v>0</v>
      </c>
      <c r="L119" s="282"/>
      <c r="M119" s="282"/>
      <c r="N119" s="282"/>
      <c r="O119" s="291"/>
      <c r="P119" s="297"/>
      <c r="Q119" s="282"/>
      <c r="R119" s="283"/>
      <c r="S119" s="17" t="s">
        <v>66</v>
      </c>
      <c r="T119" s="8">
        <v>8</v>
      </c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91"/>
      <c r="AI119" s="302"/>
      <c r="AJ119" s="282"/>
      <c r="AK119" s="283"/>
      <c r="AL119" s="17" t="s">
        <v>66</v>
      </c>
    </row>
    <row r="120" spans="1:38" s="23" customFormat="1" ht="12.75" customHeight="1" x14ac:dyDescent="0.2">
      <c r="A120" s="8">
        <v>9</v>
      </c>
      <c r="B120" s="282"/>
      <c r="C120" s="282"/>
      <c r="D120" s="282"/>
      <c r="E120" s="282"/>
      <c r="F120" s="283"/>
      <c r="G120" s="415"/>
      <c r="H120" s="302"/>
      <c r="I120" s="416"/>
      <c r="J120" s="280">
        <f t="shared" si="14"/>
        <v>0</v>
      </c>
      <c r="K120" s="281">
        <f t="shared" si="15"/>
        <v>0</v>
      </c>
      <c r="L120" s="282"/>
      <c r="M120" s="282"/>
      <c r="N120" s="282"/>
      <c r="O120" s="291"/>
      <c r="P120" s="297"/>
      <c r="Q120" s="282"/>
      <c r="R120" s="283"/>
      <c r="S120" s="17" t="s">
        <v>67</v>
      </c>
      <c r="T120" s="8">
        <v>9</v>
      </c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91"/>
      <c r="AI120" s="302"/>
      <c r="AJ120" s="282"/>
      <c r="AK120" s="283"/>
      <c r="AL120" s="17" t="s">
        <v>67</v>
      </c>
    </row>
    <row r="121" spans="1:38" s="23" customFormat="1" ht="12.75" customHeight="1" x14ac:dyDescent="0.2">
      <c r="A121" s="8">
        <v>10</v>
      </c>
      <c r="B121" s="282"/>
      <c r="C121" s="282"/>
      <c r="D121" s="282"/>
      <c r="E121" s="282"/>
      <c r="F121" s="283"/>
      <c r="G121" s="415"/>
      <c r="H121" s="302"/>
      <c r="I121" s="416"/>
      <c r="J121" s="280">
        <f t="shared" si="14"/>
        <v>0</v>
      </c>
      <c r="K121" s="281">
        <f t="shared" si="15"/>
        <v>0</v>
      </c>
      <c r="L121" s="282"/>
      <c r="M121" s="282"/>
      <c r="N121" s="282"/>
      <c r="O121" s="291"/>
      <c r="P121" s="297"/>
      <c r="Q121" s="282"/>
      <c r="R121" s="283"/>
      <c r="S121" s="17" t="s">
        <v>68</v>
      </c>
      <c r="T121" s="8">
        <v>10</v>
      </c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91"/>
      <c r="AI121" s="302"/>
      <c r="AJ121" s="282"/>
      <c r="AK121" s="283"/>
      <c r="AL121" s="17" t="s">
        <v>68</v>
      </c>
    </row>
    <row r="122" spans="1:38" s="23" customFormat="1" ht="12.75" customHeight="1" x14ac:dyDescent="0.2">
      <c r="A122" s="8">
        <v>11</v>
      </c>
      <c r="B122" s="282"/>
      <c r="C122" s="282"/>
      <c r="D122" s="282"/>
      <c r="E122" s="282"/>
      <c r="F122" s="283"/>
      <c r="G122" s="415"/>
      <c r="H122" s="302"/>
      <c r="I122" s="416"/>
      <c r="J122" s="280">
        <f t="shared" si="14"/>
        <v>0</v>
      </c>
      <c r="K122" s="281">
        <f t="shared" si="15"/>
        <v>0</v>
      </c>
      <c r="L122" s="282"/>
      <c r="M122" s="282"/>
      <c r="N122" s="282"/>
      <c r="O122" s="291"/>
      <c r="P122" s="297"/>
      <c r="Q122" s="282"/>
      <c r="R122" s="283"/>
      <c r="S122" s="17" t="s">
        <v>69</v>
      </c>
      <c r="T122" s="8">
        <v>11</v>
      </c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91"/>
      <c r="AI122" s="302"/>
      <c r="AJ122" s="282"/>
      <c r="AK122" s="283"/>
      <c r="AL122" s="17" t="s">
        <v>69</v>
      </c>
    </row>
    <row r="123" spans="1:38" s="23" customFormat="1" ht="12.75" customHeight="1" x14ac:dyDescent="0.2">
      <c r="A123" s="8">
        <v>12</v>
      </c>
      <c r="B123" s="282"/>
      <c r="C123" s="282"/>
      <c r="D123" s="282"/>
      <c r="E123" s="282"/>
      <c r="F123" s="283"/>
      <c r="G123" s="415"/>
      <c r="H123" s="302"/>
      <c r="I123" s="416"/>
      <c r="J123" s="280">
        <f t="shared" si="14"/>
        <v>0</v>
      </c>
      <c r="K123" s="281">
        <f t="shared" si="15"/>
        <v>0</v>
      </c>
      <c r="L123" s="282"/>
      <c r="M123" s="282"/>
      <c r="N123" s="282"/>
      <c r="O123" s="291"/>
      <c r="P123" s="297"/>
      <c r="Q123" s="282"/>
      <c r="R123" s="283"/>
      <c r="S123" s="17" t="s">
        <v>70</v>
      </c>
      <c r="T123" s="8">
        <v>12</v>
      </c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91"/>
      <c r="AI123" s="302"/>
      <c r="AJ123" s="282"/>
      <c r="AK123" s="283"/>
      <c r="AL123" s="17" t="s">
        <v>70</v>
      </c>
    </row>
    <row r="124" spans="1:38" s="23" customFormat="1" ht="12.75" customHeight="1" x14ac:dyDescent="0.2">
      <c r="A124" s="8">
        <v>13</v>
      </c>
      <c r="B124" s="282"/>
      <c r="C124" s="282"/>
      <c r="D124" s="282"/>
      <c r="E124" s="282"/>
      <c r="F124" s="283"/>
      <c r="G124" s="415"/>
      <c r="H124" s="302"/>
      <c r="I124" s="416"/>
      <c r="J124" s="280">
        <f t="shared" si="14"/>
        <v>0</v>
      </c>
      <c r="K124" s="281">
        <f t="shared" si="15"/>
        <v>0</v>
      </c>
      <c r="L124" s="282"/>
      <c r="M124" s="282"/>
      <c r="N124" s="282"/>
      <c r="O124" s="291"/>
      <c r="P124" s="297"/>
      <c r="Q124" s="282"/>
      <c r="R124" s="283"/>
      <c r="S124" s="17" t="s">
        <v>71</v>
      </c>
      <c r="T124" s="8">
        <v>13</v>
      </c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91"/>
      <c r="AI124" s="302"/>
      <c r="AJ124" s="282"/>
      <c r="AK124" s="283"/>
      <c r="AL124" s="17" t="s">
        <v>71</v>
      </c>
    </row>
    <row r="125" spans="1:38" s="23" customFormat="1" ht="12.75" customHeight="1" x14ac:dyDescent="0.2">
      <c r="A125" s="8">
        <v>14</v>
      </c>
      <c r="B125" s="282"/>
      <c r="C125" s="282"/>
      <c r="D125" s="282"/>
      <c r="E125" s="282"/>
      <c r="F125" s="283"/>
      <c r="G125" s="415"/>
      <c r="H125" s="302"/>
      <c r="I125" s="416"/>
      <c r="J125" s="280">
        <f t="shared" si="14"/>
        <v>0</v>
      </c>
      <c r="K125" s="281">
        <f t="shared" si="15"/>
        <v>0</v>
      </c>
      <c r="L125" s="282"/>
      <c r="M125" s="282"/>
      <c r="N125" s="282"/>
      <c r="O125" s="291"/>
      <c r="P125" s="297"/>
      <c r="Q125" s="282"/>
      <c r="R125" s="283"/>
      <c r="S125" s="17" t="s">
        <v>72</v>
      </c>
      <c r="T125" s="8">
        <v>14</v>
      </c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91"/>
      <c r="AI125" s="302"/>
      <c r="AJ125" s="282"/>
      <c r="AK125" s="283"/>
      <c r="AL125" s="17" t="s">
        <v>72</v>
      </c>
    </row>
    <row r="126" spans="1:38" s="23" customFormat="1" ht="12.75" customHeight="1" x14ac:dyDescent="0.2">
      <c r="A126" s="8">
        <v>15</v>
      </c>
      <c r="B126" s="282"/>
      <c r="C126" s="282"/>
      <c r="D126" s="282"/>
      <c r="E126" s="282"/>
      <c r="F126" s="283"/>
      <c r="G126" s="415"/>
      <c r="H126" s="302"/>
      <c r="I126" s="416"/>
      <c r="J126" s="280">
        <f t="shared" si="14"/>
        <v>0</v>
      </c>
      <c r="K126" s="281">
        <f t="shared" si="15"/>
        <v>0</v>
      </c>
      <c r="L126" s="282"/>
      <c r="M126" s="282"/>
      <c r="N126" s="282"/>
      <c r="O126" s="291"/>
      <c r="P126" s="297"/>
      <c r="Q126" s="282"/>
      <c r="R126" s="283"/>
      <c r="S126" s="17" t="s">
        <v>73</v>
      </c>
      <c r="T126" s="8">
        <v>15</v>
      </c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91"/>
      <c r="AI126" s="302"/>
      <c r="AJ126" s="282"/>
      <c r="AK126" s="283"/>
      <c r="AL126" s="17" t="s">
        <v>73</v>
      </c>
    </row>
    <row r="127" spans="1:38" s="23" customFormat="1" ht="12.75" customHeight="1" x14ac:dyDescent="0.2">
      <c r="A127" s="8">
        <v>16</v>
      </c>
      <c r="B127" s="282"/>
      <c r="C127" s="282"/>
      <c r="D127" s="282"/>
      <c r="E127" s="282"/>
      <c r="F127" s="283"/>
      <c r="G127" s="415"/>
      <c r="H127" s="302"/>
      <c r="I127" s="416"/>
      <c r="J127" s="280">
        <f t="shared" si="14"/>
        <v>0</v>
      </c>
      <c r="K127" s="281">
        <f t="shared" si="15"/>
        <v>0</v>
      </c>
      <c r="L127" s="282"/>
      <c r="M127" s="282"/>
      <c r="N127" s="282"/>
      <c r="O127" s="291"/>
      <c r="P127" s="297"/>
      <c r="Q127" s="282"/>
      <c r="R127" s="283"/>
      <c r="S127" s="17" t="s">
        <v>74</v>
      </c>
      <c r="T127" s="8">
        <v>16</v>
      </c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91"/>
      <c r="AI127" s="302"/>
      <c r="AJ127" s="282"/>
      <c r="AK127" s="283"/>
      <c r="AL127" s="17" t="s">
        <v>74</v>
      </c>
    </row>
    <row r="128" spans="1:38" s="23" customFormat="1" ht="12.75" customHeight="1" x14ac:dyDescent="0.2">
      <c r="A128" s="8">
        <v>17</v>
      </c>
      <c r="B128" s="282"/>
      <c r="C128" s="282"/>
      <c r="D128" s="282"/>
      <c r="E128" s="282"/>
      <c r="F128" s="283"/>
      <c r="G128" s="415"/>
      <c r="H128" s="302"/>
      <c r="I128" s="416"/>
      <c r="J128" s="280">
        <f t="shared" si="14"/>
        <v>0</v>
      </c>
      <c r="K128" s="281">
        <f t="shared" si="15"/>
        <v>0</v>
      </c>
      <c r="L128" s="282"/>
      <c r="M128" s="282"/>
      <c r="N128" s="282"/>
      <c r="O128" s="291"/>
      <c r="P128" s="297"/>
      <c r="Q128" s="282"/>
      <c r="R128" s="283"/>
      <c r="S128" s="17" t="s">
        <v>75</v>
      </c>
      <c r="T128" s="8">
        <v>17</v>
      </c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91"/>
      <c r="AI128" s="302"/>
      <c r="AJ128" s="282"/>
      <c r="AK128" s="283"/>
      <c r="AL128" s="17" t="s">
        <v>75</v>
      </c>
    </row>
    <row r="129" spans="1:38" s="23" customFormat="1" ht="12.75" customHeight="1" x14ac:dyDescent="0.2">
      <c r="A129" s="8">
        <v>18</v>
      </c>
      <c r="B129" s="282"/>
      <c r="C129" s="282"/>
      <c r="D129" s="282"/>
      <c r="E129" s="282"/>
      <c r="F129" s="283"/>
      <c r="G129" s="415"/>
      <c r="H129" s="302"/>
      <c r="I129" s="416"/>
      <c r="J129" s="280">
        <f t="shared" si="14"/>
        <v>0</v>
      </c>
      <c r="K129" s="281">
        <f t="shared" si="15"/>
        <v>0</v>
      </c>
      <c r="L129" s="282"/>
      <c r="M129" s="282"/>
      <c r="N129" s="282"/>
      <c r="O129" s="291"/>
      <c r="P129" s="297"/>
      <c r="Q129" s="282"/>
      <c r="R129" s="283"/>
      <c r="S129" s="17" t="s">
        <v>76</v>
      </c>
      <c r="T129" s="8">
        <v>18</v>
      </c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91"/>
      <c r="AI129" s="302"/>
      <c r="AJ129" s="282"/>
      <c r="AK129" s="283"/>
      <c r="AL129" s="17" t="s">
        <v>76</v>
      </c>
    </row>
    <row r="130" spans="1:38" s="23" customFormat="1" ht="12.75" customHeight="1" x14ac:dyDescent="0.2">
      <c r="A130" s="8">
        <v>19</v>
      </c>
      <c r="B130" s="282"/>
      <c r="C130" s="282"/>
      <c r="D130" s="282"/>
      <c r="E130" s="282"/>
      <c r="F130" s="283"/>
      <c r="G130" s="415"/>
      <c r="H130" s="302"/>
      <c r="I130" s="416"/>
      <c r="J130" s="280">
        <f t="shared" si="14"/>
        <v>0</v>
      </c>
      <c r="K130" s="281">
        <f t="shared" si="15"/>
        <v>0</v>
      </c>
      <c r="L130" s="282"/>
      <c r="M130" s="282"/>
      <c r="N130" s="282"/>
      <c r="O130" s="291"/>
      <c r="P130" s="297"/>
      <c r="Q130" s="282"/>
      <c r="R130" s="283"/>
      <c r="S130" s="17" t="s">
        <v>77</v>
      </c>
      <c r="T130" s="8">
        <v>19</v>
      </c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91"/>
      <c r="AI130" s="302"/>
      <c r="AJ130" s="282"/>
      <c r="AK130" s="283"/>
      <c r="AL130" s="17" t="s">
        <v>77</v>
      </c>
    </row>
    <row r="131" spans="1:38" s="23" customFormat="1" ht="12.75" customHeight="1" x14ac:dyDescent="0.2">
      <c r="A131" s="8">
        <v>20</v>
      </c>
      <c r="B131" s="282"/>
      <c r="C131" s="282"/>
      <c r="D131" s="282"/>
      <c r="E131" s="282"/>
      <c r="F131" s="283"/>
      <c r="G131" s="415"/>
      <c r="H131" s="302"/>
      <c r="I131" s="416"/>
      <c r="J131" s="280">
        <f t="shared" si="14"/>
        <v>0</v>
      </c>
      <c r="K131" s="281">
        <f t="shared" si="15"/>
        <v>0</v>
      </c>
      <c r="L131" s="282"/>
      <c r="M131" s="282"/>
      <c r="N131" s="282"/>
      <c r="O131" s="291"/>
      <c r="P131" s="297"/>
      <c r="Q131" s="282"/>
      <c r="R131" s="283"/>
      <c r="S131" s="17" t="s">
        <v>78</v>
      </c>
      <c r="T131" s="8">
        <v>20</v>
      </c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91"/>
      <c r="AI131" s="302"/>
      <c r="AJ131" s="282"/>
      <c r="AK131" s="283"/>
      <c r="AL131" s="17" t="s">
        <v>78</v>
      </c>
    </row>
    <row r="132" spans="1:38" s="23" customFormat="1" ht="12.75" customHeight="1" x14ac:dyDescent="0.2">
      <c r="A132" s="8">
        <v>21</v>
      </c>
      <c r="B132" s="282"/>
      <c r="C132" s="282"/>
      <c r="D132" s="282"/>
      <c r="E132" s="282"/>
      <c r="F132" s="283"/>
      <c r="G132" s="415"/>
      <c r="H132" s="302"/>
      <c r="I132" s="416"/>
      <c r="J132" s="280">
        <f t="shared" si="14"/>
        <v>0</v>
      </c>
      <c r="K132" s="281">
        <f t="shared" si="15"/>
        <v>0</v>
      </c>
      <c r="L132" s="282"/>
      <c r="M132" s="282"/>
      <c r="N132" s="282"/>
      <c r="O132" s="291"/>
      <c r="P132" s="297"/>
      <c r="Q132" s="282"/>
      <c r="R132" s="283"/>
      <c r="S132" s="17" t="s">
        <v>79</v>
      </c>
      <c r="T132" s="8">
        <v>21</v>
      </c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91"/>
      <c r="AI132" s="302"/>
      <c r="AJ132" s="282"/>
      <c r="AK132" s="283"/>
      <c r="AL132" s="17" t="s">
        <v>79</v>
      </c>
    </row>
    <row r="133" spans="1:38" s="23" customFormat="1" ht="12.75" customHeight="1" x14ac:dyDescent="0.2">
      <c r="A133" s="8">
        <v>22</v>
      </c>
      <c r="B133" s="282"/>
      <c r="C133" s="282"/>
      <c r="D133" s="282"/>
      <c r="E133" s="282"/>
      <c r="F133" s="283"/>
      <c r="G133" s="415"/>
      <c r="H133" s="302"/>
      <c r="I133" s="416"/>
      <c r="J133" s="280">
        <f t="shared" si="14"/>
        <v>0</v>
      </c>
      <c r="K133" s="281">
        <f t="shared" si="15"/>
        <v>0</v>
      </c>
      <c r="L133" s="282"/>
      <c r="M133" s="282"/>
      <c r="N133" s="282"/>
      <c r="O133" s="291"/>
      <c r="P133" s="297"/>
      <c r="Q133" s="282"/>
      <c r="R133" s="283"/>
      <c r="S133" s="17" t="s">
        <v>80</v>
      </c>
      <c r="T133" s="8">
        <v>22</v>
      </c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91"/>
      <c r="AI133" s="302"/>
      <c r="AJ133" s="282"/>
      <c r="AK133" s="283"/>
      <c r="AL133" s="17" t="s">
        <v>80</v>
      </c>
    </row>
    <row r="134" spans="1:38" s="23" customFormat="1" ht="12.75" customHeight="1" x14ac:dyDescent="0.2">
      <c r="A134" s="8">
        <v>23</v>
      </c>
      <c r="B134" s="282"/>
      <c r="C134" s="282"/>
      <c r="D134" s="282"/>
      <c r="E134" s="282"/>
      <c r="F134" s="283"/>
      <c r="G134" s="415"/>
      <c r="H134" s="302"/>
      <c r="I134" s="416"/>
      <c r="J134" s="280">
        <f t="shared" si="14"/>
        <v>0</v>
      </c>
      <c r="K134" s="281">
        <f t="shared" si="15"/>
        <v>0</v>
      </c>
      <c r="L134" s="282"/>
      <c r="M134" s="282"/>
      <c r="N134" s="282"/>
      <c r="O134" s="291"/>
      <c r="P134" s="297"/>
      <c r="Q134" s="282"/>
      <c r="R134" s="283"/>
      <c r="S134" s="17" t="s">
        <v>81</v>
      </c>
      <c r="T134" s="8">
        <v>23</v>
      </c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91"/>
      <c r="AI134" s="302"/>
      <c r="AJ134" s="282"/>
      <c r="AK134" s="283"/>
      <c r="AL134" s="17" t="s">
        <v>81</v>
      </c>
    </row>
    <row r="135" spans="1:38" s="23" customFormat="1" ht="12.75" customHeight="1" x14ac:dyDescent="0.2">
      <c r="A135" s="8">
        <v>24</v>
      </c>
      <c r="B135" s="282"/>
      <c r="C135" s="282"/>
      <c r="D135" s="282"/>
      <c r="E135" s="282"/>
      <c r="F135" s="283"/>
      <c r="G135" s="415"/>
      <c r="H135" s="302"/>
      <c r="I135" s="416"/>
      <c r="J135" s="280">
        <f t="shared" si="14"/>
        <v>0</v>
      </c>
      <c r="K135" s="281">
        <f t="shared" si="15"/>
        <v>0</v>
      </c>
      <c r="L135" s="282"/>
      <c r="M135" s="282"/>
      <c r="N135" s="282"/>
      <c r="O135" s="291"/>
      <c r="P135" s="297"/>
      <c r="Q135" s="282"/>
      <c r="R135" s="283"/>
      <c r="S135" s="17" t="s">
        <v>82</v>
      </c>
      <c r="T135" s="8">
        <v>24</v>
      </c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91"/>
      <c r="AI135" s="302"/>
      <c r="AJ135" s="282"/>
      <c r="AK135" s="283"/>
      <c r="AL135" s="17" t="s">
        <v>82</v>
      </c>
    </row>
    <row r="136" spans="1:38" s="23" customFormat="1" ht="12.75" customHeight="1" x14ac:dyDescent="0.2">
      <c r="A136" s="8">
        <v>25</v>
      </c>
      <c r="B136" s="282"/>
      <c r="C136" s="282"/>
      <c r="D136" s="282"/>
      <c r="E136" s="282"/>
      <c r="F136" s="283"/>
      <c r="G136" s="415"/>
      <c r="H136" s="302"/>
      <c r="I136" s="416"/>
      <c r="J136" s="280">
        <f t="shared" si="14"/>
        <v>0</v>
      </c>
      <c r="K136" s="281">
        <f t="shared" si="15"/>
        <v>0</v>
      </c>
      <c r="L136" s="282"/>
      <c r="M136" s="282"/>
      <c r="N136" s="282"/>
      <c r="O136" s="291"/>
      <c r="P136" s="297"/>
      <c r="Q136" s="282"/>
      <c r="R136" s="283"/>
      <c r="S136" s="17" t="s">
        <v>83</v>
      </c>
      <c r="T136" s="8">
        <v>25</v>
      </c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91"/>
      <c r="AI136" s="302"/>
      <c r="AJ136" s="282"/>
      <c r="AK136" s="283"/>
      <c r="AL136" s="17" t="s">
        <v>83</v>
      </c>
    </row>
    <row r="137" spans="1:38" s="23" customFormat="1" ht="12.75" customHeight="1" x14ac:dyDescent="0.2">
      <c r="A137" s="8">
        <v>26</v>
      </c>
      <c r="B137" s="282"/>
      <c r="C137" s="282"/>
      <c r="D137" s="282"/>
      <c r="E137" s="282"/>
      <c r="F137" s="283"/>
      <c r="G137" s="415"/>
      <c r="H137" s="302"/>
      <c r="I137" s="416"/>
      <c r="J137" s="280">
        <f t="shared" si="14"/>
        <v>0</v>
      </c>
      <c r="K137" s="281">
        <f t="shared" si="15"/>
        <v>0</v>
      </c>
      <c r="L137" s="282"/>
      <c r="M137" s="282"/>
      <c r="N137" s="282"/>
      <c r="O137" s="291"/>
      <c r="P137" s="297"/>
      <c r="Q137" s="282"/>
      <c r="R137" s="283"/>
      <c r="S137" s="17" t="s">
        <v>84</v>
      </c>
      <c r="T137" s="8">
        <v>26</v>
      </c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91"/>
      <c r="AI137" s="302"/>
      <c r="AJ137" s="282"/>
      <c r="AK137" s="283"/>
      <c r="AL137" s="17" t="s">
        <v>84</v>
      </c>
    </row>
    <row r="138" spans="1:38" s="23" customFormat="1" ht="12.75" customHeight="1" x14ac:dyDescent="0.2">
      <c r="A138" s="8">
        <v>27</v>
      </c>
      <c r="B138" s="282"/>
      <c r="C138" s="282"/>
      <c r="D138" s="282"/>
      <c r="E138" s="282"/>
      <c r="F138" s="283"/>
      <c r="G138" s="415"/>
      <c r="H138" s="302"/>
      <c r="I138" s="416"/>
      <c r="J138" s="280">
        <f t="shared" si="14"/>
        <v>0</v>
      </c>
      <c r="K138" s="281">
        <f t="shared" si="15"/>
        <v>0</v>
      </c>
      <c r="L138" s="282"/>
      <c r="M138" s="282"/>
      <c r="N138" s="282"/>
      <c r="O138" s="291"/>
      <c r="P138" s="297"/>
      <c r="Q138" s="282"/>
      <c r="R138" s="283"/>
      <c r="S138" s="17" t="s">
        <v>85</v>
      </c>
      <c r="T138" s="8">
        <v>27</v>
      </c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91"/>
      <c r="AI138" s="302"/>
      <c r="AJ138" s="282"/>
      <c r="AK138" s="283"/>
      <c r="AL138" s="17" t="s">
        <v>85</v>
      </c>
    </row>
    <row r="139" spans="1:38" s="23" customFormat="1" ht="12.75" customHeight="1" x14ac:dyDescent="0.2">
      <c r="A139" s="8">
        <v>28</v>
      </c>
      <c r="B139" s="282"/>
      <c r="C139" s="282"/>
      <c r="D139" s="282"/>
      <c r="E139" s="282"/>
      <c r="F139" s="283"/>
      <c r="G139" s="415"/>
      <c r="H139" s="302"/>
      <c r="I139" s="416"/>
      <c r="J139" s="280">
        <f t="shared" si="14"/>
        <v>0</v>
      </c>
      <c r="K139" s="281">
        <f t="shared" si="15"/>
        <v>0</v>
      </c>
      <c r="L139" s="282"/>
      <c r="M139" s="282"/>
      <c r="N139" s="282"/>
      <c r="O139" s="291"/>
      <c r="P139" s="297"/>
      <c r="Q139" s="282"/>
      <c r="R139" s="283"/>
      <c r="S139" s="17" t="s">
        <v>86</v>
      </c>
      <c r="T139" s="8">
        <v>28</v>
      </c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91"/>
      <c r="AI139" s="302"/>
      <c r="AJ139" s="282"/>
      <c r="AK139" s="283"/>
      <c r="AL139" s="17" t="s">
        <v>86</v>
      </c>
    </row>
    <row r="140" spans="1:38" s="23" customFormat="1" ht="12.75" customHeight="1" x14ac:dyDescent="0.2">
      <c r="A140" s="8">
        <v>29</v>
      </c>
      <c r="B140" s="282"/>
      <c r="C140" s="282"/>
      <c r="D140" s="282"/>
      <c r="E140" s="282"/>
      <c r="F140" s="283"/>
      <c r="G140" s="415"/>
      <c r="H140" s="302"/>
      <c r="I140" s="416"/>
      <c r="J140" s="280">
        <f t="shared" si="14"/>
        <v>0</v>
      </c>
      <c r="K140" s="281">
        <f t="shared" si="15"/>
        <v>0</v>
      </c>
      <c r="L140" s="282"/>
      <c r="M140" s="282"/>
      <c r="N140" s="282"/>
      <c r="O140" s="291"/>
      <c r="P140" s="297"/>
      <c r="Q140" s="282"/>
      <c r="R140" s="283"/>
      <c r="S140" s="17" t="s">
        <v>87</v>
      </c>
      <c r="T140" s="8">
        <v>29</v>
      </c>
      <c r="U140" s="282"/>
      <c r="V140" s="282"/>
      <c r="W140" s="282"/>
      <c r="X140" s="298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91"/>
      <c r="AI140" s="302"/>
      <c r="AJ140" s="282"/>
      <c r="AK140" s="283"/>
      <c r="AL140" s="17" t="s">
        <v>87</v>
      </c>
    </row>
    <row r="141" spans="1:38" s="23" customFormat="1" ht="12.75" customHeight="1" x14ac:dyDescent="0.2">
      <c r="A141" s="8">
        <v>30</v>
      </c>
      <c r="B141" s="282"/>
      <c r="C141" s="282"/>
      <c r="D141" s="282"/>
      <c r="E141" s="282"/>
      <c r="F141" s="283"/>
      <c r="G141" s="419"/>
      <c r="H141" s="302"/>
      <c r="I141" s="416"/>
      <c r="J141" s="280">
        <f t="shared" si="14"/>
        <v>0</v>
      </c>
      <c r="K141" s="281">
        <f t="shared" si="15"/>
        <v>0</v>
      </c>
      <c r="L141" s="282"/>
      <c r="M141" s="282"/>
      <c r="N141" s="282"/>
      <c r="O141" s="291"/>
      <c r="P141" s="297"/>
      <c r="Q141" s="282"/>
      <c r="R141" s="283"/>
      <c r="S141" s="17" t="s">
        <v>88</v>
      </c>
      <c r="T141" s="8">
        <v>30</v>
      </c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91"/>
      <c r="AI141" s="302"/>
      <c r="AJ141" s="282"/>
      <c r="AK141" s="283"/>
      <c r="AL141" s="17" t="s">
        <v>88</v>
      </c>
    </row>
    <row r="142" spans="1:38" s="23" customFormat="1" ht="12.75" customHeight="1" x14ac:dyDescent="0.2">
      <c r="A142" s="20">
        <v>31</v>
      </c>
      <c r="B142" s="286"/>
      <c r="C142" s="286"/>
      <c r="D142" s="286"/>
      <c r="E142" s="286"/>
      <c r="F142" s="287"/>
      <c r="G142" s="420"/>
      <c r="H142" s="304"/>
      <c r="I142" s="421"/>
      <c r="J142" s="422">
        <f t="shared" si="14"/>
        <v>0</v>
      </c>
      <c r="K142" s="299">
        <f t="shared" si="15"/>
        <v>0</v>
      </c>
      <c r="L142" s="286"/>
      <c r="M142" s="286"/>
      <c r="N142" s="286"/>
      <c r="O142" s="293"/>
      <c r="P142" s="300"/>
      <c r="Q142" s="286"/>
      <c r="R142" s="287"/>
      <c r="S142" s="21" t="s">
        <v>89</v>
      </c>
      <c r="T142" s="20">
        <v>31</v>
      </c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93"/>
      <c r="AI142" s="304"/>
      <c r="AJ142" s="286"/>
      <c r="AK142" s="287"/>
      <c r="AL142" s="21" t="s">
        <v>89</v>
      </c>
    </row>
    <row r="143" spans="1:38" s="57" customFormat="1" ht="12.75" customHeight="1" thickBot="1" x14ac:dyDescent="0.25">
      <c r="A143" s="53"/>
      <c r="B143" s="288">
        <f>SUM(B111:B142)</f>
        <v>0</v>
      </c>
      <c r="C143" s="288">
        <f>SUM(C111:C142)</f>
        <v>0</v>
      </c>
      <c r="D143" s="288">
        <f>SUM(D111:D142)</f>
        <v>0</v>
      </c>
      <c r="E143" s="301">
        <f>SUM(E111:E142)</f>
        <v>0</v>
      </c>
      <c r="F143" s="294">
        <f>SUM(F111:F142)</f>
        <v>0</v>
      </c>
      <c r="G143" s="308"/>
      <c r="H143" s="54" t="s">
        <v>90</v>
      </c>
      <c r="I143" s="309">
        <f>COUNTA(I112:I142)</f>
        <v>0</v>
      </c>
      <c r="J143" s="288">
        <f t="shared" ref="J143:R143" si="16">SUM(J111:J142)</f>
        <v>0</v>
      </c>
      <c r="K143" s="288">
        <f t="shared" si="16"/>
        <v>0</v>
      </c>
      <c r="L143" s="288">
        <f t="shared" si="16"/>
        <v>0</v>
      </c>
      <c r="M143" s="288">
        <f t="shared" si="16"/>
        <v>0</v>
      </c>
      <c r="N143" s="288">
        <f t="shared" si="16"/>
        <v>0</v>
      </c>
      <c r="O143" s="301">
        <f t="shared" si="16"/>
        <v>0</v>
      </c>
      <c r="P143" s="301">
        <f t="shared" si="16"/>
        <v>0</v>
      </c>
      <c r="Q143" s="288">
        <f t="shared" si="16"/>
        <v>0</v>
      </c>
      <c r="R143" s="289">
        <f t="shared" si="16"/>
        <v>0</v>
      </c>
      <c r="S143" s="59"/>
      <c r="T143" s="53"/>
      <c r="U143" s="288">
        <f t="shared" ref="U143:AH143" si="17">SUM(U111:U142)</f>
        <v>0</v>
      </c>
      <c r="V143" s="288">
        <f t="shared" si="17"/>
        <v>0</v>
      </c>
      <c r="W143" s="288">
        <f t="shared" si="17"/>
        <v>0</v>
      </c>
      <c r="X143" s="288">
        <f t="shared" si="17"/>
        <v>0</v>
      </c>
      <c r="Y143" s="288">
        <f t="shared" si="17"/>
        <v>0</v>
      </c>
      <c r="Z143" s="288">
        <f t="shared" si="17"/>
        <v>0</v>
      </c>
      <c r="AA143" s="288">
        <f t="shared" si="17"/>
        <v>0</v>
      </c>
      <c r="AB143" s="288">
        <f t="shared" si="17"/>
        <v>0</v>
      </c>
      <c r="AC143" s="288">
        <f t="shared" si="17"/>
        <v>0</v>
      </c>
      <c r="AD143" s="288">
        <f t="shared" si="17"/>
        <v>0</v>
      </c>
      <c r="AE143" s="288">
        <f t="shared" si="17"/>
        <v>0</v>
      </c>
      <c r="AF143" s="288">
        <f t="shared" si="17"/>
        <v>0</v>
      </c>
      <c r="AG143" s="288">
        <f t="shared" si="17"/>
        <v>0</v>
      </c>
      <c r="AH143" s="294">
        <f t="shared" si="17"/>
        <v>0</v>
      </c>
      <c r="AI143" s="306"/>
      <c r="AJ143" s="288">
        <f>SUM(AJ111:AJ142)</f>
        <v>0</v>
      </c>
      <c r="AK143" s="289">
        <f>SUM(AK111:AK142)</f>
        <v>0</v>
      </c>
      <c r="AL143" s="59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248" ht="12.75" customHeight="1" x14ac:dyDescent="0.2">
      <c r="A145" s="23"/>
      <c r="B145" s="23"/>
      <c r="C145" s="23"/>
      <c r="D145" s="23"/>
      <c r="E145" s="23"/>
      <c r="F145" s="23"/>
      <c r="G145" s="494" t="str">
        <f>G$10</f>
        <v>UNITED STEELWORKERS - LOCAL UNION</v>
      </c>
      <c r="H145" s="494"/>
      <c r="I145" s="494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248" ht="12.75" customHeight="1" x14ac:dyDescent="0.2">
      <c r="A146" s="23"/>
      <c r="B146" s="143" t="str">
        <f>$B$11</f>
        <v>Month</v>
      </c>
      <c r="C146" s="79" t="str">
        <f>$C$11</f>
        <v>AUGUST</v>
      </c>
      <c r="D146" s="143" t="str">
        <f>$D$11</f>
        <v>Year</v>
      </c>
      <c r="E146" s="44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3"/>
      <c r="AJ146" s="178" t="str">
        <f>$C$11</f>
        <v>AUGUST</v>
      </c>
      <c r="AK146" s="44">
        <f>$E$11</f>
        <v>0</v>
      </c>
    </row>
    <row r="147" spans="1:248" ht="12.75" customHeight="1" x14ac:dyDescent="0.2">
      <c r="A147" s="23"/>
      <c r="B147" s="143" t="str">
        <f>$B$12</f>
        <v>Page No.</v>
      </c>
      <c r="C147" s="176">
        <f>C102+1</f>
        <v>4</v>
      </c>
      <c r="D147" s="114"/>
      <c r="E147" s="114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3" t="str">
        <f>$B$12</f>
        <v>Page No.</v>
      </c>
      <c r="AJ147" s="272">
        <f>AJ102+1</f>
        <v>4</v>
      </c>
      <c r="AK147" s="173"/>
      <c r="AL147" s="115"/>
    </row>
    <row r="148" spans="1:24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248" s="397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22"/>
      <c r="H150" s="2" t="s">
        <v>56</v>
      </c>
      <c r="I150" s="98"/>
      <c r="J150" s="443" t="s">
        <v>465</v>
      </c>
      <c r="K150" s="444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397" customFormat="1" ht="12.75" customHeight="1" x14ac:dyDescent="0.2">
      <c r="A151" s="1"/>
      <c r="B151" s="3"/>
      <c r="C151" s="3"/>
      <c r="D151" s="3"/>
      <c r="E151" s="3"/>
      <c r="F151" s="13"/>
      <c r="G151" s="22"/>
      <c r="H151" s="13"/>
      <c r="I151" s="99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397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31">
        <v>5</v>
      </c>
      <c r="G152" s="40">
        <v>6</v>
      </c>
      <c r="H152" s="29">
        <v>7</v>
      </c>
      <c r="I152" s="100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248" s="4" customFormat="1" ht="12.75" customHeight="1" thickTop="1" x14ac:dyDescent="0.2">
      <c r="A153" s="1"/>
      <c r="B153" s="87" t="s">
        <v>4</v>
      </c>
      <c r="C153" s="101"/>
      <c r="D153" s="87" t="s">
        <v>201</v>
      </c>
      <c r="E153" s="180" t="s">
        <v>6</v>
      </c>
      <c r="F153" s="86" t="s">
        <v>7</v>
      </c>
      <c r="G153" s="163"/>
      <c r="H153" s="86"/>
      <c r="I153" s="103"/>
      <c r="J153" s="87"/>
      <c r="K153" s="86"/>
      <c r="L153" s="87" t="s">
        <v>458</v>
      </c>
      <c r="M153" s="87"/>
      <c r="N153" s="87" t="s">
        <v>257</v>
      </c>
      <c r="O153" s="180" t="s">
        <v>459</v>
      </c>
      <c r="P153" s="265"/>
      <c r="Q153" s="410" t="s">
        <v>8</v>
      </c>
      <c r="R153" s="86" t="s">
        <v>8</v>
      </c>
      <c r="S153" s="106"/>
      <c r="T153" s="73"/>
      <c r="U153" s="445" t="s">
        <v>9</v>
      </c>
      <c r="V153" s="446"/>
      <c r="W153" s="446"/>
      <c r="X153" s="446"/>
      <c r="Y153" s="447"/>
      <c r="Z153" s="87" t="s">
        <v>10</v>
      </c>
      <c r="AA153" s="87" t="s">
        <v>11</v>
      </c>
      <c r="AB153" s="87" t="s">
        <v>204</v>
      </c>
      <c r="AC153" s="87" t="s">
        <v>12</v>
      </c>
      <c r="AD153" s="87" t="s">
        <v>13</v>
      </c>
      <c r="AE153" s="87" t="s">
        <v>14</v>
      </c>
      <c r="AF153" s="87"/>
      <c r="AG153" s="87"/>
      <c r="AH153" s="104"/>
      <c r="AI153" s="105"/>
      <c r="AJ153" s="87" t="s">
        <v>15</v>
      </c>
      <c r="AK153" s="86" t="s">
        <v>7</v>
      </c>
      <c r="AL153" s="106"/>
      <c r="AM153" s="411"/>
      <c r="AN153" s="411"/>
      <c r="AO153" s="411"/>
      <c r="AP153" s="411"/>
      <c r="AQ153" s="411"/>
      <c r="AR153" s="411"/>
      <c r="AS153" s="411"/>
      <c r="AT153" s="411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411"/>
      <c r="BI153" s="411"/>
      <c r="BJ153" s="411"/>
      <c r="BK153" s="411"/>
      <c r="BL153" s="411"/>
      <c r="BM153" s="411"/>
      <c r="BN153" s="411"/>
      <c r="BO153" s="411"/>
      <c r="BP153" s="411"/>
      <c r="BQ153" s="411"/>
      <c r="BR153" s="411"/>
      <c r="BS153" s="411"/>
      <c r="BT153" s="411"/>
      <c r="BU153" s="411"/>
      <c r="BV153" s="411"/>
      <c r="BW153" s="411"/>
      <c r="BX153" s="411"/>
      <c r="BY153" s="411"/>
      <c r="BZ153" s="411"/>
      <c r="CA153" s="411"/>
      <c r="CB153" s="411"/>
      <c r="CC153" s="411"/>
      <c r="CD153" s="411"/>
      <c r="CE153" s="411"/>
      <c r="CF153" s="411"/>
      <c r="CG153" s="411"/>
      <c r="CH153" s="411"/>
      <c r="CI153" s="411"/>
      <c r="CJ153" s="411"/>
      <c r="CK153" s="411"/>
      <c r="CL153" s="411"/>
      <c r="CM153" s="411"/>
      <c r="CN153" s="411"/>
      <c r="CO153" s="411"/>
      <c r="CP153" s="411"/>
      <c r="CQ153" s="411"/>
      <c r="CR153" s="411"/>
      <c r="CS153" s="411"/>
      <c r="CT153" s="411"/>
      <c r="CU153" s="411"/>
      <c r="CV153" s="411"/>
      <c r="CW153" s="411"/>
      <c r="CX153" s="411"/>
      <c r="CY153" s="411"/>
      <c r="CZ153" s="411"/>
      <c r="DA153" s="411"/>
      <c r="DB153" s="411"/>
      <c r="DC153" s="411"/>
      <c r="DD153" s="411"/>
      <c r="DE153" s="411"/>
      <c r="DF153" s="411"/>
      <c r="DG153" s="411"/>
      <c r="DH153" s="411"/>
      <c r="DI153" s="411"/>
      <c r="DJ153" s="411"/>
      <c r="DK153" s="411"/>
      <c r="DL153" s="411"/>
      <c r="DM153" s="411"/>
      <c r="DN153" s="411"/>
      <c r="DO153" s="411"/>
      <c r="DP153" s="411"/>
      <c r="DQ153" s="411"/>
      <c r="DR153" s="411"/>
      <c r="DS153" s="411"/>
      <c r="DT153" s="411"/>
      <c r="DU153" s="411"/>
      <c r="DV153" s="411"/>
      <c r="DW153" s="411"/>
      <c r="DX153" s="411"/>
      <c r="DY153" s="411"/>
      <c r="DZ153" s="411"/>
      <c r="EA153" s="411"/>
      <c r="EB153" s="411"/>
      <c r="EC153" s="411"/>
      <c r="ED153" s="411"/>
      <c r="EE153" s="411"/>
      <c r="EF153" s="411"/>
      <c r="EG153" s="411"/>
      <c r="EH153" s="411"/>
      <c r="EI153" s="411"/>
      <c r="EJ153" s="411"/>
      <c r="EK153" s="411"/>
      <c r="EL153" s="411"/>
      <c r="EM153" s="411"/>
      <c r="EN153" s="411"/>
      <c r="EO153" s="411"/>
      <c r="EP153" s="411"/>
      <c r="EQ153" s="411"/>
      <c r="ER153" s="411"/>
      <c r="ES153" s="411"/>
      <c r="ET153" s="411"/>
      <c r="EU153" s="411"/>
      <c r="EV153" s="411"/>
      <c r="EW153" s="411"/>
      <c r="EX153" s="411"/>
      <c r="EY153" s="411"/>
      <c r="EZ153" s="411"/>
      <c r="FA153" s="411"/>
      <c r="FB153" s="411"/>
      <c r="FC153" s="411"/>
      <c r="FD153" s="411"/>
      <c r="FE153" s="411"/>
      <c r="FF153" s="411"/>
      <c r="FG153" s="411"/>
      <c r="FH153" s="411"/>
      <c r="FI153" s="411"/>
      <c r="FJ153" s="411"/>
      <c r="FK153" s="411"/>
      <c r="FL153" s="411"/>
      <c r="FM153" s="411"/>
      <c r="FN153" s="411"/>
      <c r="FO153" s="411"/>
      <c r="FP153" s="411"/>
      <c r="FQ153" s="411"/>
      <c r="FR153" s="411"/>
      <c r="FS153" s="411"/>
      <c r="FT153" s="411"/>
      <c r="FU153" s="411"/>
      <c r="FV153" s="411"/>
      <c r="FW153" s="411"/>
      <c r="FX153" s="411"/>
      <c r="FY153" s="411"/>
      <c r="FZ153" s="411"/>
      <c r="GA153" s="411"/>
      <c r="GB153" s="411"/>
      <c r="GC153" s="411"/>
      <c r="GD153" s="411"/>
      <c r="GE153" s="411"/>
      <c r="GF153" s="411"/>
      <c r="GG153" s="411"/>
      <c r="GH153" s="411"/>
      <c r="GI153" s="411"/>
      <c r="GJ153" s="411"/>
      <c r="GK153" s="411"/>
      <c r="GL153" s="411"/>
      <c r="GM153" s="411"/>
      <c r="GN153" s="411"/>
      <c r="GO153" s="411"/>
      <c r="GP153" s="411"/>
      <c r="GQ153" s="411"/>
      <c r="GR153" s="411"/>
      <c r="GS153" s="411"/>
      <c r="GT153" s="411"/>
      <c r="GU153" s="411"/>
      <c r="GV153" s="411"/>
      <c r="GW153" s="411"/>
      <c r="GX153" s="411"/>
      <c r="GY153" s="411"/>
      <c r="GZ153" s="411"/>
      <c r="HA153" s="411"/>
      <c r="HB153" s="411"/>
      <c r="HC153" s="411"/>
      <c r="HD153" s="411"/>
      <c r="HE153" s="411"/>
      <c r="HF153" s="411"/>
      <c r="HG153" s="411"/>
      <c r="HH153" s="411"/>
      <c r="HI153" s="411"/>
      <c r="HJ153" s="411"/>
      <c r="HK153" s="411"/>
      <c r="HL153" s="411"/>
      <c r="HM153" s="411"/>
      <c r="HN153" s="411"/>
      <c r="HO153" s="411"/>
      <c r="HP153" s="411"/>
      <c r="HQ153" s="411"/>
      <c r="HR153" s="411"/>
      <c r="HS153" s="411"/>
      <c r="HT153" s="411"/>
      <c r="HU153" s="411"/>
      <c r="HV153" s="411"/>
      <c r="HW153" s="411"/>
      <c r="HX153" s="411"/>
      <c r="HY153" s="411"/>
      <c r="HZ153" s="411"/>
      <c r="IA153" s="411"/>
      <c r="IB153" s="411"/>
      <c r="IC153" s="411"/>
      <c r="ID153" s="411"/>
      <c r="IE153" s="411"/>
      <c r="IF153" s="411"/>
      <c r="IG153" s="411"/>
      <c r="IH153" s="411"/>
      <c r="II153" s="411"/>
      <c r="IJ153" s="411"/>
      <c r="IK153" s="411"/>
      <c r="IL153" s="411"/>
      <c r="IM153" s="411"/>
      <c r="IN153" s="411"/>
    </row>
    <row r="154" spans="1:248" s="4" customFormat="1" ht="12.75" customHeight="1" x14ac:dyDescent="0.2">
      <c r="A154" s="1"/>
      <c r="B154" s="87" t="s">
        <v>8</v>
      </c>
      <c r="C154" s="87" t="s">
        <v>16</v>
      </c>
      <c r="D154" s="87" t="s">
        <v>202</v>
      </c>
      <c r="E154" s="181" t="s">
        <v>8</v>
      </c>
      <c r="F154" s="86" t="s">
        <v>18</v>
      </c>
      <c r="G154" s="163" t="s">
        <v>19</v>
      </c>
      <c r="H154" s="86" t="s">
        <v>20</v>
      </c>
      <c r="I154" s="103" t="s">
        <v>460</v>
      </c>
      <c r="J154" s="87" t="s">
        <v>21</v>
      </c>
      <c r="K154" s="86" t="s">
        <v>22</v>
      </c>
      <c r="L154" s="87" t="s">
        <v>461</v>
      </c>
      <c r="M154" s="87" t="s">
        <v>462</v>
      </c>
      <c r="N154" s="87" t="s">
        <v>258</v>
      </c>
      <c r="O154" s="181" t="s">
        <v>259</v>
      </c>
      <c r="P154" s="181" t="s">
        <v>23</v>
      </c>
      <c r="Q154" s="87" t="s">
        <v>24</v>
      </c>
      <c r="R154" s="86" t="s">
        <v>24</v>
      </c>
      <c r="S154" s="104" t="s">
        <v>135</v>
      </c>
      <c r="T154" s="86" t="s">
        <v>135</v>
      </c>
      <c r="U154" s="87" t="s">
        <v>25</v>
      </c>
      <c r="V154" s="87" t="s">
        <v>26</v>
      </c>
      <c r="W154" s="87" t="s">
        <v>27</v>
      </c>
      <c r="X154" s="87" t="s">
        <v>28</v>
      </c>
      <c r="Y154" s="87" t="s">
        <v>136</v>
      </c>
      <c r="Z154" s="87" t="s">
        <v>251</v>
      </c>
      <c r="AA154" s="87" t="s">
        <v>137</v>
      </c>
      <c r="AB154" s="87" t="s">
        <v>203</v>
      </c>
      <c r="AC154" s="87" t="s">
        <v>30</v>
      </c>
      <c r="AD154" s="87" t="s">
        <v>140</v>
      </c>
      <c r="AE154" s="87" t="s">
        <v>31</v>
      </c>
      <c r="AF154" s="87" t="s">
        <v>32</v>
      </c>
      <c r="AG154" s="87" t="s">
        <v>205</v>
      </c>
      <c r="AH154" s="104" t="s">
        <v>16</v>
      </c>
      <c r="AI154" s="102" t="s">
        <v>34</v>
      </c>
      <c r="AJ154" s="87" t="s">
        <v>35</v>
      </c>
      <c r="AK154" s="86" t="s">
        <v>18</v>
      </c>
      <c r="AL154" s="106"/>
      <c r="AM154" s="411"/>
      <c r="AN154" s="411"/>
      <c r="AO154" s="411"/>
      <c r="AP154" s="411"/>
      <c r="AQ154" s="411"/>
      <c r="AR154" s="411"/>
      <c r="AS154" s="411"/>
      <c r="AT154" s="411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411"/>
      <c r="BI154" s="411"/>
      <c r="BJ154" s="411"/>
      <c r="BK154" s="411"/>
      <c r="BL154" s="411"/>
      <c r="BM154" s="411"/>
      <c r="BN154" s="411"/>
      <c r="BO154" s="411"/>
      <c r="BP154" s="411"/>
      <c r="BQ154" s="411"/>
      <c r="BR154" s="411"/>
      <c r="BS154" s="411"/>
      <c r="BT154" s="411"/>
      <c r="BU154" s="411"/>
      <c r="BV154" s="411"/>
      <c r="BW154" s="411"/>
      <c r="BX154" s="411"/>
      <c r="BY154" s="411"/>
      <c r="BZ154" s="411"/>
      <c r="CA154" s="411"/>
      <c r="CB154" s="411"/>
      <c r="CC154" s="411"/>
      <c r="CD154" s="411"/>
      <c r="CE154" s="411"/>
      <c r="CF154" s="411"/>
      <c r="CG154" s="411"/>
      <c r="CH154" s="411"/>
      <c r="CI154" s="411"/>
      <c r="CJ154" s="411"/>
      <c r="CK154" s="411"/>
      <c r="CL154" s="411"/>
      <c r="CM154" s="411"/>
      <c r="CN154" s="411"/>
      <c r="CO154" s="411"/>
      <c r="CP154" s="411"/>
      <c r="CQ154" s="411"/>
      <c r="CR154" s="411"/>
      <c r="CS154" s="411"/>
      <c r="CT154" s="411"/>
      <c r="CU154" s="411"/>
      <c r="CV154" s="411"/>
      <c r="CW154" s="411"/>
      <c r="CX154" s="411"/>
      <c r="CY154" s="411"/>
      <c r="CZ154" s="411"/>
      <c r="DA154" s="411"/>
      <c r="DB154" s="411"/>
      <c r="DC154" s="411"/>
      <c r="DD154" s="411"/>
      <c r="DE154" s="411"/>
      <c r="DF154" s="411"/>
      <c r="DG154" s="411"/>
      <c r="DH154" s="411"/>
      <c r="DI154" s="411"/>
      <c r="DJ154" s="411"/>
      <c r="DK154" s="411"/>
      <c r="DL154" s="411"/>
      <c r="DM154" s="411"/>
      <c r="DN154" s="411"/>
      <c r="DO154" s="411"/>
      <c r="DP154" s="411"/>
      <c r="DQ154" s="411"/>
      <c r="DR154" s="411"/>
      <c r="DS154" s="411"/>
      <c r="DT154" s="411"/>
      <c r="DU154" s="411"/>
      <c r="DV154" s="411"/>
      <c r="DW154" s="411"/>
      <c r="DX154" s="411"/>
      <c r="DY154" s="411"/>
      <c r="DZ154" s="411"/>
      <c r="EA154" s="411"/>
      <c r="EB154" s="411"/>
      <c r="EC154" s="411"/>
      <c r="ED154" s="411"/>
      <c r="EE154" s="411"/>
      <c r="EF154" s="411"/>
      <c r="EG154" s="411"/>
      <c r="EH154" s="411"/>
      <c r="EI154" s="411"/>
      <c r="EJ154" s="411"/>
      <c r="EK154" s="411"/>
      <c r="EL154" s="411"/>
      <c r="EM154" s="411"/>
      <c r="EN154" s="411"/>
      <c r="EO154" s="411"/>
      <c r="EP154" s="411"/>
      <c r="EQ154" s="411"/>
      <c r="ER154" s="411"/>
      <c r="ES154" s="411"/>
      <c r="ET154" s="411"/>
      <c r="EU154" s="411"/>
      <c r="EV154" s="411"/>
      <c r="EW154" s="411"/>
      <c r="EX154" s="411"/>
      <c r="EY154" s="411"/>
      <c r="EZ154" s="411"/>
      <c r="FA154" s="411"/>
      <c r="FB154" s="411"/>
      <c r="FC154" s="411"/>
      <c r="FD154" s="411"/>
      <c r="FE154" s="411"/>
      <c r="FF154" s="411"/>
      <c r="FG154" s="411"/>
      <c r="FH154" s="411"/>
      <c r="FI154" s="411"/>
      <c r="FJ154" s="411"/>
      <c r="FK154" s="411"/>
      <c r="FL154" s="411"/>
      <c r="FM154" s="411"/>
      <c r="FN154" s="411"/>
      <c r="FO154" s="411"/>
      <c r="FP154" s="411"/>
      <c r="FQ154" s="411"/>
      <c r="FR154" s="411"/>
      <c r="FS154" s="411"/>
      <c r="FT154" s="411"/>
      <c r="FU154" s="411"/>
      <c r="FV154" s="411"/>
      <c r="FW154" s="411"/>
      <c r="FX154" s="411"/>
      <c r="FY154" s="411"/>
      <c r="FZ154" s="411"/>
      <c r="GA154" s="411"/>
      <c r="GB154" s="411"/>
      <c r="GC154" s="411"/>
      <c r="GD154" s="411"/>
      <c r="GE154" s="411"/>
      <c r="GF154" s="411"/>
      <c r="GG154" s="411"/>
      <c r="GH154" s="411"/>
      <c r="GI154" s="411"/>
      <c r="GJ154" s="411"/>
      <c r="GK154" s="411"/>
      <c r="GL154" s="411"/>
      <c r="GM154" s="411"/>
      <c r="GN154" s="411"/>
      <c r="GO154" s="411"/>
      <c r="GP154" s="411"/>
      <c r="GQ154" s="411"/>
      <c r="GR154" s="411"/>
      <c r="GS154" s="411"/>
      <c r="GT154" s="411"/>
      <c r="GU154" s="411"/>
      <c r="GV154" s="411"/>
      <c r="GW154" s="411"/>
      <c r="GX154" s="411"/>
      <c r="GY154" s="411"/>
      <c r="GZ154" s="411"/>
      <c r="HA154" s="411"/>
      <c r="HB154" s="411"/>
      <c r="HC154" s="411"/>
      <c r="HD154" s="411"/>
      <c r="HE154" s="411"/>
      <c r="HF154" s="411"/>
      <c r="HG154" s="411"/>
      <c r="HH154" s="411"/>
      <c r="HI154" s="411"/>
      <c r="HJ154" s="411"/>
      <c r="HK154" s="411"/>
      <c r="HL154" s="411"/>
      <c r="HM154" s="411"/>
      <c r="HN154" s="411"/>
      <c r="HO154" s="411"/>
      <c r="HP154" s="411"/>
      <c r="HQ154" s="411"/>
      <c r="HR154" s="411"/>
      <c r="HS154" s="411"/>
      <c r="HT154" s="411"/>
      <c r="HU154" s="411"/>
      <c r="HV154" s="411"/>
      <c r="HW154" s="411"/>
      <c r="HX154" s="411"/>
      <c r="HY154" s="411"/>
      <c r="HZ154" s="411"/>
      <c r="IA154" s="411"/>
      <c r="IB154" s="411"/>
      <c r="IC154" s="411"/>
      <c r="ID154" s="411"/>
      <c r="IE154" s="411"/>
      <c r="IF154" s="411"/>
      <c r="IG154" s="411"/>
      <c r="IH154" s="411"/>
      <c r="II154" s="411"/>
      <c r="IJ154" s="411"/>
      <c r="IK154" s="411"/>
      <c r="IL154" s="411"/>
      <c r="IM154" s="411"/>
      <c r="IN154" s="411"/>
    </row>
    <row r="155" spans="1:248" s="4" customFormat="1" ht="12.75" customHeight="1" thickBot="1" x14ac:dyDescent="0.25">
      <c r="A155" s="6"/>
      <c r="B155" s="88" t="s">
        <v>36</v>
      </c>
      <c r="C155" s="88" t="s">
        <v>37</v>
      </c>
      <c r="D155" s="88" t="s">
        <v>38</v>
      </c>
      <c r="E155" s="182" t="s">
        <v>39</v>
      </c>
      <c r="F155" s="107" t="s">
        <v>40</v>
      </c>
      <c r="G155" s="164"/>
      <c r="H155" s="107"/>
      <c r="I155" s="108" t="s">
        <v>41</v>
      </c>
      <c r="J155" s="88"/>
      <c r="K155" s="107"/>
      <c r="L155" s="88" t="s">
        <v>463</v>
      </c>
      <c r="M155" s="88"/>
      <c r="N155" s="88" t="s">
        <v>235</v>
      </c>
      <c r="O155" s="182" t="s">
        <v>235</v>
      </c>
      <c r="P155" s="266"/>
      <c r="Q155" s="267" t="s">
        <v>464</v>
      </c>
      <c r="R155" s="268" t="s">
        <v>271</v>
      </c>
      <c r="S155" s="109" t="s">
        <v>109</v>
      </c>
      <c r="T155" s="107" t="s">
        <v>186</v>
      </c>
      <c r="U155" s="88" t="s">
        <v>42</v>
      </c>
      <c r="V155" s="88" t="s">
        <v>43</v>
      </c>
      <c r="W155" s="88"/>
      <c r="X155" s="88" t="s">
        <v>44</v>
      </c>
      <c r="Y155" s="88" t="s">
        <v>30</v>
      </c>
      <c r="Z155" s="88" t="s">
        <v>30</v>
      </c>
      <c r="AA155" s="88" t="s">
        <v>138</v>
      </c>
      <c r="AB155" s="88" t="s">
        <v>15</v>
      </c>
      <c r="AC155" s="88" t="s">
        <v>139</v>
      </c>
      <c r="AD155" s="88" t="s">
        <v>141</v>
      </c>
      <c r="AE155" s="88" t="s">
        <v>47</v>
      </c>
      <c r="AF155" s="88" t="s">
        <v>48</v>
      </c>
      <c r="AG155" s="88" t="s">
        <v>15</v>
      </c>
      <c r="AH155" s="109" t="s">
        <v>30</v>
      </c>
      <c r="AI155" s="110"/>
      <c r="AJ155" s="88" t="s">
        <v>49</v>
      </c>
      <c r="AK155" s="107" t="s">
        <v>187</v>
      </c>
      <c r="AL155" s="1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1"/>
      <c r="BX155" s="411"/>
      <c r="BY155" s="411"/>
      <c r="BZ155" s="411"/>
      <c r="CA155" s="411"/>
      <c r="CB155" s="411"/>
      <c r="CC155" s="411"/>
      <c r="CD155" s="411"/>
      <c r="CE155" s="411"/>
      <c r="CF155" s="411"/>
      <c r="CG155" s="411"/>
      <c r="CH155" s="411"/>
      <c r="CI155" s="411"/>
      <c r="CJ155" s="411"/>
      <c r="CK155" s="411"/>
      <c r="CL155" s="411"/>
      <c r="CM155" s="411"/>
      <c r="CN155" s="411"/>
      <c r="CO155" s="411"/>
      <c r="CP155" s="411"/>
      <c r="CQ155" s="411"/>
      <c r="CR155" s="411"/>
      <c r="CS155" s="411"/>
      <c r="CT155" s="411"/>
      <c r="CU155" s="411"/>
      <c r="CV155" s="411"/>
      <c r="CW155" s="411"/>
      <c r="CX155" s="411"/>
      <c r="CY155" s="411"/>
      <c r="CZ155" s="411"/>
      <c r="DA155" s="411"/>
      <c r="DB155" s="411"/>
      <c r="DC155" s="411"/>
      <c r="DD155" s="411"/>
      <c r="DE155" s="411"/>
      <c r="DF155" s="411"/>
      <c r="DG155" s="411"/>
      <c r="DH155" s="411"/>
      <c r="DI155" s="411"/>
      <c r="DJ155" s="411"/>
      <c r="DK155" s="411"/>
      <c r="DL155" s="411"/>
      <c r="DM155" s="411"/>
      <c r="DN155" s="411"/>
      <c r="DO155" s="411"/>
      <c r="DP155" s="411"/>
      <c r="DQ155" s="411"/>
      <c r="DR155" s="411"/>
      <c r="DS155" s="411"/>
      <c r="DT155" s="411"/>
      <c r="DU155" s="411"/>
      <c r="DV155" s="411"/>
      <c r="DW155" s="411"/>
      <c r="DX155" s="411"/>
      <c r="DY155" s="411"/>
      <c r="DZ155" s="411"/>
      <c r="EA155" s="411"/>
      <c r="EB155" s="411"/>
      <c r="EC155" s="411"/>
      <c r="ED155" s="411"/>
      <c r="EE155" s="411"/>
      <c r="EF155" s="411"/>
      <c r="EG155" s="411"/>
      <c r="EH155" s="411"/>
      <c r="EI155" s="411"/>
      <c r="EJ155" s="411"/>
      <c r="EK155" s="411"/>
      <c r="EL155" s="411"/>
      <c r="EM155" s="411"/>
      <c r="EN155" s="411"/>
      <c r="EO155" s="411"/>
      <c r="EP155" s="411"/>
      <c r="EQ155" s="411"/>
      <c r="ER155" s="411"/>
      <c r="ES155" s="411"/>
      <c r="ET155" s="411"/>
      <c r="EU155" s="411"/>
      <c r="EV155" s="411"/>
      <c r="EW155" s="411"/>
      <c r="EX155" s="411"/>
      <c r="EY155" s="411"/>
      <c r="EZ155" s="411"/>
      <c r="FA155" s="411"/>
      <c r="FB155" s="411"/>
      <c r="FC155" s="411"/>
      <c r="FD155" s="411"/>
      <c r="FE155" s="411"/>
      <c r="FF155" s="411"/>
      <c r="FG155" s="411"/>
      <c r="FH155" s="411"/>
      <c r="FI155" s="411"/>
      <c r="FJ155" s="411"/>
      <c r="FK155" s="411"/>
      <c r="FL155" s="411"/>
      <c r="FM155" s="411"/>
      <c r="FN155" s="411"/>
      <c r="FO155" s="411"/>
      <c r="FP155" s="411"/>
      <c r="FQ155" s="411"/>
      <c r="FR155" s="411"/>
      <c r="FS155" s="411"/>
      <c r="FT155" s="411"/>
      <c r="FU155" s="411"/>
      <c r="FV155" s="411"/>
      <c r="FW155" s="411"/>
      <c r="FX155" s="411"/>
      <c r="FY155" s="411"/>
      <c r="FZ155" s="411"/>
      <c r="GA155" s="411"/>
      <c r="GB155" s="411"/>
      <c r="GC155" s="411"/>
      <c r="GD155" s="411"/>
      <c r="GE155" s="411"/>
      <c r="GF155" s="411"/>
      <c r="GG155" s="411"/>
      <c r="GH155" s="411"/>
      <c r="GI155" s="411"/>
      <c r="GJ155" s="411"/>
      <c r="GK155" s="411"/>
      <c r="GL155" s="411"/>
      <c r="GM155" s="411"/>
      <c r="GN155" s="411"/>
      <c r="GO155" s="411"/>
      <c r="GP155" s="411"/>
      <c r="GQ155" s="411"/>
      <c r="GR155" s="411"/>
      <c r="GS155" s="411"/>
      <c r="GT155" s="411"/>
      <c r="GU155" s="411"/>
      <c r="GV155" s="411"/>
      <c r="GW155" s="411"/>
      <c r="GX155" s="411"/>
      <c r="GY155" s="411"/>
      <c r="GZ155" s="411"/>
      <c r="HA155" s="411"/>
      <c r="HB155" s="411"/>
      <c r="HC155" s="411"/>
      <c r="HD155" s="411"/>
      <c r="HE155" s="411"/>
      <c r="HF155" s="411"/>
      <c r="HG155" s="411"/>
      <c r="HH155" s="411"/>
      <c r="HI155" s="411"/>
      <c r="HJ155" s="411"/>
      <c r="HK155" s="411"/>
      <c r="HL155" s="411"/>
      <c r="HM155" s="411"/>
      <c r="HN155" s="411"/>
      <c r="HO155" s="411"/>
      <c r="HP155" s="411"/>
      <c r="HQ155" s="411"/>
      <c r="HR155" s="411"/>
      <c r="HS155" s="411"/>
      <c r="HT155" s="411"/>
      <c r="HU155" s="411"/>
      <c r="HV155" s="411"/>
      <c r="HW155" s="411"/>
      <c r="HX155" s="411"/>
      <c r="HY155" s="411"/>
      <c r="HZ155" s="411"/>
      <c r="IA155" s="411"/>
      <c r="IB155" s="411"/>
      <c r="IC155" s="411"/>
      <c r="ID155" s="411"/>
      <c r="IE155" s="411"/>
      <c r="IF155" s="411"/>
      <c r="IG155" s="411"/>
      <c r="IH155" s="411"/>
      <c r="II155" s="411"/>
      <c r="IJ155" s="411"/>
      <c r="IK155" s="411"/>
      <c r="IL155" s="411"/>
      <c r="IM155" s="411"/>
      <c r="IN155" s="411"/>
    </row>
    <row r="156" spans="1:248" s="57" customFormat="1" ht="12.75" customHeight="1" thickTop="1" x14ac:dyDescent="0.2">
      <c r="A156" s="48"/>
      <c r="B156" s="280">
        <f>B143</f>
        <v>0</v>
      </c>
      <c r="C156" s="280">
        <f>C143</f>
        <v>0</v>
      </c>
      <c r="D156" s="280">
        <f>D143</f>
        <v>0</v>
      </c>
      <c r="E156" s="314">
        <f>E143</f>
        <v>0</v>
      </c>
      <c r="F156" s="281">
        <f>F143</f>
        <v>0</v>
      </c>
      <c r="G156" s="14" t="str">
        <f>$C$11</f>
        <v>AUGUST</v>
      </c>
      <c r="H156" s="50" t="s">
        <v>58</v>
      </c>
      <c r="I156" s="319"/>
      <c r="J156" s="315">
        <f t="shared" ref="J156:R156" si="18">J143</f>
        <v>0</v>
      </c>
      <c r="K156" s="316">
        <f t="shared" si="18"/>
        <v>0</v>
      </c>
      <c r="L156" s="280">
        <f t="shared" si="18"/>
        <v>0</v>
      </c>
      <c r="M156" s="280">
        <f t="shared" si="18"/>
        <v>0</v>
      </c>
      <c r="N156" s="280">
        <f t="shared" si="18"/>
        <v>0</v>
      </c>
      <c r="O156" s="314">
        <f t="shared" si="18"/>
        <v>0</v>
      </c>
      <c r="P156" s="314">
        <f t="shared" si="18"/>
        <v>0</v>
      </c>
      <c r="Q156" s="280">
        <f t="shared" si="18"/>
        <v>0</v>
      </c>
      <c r="R156" s="317">
        <f t="shared" si="18"/>
        <v>0</v>
      </c>
      <c r="S156" s="49"/>
      <c r="T156" s="48"/>
      <c r="U156" s="280">
        <f t="shared" ref="U156:AH156" si="19">U143</f>
        <v>0</v>
      </c>
      <c r="V156" s="280">
        <f t="shared" si="19"/>
        <v>0</v>
      </c>
      <c r="W156" s="280">
        <f t="shared" si="19"/>
        <v>0</v>
      </c>
      <c r="X156" s="280">
        <f t="shared" si="19"/>
        <v>0</v>
      </c>
      <c r="Y156" s="280">
        <f t="shared" si="19"/>
        <v>0</v>
      </c>
      <c r="Z156" s="280">
        <f t="shared" si="19"/>
        <v>0</v>
      </c>
      <c r="AA156" s="280">
        <f t="shared" si="19"/>
        <v>0</v>
      </c>
      <c r="AB156" s="280">
        <f t="shared" si="19"/>
        <v>0</v>
      </c>
      <c r="AC156" s="280">
        <f t="shared" si="19"/>
        <v>0</v>
      </c>
      <c r="AD156" s="280">
        <f t="shared" si="19"/>
        <v>0</v>
      </c>
      <c r="AE156" s="280">
        <f t="shared" si="19"/>
        <v>0</v>
      </c>
      <c r="AF156" s="280">
        <f t="shared" si="19"/>
        <v>0</v>
      </c>
      <c r="AG156" s="280">
        <f t="shared" si="19"/>
        <v>0</v>
      </c>
      <c r="AH156" s="280">
        <f t="shared" si="19"/>
        <v>0</v>
      </c>
      <c r="AI156" s="305"/>
      <c r="AJ156" s="280">
        <f>AJ143</f>
        <v>0</v>
      </c>
      <c r="AK156" s="318">
        <f>AK143</f>
        <v>0</v>
      </c>
      <c r="AL156" s="49"/>
    </row>
    <row r="157" spans="1:248" s="23" customFormat="1" ht="12.75" customHeight="1" x14ac:dyDescent="0.2">
      <c r="A157" s="8">
        <v>1</v>
      </c>
      <c r="B157" s="282"/>
      <c r="C157" s="282"/>
      <c r="D157" s="282"/>
      <c r="E157" s="282"/>
      <c r="F157" s="283"/>
      <c r="G157" s="415"/>
      <c r="H157" s="302"/>
      <c r="I157" s="416"/>
      <c r="J157" s="280">
        <f t="shared" ref="J157:J187" si="20">SUM(B157:F157)</f>
        <v>0</v>
      </c>
      <c r="K157" s="281">
        <f t="shared" ref="K157:K187" si="21">SUM(U157:AK157)-SUM(L157:R157)</f>
        <v>0</v>
      </c>
      <c r="L157" s="282"/>
      <c r="M157" s="282"/>
      <c r="N157" s="282"/>
      <c r="O157" s="291"/>
      <c r="P157" s="297"/>
      <c r="Q157" s="282"/>
      <c r="R157" s="283"/>
      <c r="S157" s="17" t="s">
        <v>59</v>
      </c>
      <c r="T157" s="8">
        <v>1</v>
      </c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91"/>
      <c r="AI157" s="302"/>
      <c r="AJ157" s="282"/>
      <c r="AK157" s="283"/>
      <c r="AL157" s="17" t="s">
        <v>59</v>
      </c>
    </row>
    <row r="158" spans="1:248" s="23" customFormat="1" ht="12.75" customHeight="1" x14ac:dyDescent="0.2">
      <c r="A158" s="8">
        <v>2</v>
      </c>
      <c r="B158" s="282"/>
      <c r="C158" s="282"/>
      <c r="D158" s="282"/>
      <c r="E158" s="282"/>
      <c r="F158" s="283"/>
      <c r="G158" s="415"/>
      <c r="H158" s="302"/>
      <c r="I158" s="416"/>
      <c r="J158" s="280">
        <f t="shared" si="20"/>
        <v>0</v>
      </c>
      <c r="K158" s="281">
        <f t="shared" si="21"/>
        <v>0</v>
      </c>
      <c r="L158" s="282"/>
      <c r="M158" s="282"/>
      <c r="N158" s="282"/>
      <c r="O158" s="291"/>
      <c r="P158" s="297"/>
      <c r="Q158" s="282"/>
      <c r="R158" s="283"/>
      <c r="S158" s="17" t="s">
        <v>60</v>
      </c>
      <c r="T158" s="8">
        <v>2</v>
      </c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91"/>
      <c r="AI158" s="302"/>
      <c r="AJ158" s="282"/>
      <c r="AK158" s="283"/>
      <c r="AL158" s="17" t="s">
        <v>60</v>
      </c>
    </row>
    <row r="159" spans="1:248" s="23" customFormat="1" ht="12.75" customHeight="1" x14ac:dyDescent="0.2">
      <c r="A159" s="8">
        <v>3</v>
      </c>
      <c r="B159" s="282"/>
      <c r="C159" s="282"/>
      <c r="D159" s="282"/>
      <c r="E159" s="282"/>
      <c r="F159" s="283"/>
      <c r="G159" s="415"/>
      <c r="H159" s="302"/>
      <c r="I159" s="416"/>
      <c r="J159" s="280">
        <f t="shared" si="20"/>
        <v>0</v>
      </c>
      <c r="K159" s="281">
        <f t="shared" si="21"/>
        <v>0</v>
      </c>
      <c r="L159" s="282"/>
      <c r="M159" s="282"/>
      <c r="N159" s="282"/>
      <c r="O159" s="291"/>
      <c r="P159" s="297"/>
      <c r="Q159" s="282"/>
      <c r="R159" s="283"/>
      <c r="S159" s="17" t="s">
        <v>61</v>
      </c>
      <c r="T159" s="8">
        <v>3</v>
      </c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91"/>
      <c r="AI159" s="302"/>
      <c r="AJ159" s="282"/>
      <c r="AK159" s="283"/>
      <c r="AL159" s="17" t="s">
        <v>61</v>
      </c>
    </row>
    <row r="160" spans="1:248" s="23" customFormat="1" ht="12.75" customHeight="1" x14ac:dyDescent="0.2">
      <c r="A160" s="8">
        <v>4</v>
      </c>
      <c r="B160" s="282"/>
      <c r="C160" s="282"/>
      <c r="D160" s="282"/>
      <c r="E160" s="282"/>
      <c r="F160" s="283"/>
      <c r="G160" s="415"/>
      <c r="H160" s="302"/>
      <c r="I160" s="416"/>
      <c r="J160" s="280">
        <f t="shared" si="20"/>
        <v>0</v>
      </c>
      <c r="K160" s="281">
        <f t="shared" si="21"/>
        <v>0</v>
      </c>
      <c r="L160" s="282"/>
      <c r="M160" s="282"/>
      <c r="N160" s="282"/>
      <c r="O160" s="291"/>
      <c r="P160" s="297"/>
      <c r="Q160" s="282"/>
      <c r="R160" s="283"/>
      <c r="S160" s="17" t="s">
        <v>62</v>
      </c>
      <c r="T160" s="8">
        <v>4</v>
      </c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91"/>
      <c r="AI160" s="302"/>
      <c r="AJ160" s="282"/>
      <c r="AK160" s="283"/>
      <c r="AL160" s="17" t="s">
        <v>62</v>
      </c>
    </row>
    <row r="161" spans="1:38" s="23" customFormat="1" ht="12.75" customHeight="1" x14ac:dyDescent="0.2">
      <c r="A161" s="8">
        <v>5</v>
      </c>
      <c r="B161" s="282"/>
      <c r="C161" s="282"/>
      <c r="D161" s="282"/>
      <c r="E161" s="282"/>
      <c r="F161" s="283"/>
      <c r="G161" s="417"/>
      <c r="H161" s="302"/>
      <c r="I161" s="416"/>
      <c r="J161" s="280">
        <f t="shared" si="20"/>
        <v>0</v>
      </c>
      <c r="K161" s="281">
        <f t="shared" si="21"/>
        <v>0</v>
      </c>
      <c r="L161" s="282"/>
      <c r="M161" s="282"/>
      <c r="N161" s="282"/>
      <c r="O161" s="291"/>
      <c r="P161" s="297"/>
      <c r="Q161" s="282"/>
      <c r="R161" s="283"/>
      <c r="S161" s="17" t="s">
        <v>63</v>
      </c>
      <c r="T161" s="8">
        <v>5</v>
      </c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91"/>
      <c r="AI161" s="302"/>
      <c r="AJ161" s="282"/>
      <c r="AK161" s="283"/>
      <c r="AL161" s="17" t="s">
        <v>63</v>
      </c>
    </row>
    <row r="162" spans="1:38" s="23" customFormat="1" ht="12.75" customHeight="1" x14ac:dyDescent="0.2">
      <c r="A162" s="18">
        <v>6</v>
      </c>
      <c r="B162" s="284"/>
      <c r="C162" s="284"/>
      <c r="D162" s="284"/>
      <c r="E162" s="284"/>
      <c r="F162" s="285"/>
      <c r="G162" s="415"/>
      <c r="H162" s="303"/>
      <c r="I162" s="418"/>
      <c r="J162" s="280">
        <f t="shared" si="20"/>
        <v>0</v>
      </c>
      <c r="K162" s="281">
        <f t="shared" si="21"/>
        <v>0</v>
      </c>
      <c r="L162" s="284"/>
      <c r="M162" s="284"/>
      <c r="N162" s="284"/>
      <c r="O162" s="292"/>
      <c r="P162" s="298"/>
      <c r="Q162" s="284"/>
      <c r="R162" s="285"/>
      <c r="S162" s="19" t="s">
        <v>64</v>
      </c>
      <c r="T162" s="18">
        <v>6</v>
      </c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92"/>
      <c r="AI162" s="303"/>
      <c r="AJ162" s="284"/>
      <c r="AK162" s="285"/>
      <c r="AL162" s="19" t="s">
        <v>64</v>
      </c>
    </row>
    <row r="163" spans="1:38" s="23" customFormat="1" ht="12.75" customHeight="1" x14ac:dyDescent="0.2">
      <c r="A163" s="8">
        <v>7</v>
      </c>
      <c r="B163" s="282"/>
      <c r="C163" s="282"/>
      <c r="D163" s="282"/>
      <c r="E163" s="282"/>
      <c r="F163" s="283"/>
      <c r="G163" s="415"/>
      <c r="H163" s="302"/>
      <c r="I163" s="416"/>
      <c r="J163" s="280">
        <f t="shared" si="20"/>
        <v>0</v>
      </c>
      <c r="K163" s="281">
        <f t="shared" si="21"/>
        <v>0</v>
      </c>
      <c r="L163" s="282"/>
      <c r="M163" s="282"/>
      <c r="N163" s="282"/>
      <c r="O163" s="291"/>
      <c r="P163" s="297"/>
      <c r="Q163" s="282"/>
      <c r="R163" s="283"/>
      <c r="S163" s="17" t="s">
        <v>65</v>
      </c>
      <c r="T163" s="8">
        <v>7</v>
      </c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91"/>
      <c r="AI163" s="302"/>
      <c r="AJ163" s="282"/>
      <c r="AK163" s="283"/>
      <c r="AL163" s="17" t="s">
        <v>65</v>
      </c>
    </row>
    <row r="164" spans="1:38" s="23" customFormat="1" ht="12.75" customHeight="1" x14ac:dyDescent="0.2">
      <c r="A164" s="8">
        <v>8</v>
      </c>
      <c r="B164" s="282"/>
      <c r="C164" s="282"/>
      <c r="D164" s="282"/>
      <c r="E164" s="282"/>
      <c r="F164" s="283"/>
      <c r="G164" s="415"/>
      <c r="H164" s="302"/>
      <c r="I164" s="416"/>
      <c r="J164" s="280">
        <f t="shared" si="20"/>
        <v>0</v>
      </c>
      <c r="K164" s="281">
        <f t="shared" si="21"/>
        <v>0</v>
      </c>
      <c r="L164" s="282"/>
      <c r="M164" s="282"/>
      <c r="N164" s="282"/>
      <c r="O164" s="291"/>
      <c r="P164" s="297"/>
      <c r="Q164" s="282"/>
      <c r="R164" s="283"/>
      <c r="S164" s="17" t="s">
        <v>66</v>
      </c>
      <c r="T164" s="8">
        <v>8</v>
      </c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91"/>
      <c r="AI164" s="302"/>
      <c r="AJ164" s="282"/>
      <c r="AK164" s="283"/>
      <c r="AL164" s="17" t="s">
        <v>66</v>
      </c>
    </row>
    <row r="165" spans="1:38" s="23" customFormat="1" ht="12.75" customHeight="1" x14ac:dyDescent="0.2">
      <c r="A165" s="8">
        <v>9</v>
      </c>
      <c r="B165" s="282"/>
      <c r="C165" s="282"/>
      <c r="D165" s="282"/>
      <c r="E165" s="282"/>
      <c r="F165" s="283"/>
      <c r="G165" s="415"/>
      <c r="H165" s="302"/>
      <c r="I165" s="416"/>
      <c r="J165" s="280">
        <f t="shared" si="20"/>
        <v>0</v>
      </c>
      <c r="K165" s="281">
        <f t="shared" si="21"/>
        <v>0</v>
      </c>
      <c r="L165" s="282"/>
      <c r="M165" s="282"/>
      <c r="N165" s="282"/>
      <c r="O165" s="291"/>
      <c r="P165" s="297"/>
      <c r="Q165" s="282"/>
      <c r="R165" s="283"/>
      <c r="S165" s="17" t="s">
        <v>67</v>
      </c>
      <c r="T165" s="8">
        <v>9</v>
      </c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91"/>
      <c r="AI165" s="302"/>
      <c r="AJ165" s="282"/>
      <c r="AK165" s="283"/>
      <c r="AL165" s="17" t="s">
        <v>67</v>
      </c>
    </row>
    <row r="166" spans="1:38" s="23" customFormat="1" ht="12.75" customHeight="1" x14ac:dyDescent="0.2">
      <c r="A166" s="8">
        <v>10</v>
      </c>
      <c r="B166" s="282"/>
      <c r="C166" s="282"/>
      <c r="D166" s="282"/>
      <c r="E166" s="282"/>
      <c r="F166" s="283"/>
      <c r="G166" s="415"/>
      <c r="H166" s="302"/>
      <c r="I166" s="416"/>
      <c r="J166" s="280">
        <f t="shared" si="20"/>
        <v>0</v>
      </c>
      <c r="K166" s="281">
        <f t="shared" si="21"/>
        <v>0</v>
      </c>
      <c r="L166" s="282"/>
      <c r="M166" s="282"/>
      <c r="N166" s="282"/>
      <c r="O166" s="291"/>
      <c r="P166" s="297"/>
      <c r="Q166" s="282"/>
      <c r="R166" s="283"/>
      <c r="S166" s="17" t="s">
        <v>68</v>
      </c>
      <c r="T166" s="8">
        <v>10</v>
      </c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91"/>
      <c r="AI166" s="302"/>
      <c r="AJ166" s="282"/>
      <c r="AK166" s="283"/>
      <c r="AL166" s="17" t="s">
        <v>68</v>
      </c>
    </row>
    <row r="167" spans="1:38" s="23" customFormat="1" ht="12.75" customHeight="1" x14ac:dyDescent="0.2">
      <c r="A167" s="8">
        <v>11</v>
      </c>
      <c r="B167" s="282"/>
      <c r="C167" s="282"/>
      <c r="D167" s="282"/>
      <c r="E167" s="282"/>
      <c r="F167" s="283"/>
      <c r="G167" s="415"/>
      <c r="H167" s="302"/>
      <c r="I167" s="416"/>
      <c r="J167" s="280">
        <f t="shared" si="20"/>
        <v>0</v>
      </c>
      <c r="K167" s="281">
        <f t="shared" si="21"/>
        <v>0</v>
      </c>
      <c r="L167" s="282"/>
      <c r="M167" s="282"/>
      <c r="N167" s="282"/>
      <c r="O167" s="291"/>
      <c r="P167" s="297"/>
      <c r="Q167" s="282"/>
      <c r="R167" s="283"/>
      <c r="S167" s="17" t="s">
        <v>69</v>
      </c>
      <c r="T167" s="8">
        <v>11</v>
      </c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91"/>
      <c r="AI167" s="302"/>
      <c r="AJ167" s="282"/>
      <c r="AK167" s="283"/>
      <c r="AL167" s="17" t="s">
        <v>69</v>
      </c>
    </row>
    <row r="168" spans="1:38" s="23" customFormat="1" ht="12.75" customHeight="1" x14ac:dyDescent="0.2">
      <c r="A168" s="8">
        <v>12</v>
      </c>
      <c r="B168" s="282"/>
      <c r="C168" s="282"/>
      <c r="D168" s="282"/>
      <c r="E168" s="282"/>
      <c r="F168" s="283"/>
      <c r="G168" s="415"/>
      <c r="H168" s="302"/>
      <c r="I168" s="416"/>
      <c r="J168" s="280">
        <f t="shared" si="20"/>
        <v>0</v>
      </c>
      <c r="K168" s="281">
        <f t="shared" si="21"/>
        <v>0</v>
      </c>
      <c r="L168" s="282"/>
      <c r="M168" s="282"/>
      <c r="N168" s="282"/>
      <c r="O168" s="291"/>
      <c r="P168" s="297"/>
      <c r="Q168" s="282"/>
      <c r="R168" s="283"/>
      <c r="S168" s="17" t="s">
        <v>70</v>
      </c>
      <c r="T168" s="8">
        <v>12</v>
      </c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91"/>
      <c r="AI168" s="302"/>
      <c r="AJ168" s="282"/>
      <c r="AK168" s="283"/>
      <c r="AL168" s="17" t="s">
        <v>70</v>
      </c>
    </row>
    <row r="169" spans="1:38" s="23" customFormat="1" ht="12.75" customHeight="1" x14ac:dyDescent="0.2">
      <c r="A169" s="8">
        <v>13</v>
      </c>
      <c r="B169" s="282"/>
      <c r="C169" s="282"/>
      <c r="D169" s="282"/>
      <c r="E169" s="282"/>
      <c r="F169" s="283"/>
      <c r="G169" s="415"/>
      <c r="H169" s="302"/>
      <c r="I169" s="416"/>
      <c r="J169" s="280">
        <f t="shared" si="20"/>
        <v>0</v>
      </c>
      <c r="K169" s="281">
        <f t="shared" si="21"/>
        <v>0</v>
      </c>
      <c r="L169" s="282"/>
      <c r="M169" s="282"/>
      <c r="N169" s="282"/>
      <c r="O169" s="291"/>
      <c r="P169" s="297"/>
      <c r="Q169" s="282"/>
      <c r="R169" s="283"/>
      <c r="S169" s="17" t="s">
        <v>71</v>
      </c>
      <c r="T169" s="8">
        <v>13</v>
      </c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91"/>
      <c r="AI169" s="302"/>
      <c r="AJ169" s="282"/>
      <c r="AK169" s="283"/>
      <c r="AL169" s="17" t="s">
        <v>71</v>
      </c>
    </row>
    <row r="170" spans="1:38" s="23" customFormat="1" ht="12.75" customHeight="1" x14ac:dyDescent="0.2">
      <c r="A170" s="8">
        <v>14</v>
      </c>
      <c r="B170" s="282"/>
      <c r="C170" s="282"/>
      <c r="D170" s="282"/>
      <c r="E170" s="282"/>
      <c r="F170" s="283"/>
      <c r="G170" s="415"/>
      <c r="H170" s="302"/>
      <c r="I170" s="416"/>
      <c r="J170" s="280">
        <f t="shared" si="20"/>
        <v>0</v>
      </c>
      <c r="K170" s="281">
        <f t="shared" si="21"/>
        <v>0</v>
      </c>
      <c r="L170" s="282"/>
      <c r="M170" s="282"/>
      <c r="N170" s="282"/>
      <c r="O170" s="291"/>
      <c r="P170" s="297"/>
      <c r="Q170" s="282"/>
      <c r="R170" s="283"/>
      <c r="S170" s="17" t="s">
        <v>72</v>
      </c>
      <c r="T170" s="8">
        <v>14</v>
      </c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91"/>
      <c r="AI170" s="302"/>
      <c r="AJ170" s="282"/>
      <c r="AK170" s="283"/>
      <c r="AL170" s="17" t="s">
        <v>72</v>
      </c>
    </row>
    <row r="171" spans="1:38" s="23" customFormat="1" ht="12.75" customHeight="1" x14ac:dyDescent="0.2">
      <c r="A171" s="8">
        <v>15</v>
      </c>
      <c r="B171" s="282"/>
      <c r="C171" s="282"/>
      <c r="D171" s="282"/>
      <c r="E171" s="282"/>
      <c r="F171" s="283"/>
      <c r="G171" s="415"/>
      <c r="H171" s="302"/>
      <c r="I171" s="416"/>
      <c r="J171" s="280">
        <f t="shared" si="20"/>
        <v>0</v>
      </c>
      <c r="K171" s="281">
        <f t="shared" si="21"/>
        <v>0</v>
      </c>
      <c r="L171" s="282"/>
      <c r="M171" s="282"/>
      <c r="N171" s="282"/>
      <c r="O171" s="291"/>
      <c r="P171" s="297"/>
      <c r="Q171" s="282"/>
      <c r="R171" s="283"/>
      <c r="S171" s="17" t="s">
        <v>73</v>
      </c>
      <c r="T171" s="8">
        <v>15</v>
      </c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91"/>
      <c r="AI171" s="302"/>
      <c r="AJ171" s="282"/>
      <c r="AK171" s="283"/>
      <c r="AL171" s="17" t="s">
        <v>73</v>
      </c>
    </row>
    <row r="172" spans="1:38" s="23" customFormat="1" ht="12.75" customHeight="1" x14ac:dyDescent="0.2">
      <c r="A172" s="8">
        <v>16</v>
      </c>
      <c r="B172" s="282"/>
      <c r="C172" s="282"/>
      <c r="D172" s="282"/>
      <c r="E172" s="282"/>
      <c r="F172" s="283"/>
      <c r="G172" s="415"/>
      <c r="H172" s="302"/>
      <c r="I172" s="416"/>
      <c r="J172" s="280">
        <f t="shared" si="20"/>
        <v>0</v>
      </c>
      <c r="K172" s="281">
        <f t="shared" si="21"/>
        <v>0</v>
      </c>
      <c r="L172" s="282"/>
      <c r="M172" s="282"/>
      <c r="N172" s="282"/>
      <c r="O172" s="291"/>
      <c r="P172" s="297"/>
      <c r="Q172" s="282"/>
      <c r="R172" s="283"/>
      <c r="S172" s="17" t="s">
        <v>74</v>
      </c>
      <c r="T172" s="8">
        <v>16</v>
      </c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91"/>
      <c r="AI172" s="302"/>
      <c r="AJ172" s="282"/>
      <c r="AK172" s="283"/>
      <c r="AL172" s="17" t="s">
        <v>74</v>
      </c>
    </row>
    <row r="173" spans="1:38" s="23" customFormat="1" ht="12.75" customHeight="1" x14ac:dyDescent="0.2">
      <c r="A173" s="8">
        <v>17</v>
      </c>
      <c r="B173" s="282"/>
      <c r="C173" s="282"/>
      <c r="D173" s="282"/>
      <c r="E173" s="282"/>
      <c r="F173" s="283"/>
      <c r="G173" s="415"/>
      <c r="H173" s="302"/>
      <c r="I173" s="416"/>
      <c r="J173" s="280">
        <f t="shared" si="20"/>
        <v>0</v>
      </c>
      <c r="K173" s="281">
        <f t="shared" si="21"/>
        <v>0</v>
      </c>
      <c r="L173" s="282"/>
      <c r="M173" s="282"/>
      <c r="N173" s="282"/>
      <c r="O173" s="291"/>
      <c r="P173" s="297"/>
      <c r="Q173" s="282"/>
      <c r="R173" s="283"/>
      <c r="S173" s="17" t="s">
        <v>75</v>
      </c>
      <c r="T173" s="8">
        <v>17</v>
      </c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91"/>
      <c r="AI173" s="302"/>
      <c r="AJ173" s="282"/>
      <c r="AK173" s="283"/>
      <c r="AL173" s="17" t="s">
        <v>75</v>
      </c>
    </row>
    <row r="174" spans="1:38" s="23" customFormat="1" ht="12.75" customHeight="1" x14ac:dyDescent="0.2">
      <c r="A174" s="8">
        <v>18</v>
      </c>
      <c r="B174" s="282"/>
      <c r="C174" s="282"/>
      <c r="D174" s="282"/>
      <c r="E174" s="282"/>
      <c r="F174" s="283"/>
      <c r="G174" s="415"/>
      <c r="H174" s="302"/>
      <c r="I174" s="416"/>
      <c r="J174" s="280">
        <f t="shared" si="20"/>
        <v>0</v>
      </c>
      <c r="K174" s="281">
        <f t="shared" si="21"/>
        <v>0</v>
      </c>
      <c r="L174" s="282"/>
      <c r="M174" s="282"/>
      <c r="N174" s="282"/>
      <c r="O174" s="291"/>
      <c r="P174" s="297"/>
      <c r="Q174" s="282"/>
      <c r="R174" s="283"/>
      <c r="S174" s="17" t="s">
        <v>76</v>
      </c>
      <c r="T174" s="8">
        <v>18</v>
      </c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91"/>
      <c r="AI174" s="302"/>
      <c r="AJ174" s="282"/>
      <c r="AK174" s="283"/>
      <c r="AL174" s="17" t="s">
        <v>76</v>
      </c>
    </row>
    <row r="175" spans="1:38" s="23" customFormat="1" ht="12.75" customHeight="1" x14ac:dyDescent="0.2">
      <c r="A175" s="8">
        <v>19</v>
      </c>
      <c r="B175" s="282"/>
      <c r="C175" s="282"/>
      <c r="D175" s="282"/>
      <c r="E175" s="282"/>
      <c r="F175" s="283"/>
      <c r="G175" s="415"/>
      <c r="H175" s="302"/>
      <c r="I175" s="416"/>
      <c r="J175" s="280">
        <f t="shared" si="20"/>
        <v>0</v>
      </c>
      <c r="K175" s="281">
        <f t="shared" si="21"/>
        <v>0</v>
      </c>
      <c r="L175" s="282"/>
      <c r="M175" s="282"/>
      <c r="N175" s="282"/>
      <c r="O175" s="291"/>
      <c r="P175" s="297"/>
      <c r="Q175" s="282"/>
      <c r="R175" s="283"/>
      <c r="S175" s="17" t="s">
        <v>77</v>
      </c>
      <c r="T175" s="8">
        <v>19</v>
      </c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91"/>
      <c r="AI175" s="302"/>
      <c r="AJ175" s="282"/>
      <c r="AK175" s="283"/>
      <c r="AL175" s="17" t="s">
        <v>77</v>
      </c>
    </row>
    <row r="176" spans="1:38" s="23" customFormat="1" ht="12.75" customHeight="1" x14ac:dyDescent="0.2">
      <c r="A176" s="8">
        <v>20</v>
      </c>
      <c r="B176" s="282"/>
      <c r="C176" s="282"/>
      <c r="D176" s="282"/>
      <c r="E176" s="282"/>
      <c r="F176" s="283"/>
      <c r="G176" s="415"/>
      <c r="H176" s="302"/>
      <c r="I176" s="416"/>
      <c r="J176" s="280">
        <f t="shared" si="20"/>
        <v>0</v>
      </c>
      <c r="K176" s="281">
        <f t="shared" si="21"/>
        <v>0</v>
      </c>
      <c r="L176" s="282"/>
      <c r="M176" s="282"/>
      <c r="N176" s="282"/>
      <c r="O176" s="291"/>
      <c r="P176" s="297"/>
      <c r="Q176" s="282"/>
      <c r="R176" s="283"/>
      <c r="S176" s="17" t="s">
        <v>78</v>
      </c>
      <c r="T176" s="8">
        <v>20</v>
      </c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91"/>
      <c r="AI176" s="302"/>
      <c r="AJ176" s="282"/>
      <c r="AK176" s="283"/>
      <c r="AL176" s="17" t="s">
        <v>78</v>
      </c>
    </row>
    <row r="177" spans="1:38" s="23" customFormat="1" ht="12.75" customHeight="1" x14ac:dyDescent="0.2">
      <c r="A177" s="8">
        <v>21</v>
      </c>
      <c r="B177" s="282"/>
      <c r="C177" s="282"/>
      <c r="D177" s="282"/>
      <c r="E177" s="282"/>
      <c r="F177" s="283"/>
      <c r="G177" s="415"/>
      <c r="H177" s="302"/>
      <c r="I177" s="416"/>
      <c r="J177" s="280">
        <f t="shared" si="20"/>
        <v>0</v>
      </c>
      <c r="K177" s="281">
        <f t="shared" si="21"/>
        <v>0</v>
      </c>
      <c r="L177" s="282"/>
      <c r="M177" s="282"/>
      <c r="N177" s="282"/>
      <c r="O177" s="291"/>
      <c r="P177" s="297"/>
      <c r="Q177" s="282"/>
      <c r="R177" s="283"/>
      <c r="S177" s="17" t="s">
        <v>79</v>
      </c>
      <c r="T177" s="8">
        <v>21</v>
      </c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91"/>
      <c r="AI177" s="302"/>
      <c r="AJ177" s="282"/>
      <c r="AK177" s="283"/>
      <c r="AL177" s="17" t="s">
        <v>79</v>
      </c>
    </row>
    <row r="178" spans="1:38" s="23" customFormat="1" ht="12.75" customHeight="1" x14ac:dyDescent="0.2">
      <c r="A178" s="8">
        <v>22</v>
      </c>
      <c r="B178" s="282"/>
      <c r="C178" s="282"/>
      <c r="D178" s="282"/>
      <c r="E178" s="282"/>
      <c r="F178" s="283"/>
      <c r="G178" s="415"/>
      <c r="H178" s="302"/>
      <c r="I178" s="416"/>
      <c r="J178" s="280">
        <f t="shared" si="20"/>
        <v>0</v>
      </c>
      <c r="K178" s="281">
        <f t="shared" si="21"/>
        <v>0</v>
      </c>
      <c r="L178" s="282"/>
      <c r="M178" s="282"/>
      <c r="N178" s="282"/>
      <c r="O178" s="291"/>
      <c r="P178" s="297"/>
      <c r="Q178" s="282"/>
      <c r="R178" s="283"/>
      <c r="S178" s="17" t="s">
        <v>80</v>
      </c>
      <c r="T178" s="8">
        <v>22</v>
      </c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91"/>
      <c r="AI178" s="302"/>
      <c r="AJ178" s="282"/>
      <c r="AK178" s="283"/>
      <c r="AL178" s="17" t="s">
        <v>80</v>
      </c>
    </row>
    <row r="179" spans="1:38" s="23" customFormat="1" ht="12.75" customHeight="1" x14ac:dyDescent="0.2">
      <c r="A179" s="8">
        <v>23</v>
      </c>
      <c r="B179" s="282"/>
      <c r="C179" s="282"/>
      <c r="D179" s="282"/>
      <c r="E179" s="282"/>
      <c r="F179" s="283"/>
      <c r="G179" s="415"/>
      <c r="H179" s="302"/>
      <c r="I179" s="416"/>
      <c r="J179" s="280">
        <f t="shared" si="20"/>
        <v>0</v>
      </c>
      <c r="K179" s="281">
        <f t="shared" si="21"/>
        <v>0</v>
      </c>
      <c r="L179" s="282"/>
      <c r="M179" s="282"/>
      <c r="N179" s="282"/>
      <c r="O179" s="291"/>
      <c r="P179" s="297"/>
      <c r="Q179" s="282"/>
      <c r="R179" s="283"/>
      <c r="S179" s="17" t="s">
        <v>81</v>
      </c>
      <c r="T179" s="8">
        <v>23</v>
      </c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91"/>
      <c r="AI179" s="302"/>
      <c r="AJ179" s="282"/>
      <c r="AK179" s="283"/>
      <c r="AL179" s="17" t="s">
        <v>81</v>
      </c>
    </row>
    <row r="180" spans="1:38" s="23" customFormat="1" ht="12.75" customHeight="1" x14ac:dyDescent="0.2">
      <c r="A180" s="8">
        <v>24</v>
      </c>
      <c r="B180" s="282"/>
      <c r="C180" s="282"/>
      <c r="D180" s="282"/>
      <c r="E180" s="282"/>
      <c r="F180" s="283"/>
      <c r="G180" s="415"/>
      <c r="H180" s="302"/>
      <c r="I180" s="416"/>
      <c r="J180" s="280">
        <f t="shared" si="20"/>
        <v>0</v>
      </c>
      <c r="K180" s="281">
        <f t="shared" si="21"/>
        <v>0</v>
      </c>
      <c r="L180" s="282"/>
      <c r="M180" s="282"/>
      <c r="N180" s="282"/>
      <c r="O180" s="291"/>
      <c r="P180" s="297"/>
      <c r="Q180" s="282"/>
      <c r="R180" s="283"/>
      <c r="S180" s="17" t="s">
        <v>82</v>
      </c>
      <c r="T180" s="8">
        <v>24</v>
      </c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91"/>
      <c r="AI180" s="302"/>
      <c r="AJ180" s="282"/>
      <c r="AK180" s="283"/>
      <c r="AL180" s="17" t="s">
        <v>82</v>
      </c>
    </row>
    <row r="181" spans="1:38" s="23" customFormat="1" ht="12.75" customHeight="1" x14ac:dyDescent="0.2">
      <c r="A181" s="8">
        <v>25</v>
      </c>
      <c r="B181" s="282"/>
      <c r="C181" s="282"/>
      <c r="D181" s="282"/>
      <c r="E181" s="282"/>
      <c r="F181" s="283"/>
      <c r="G181" s="415"/>
      <c r="H181" s="302"/>
      <c r="I181" s="416"/>
      <c r="J181" s="280">
        <f t="shared" si="20"/>
        <v>0</v>
      </c>
      <c r="K181" s="281">
        <f t="shared" si="21"/>
        <v>0</v>
      </c>
      <c r="L181" s="282"/>
      <c r="M181" s="282"/>
      <c r="N181" s="282"/>
      <c r="O181" s="291"/>
      <c r="P181" s="297"/>
      <c r="Q181" s="282"/>
      <c r="R181" s="283"/>
      <c r="S181" s="17" t="s">
        <v>83</v>
      </c>
      <c r="T181" s="8">
        <v>25</v>
      </c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91"/>
      <c r="AI181" s="302"/>
      <c r="AJ181" s="282"/>
      <c r="AK181" s="283"/>
      <c r="AL181" s="17" t="s">
        <v>83</v>
      </c>
    </row>
    <row r="182" spans="1:38" s="23" customFormat="1" ht="12.75" customHeight="1" x14ac:dyDescent="0.2">
      <c r="A182" s="8">
        <v>26</v>
      </c>
      <c r="B182" s="282"/>
      <c r="C182" s="282"/>
      <c r="D182" s="282"/>
      <c r="E182" s="282"/>
      <c r="F182" s="283"/>
      <c r="G182" s="415"/>
      <c r="H182" s="302"/>
      <c r="I182" s="416"/>
      <c r="J182" s="280">
        <f t="shared" si="20"/>
        <v>0</v>
      </c>
      <c r="K182" s="281">
        <f t="shared" si="21"/>
        <v>0</v>
      </c>
      <c r="L182" s="282"/>
      <c r="M182" s="282"/>
      <c r="N182" s="282"/>
      <c r="O182" s="291"/>
      <c r="P182" s="297"/>
      <c r="Q182" s="282"/>
      <c r="R182" s="283"/>
      <c r="S182" s="17" t="s">
        <v>84</v>
      </c>
      <c r="T182" s="8">
        <v>26</v>
      </c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91"/>
      <c r="AI182" s="302"/>
      <c r="AJ182" s="282"/>
      <c r="AK182" s="283"/>
      <c r="AL182" s="17" t="s">
        <v>84</v>
      </c>
    </row>
    <row r="183" spans="1:38" s="23" customFormat="1" ht="12.75" customHeight="1" x14ac:dyDescent="0.2">
      <c r="A183" s="8">
        <v>27</v>
      </c>
      <c r="B183" s="282"/>
      <c r="C183" s="282"/>
      <c r="D183" s="282"/>
      <c r="E183" s="282"/>
      <c r="F183" s="283"/>
      <c r="G183" s="415"/>
      <c r="H183" s="302"/>
      <c r="I183" s="416"/>
      <c r="J183" s="280">
        <f t="shared" si="20"/>
        <v>0</v>
      </c>
      <c r="K183" s="281">
        <f t="shared" si="21"/>
        <v>0</v>
      </c>
      <c r="L183" s="282"/>
      <c r="M183" s="282"/>
      <c r="N183" s="282"/>
      <c r="O183" s="291"/>
      <c r="P183" s="297"/>
      <c r="Q183" s="282"/>
      <c r="R183" s="283"/>
      <c r="S183" s="17" t="s">
        <v>85</v>
      </c>
      <c r="T183" s="8">
        <v>27</v>
      </c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91"/>
      <c r="AI183" s="302"/>
      <c r="AJ183" s="282"/>
      <c r="AK183" s="283"/>
      <c r="AL183" s="17" t="s">
        <v>85</v>
      </c>
    </row>
    <row r="184" spans="1:38" s="23" customFormat="1" ht="12.75" customHeight="1" x14ac:dyDescent="0.2">
      <c r="A184" s="8">
        <v>28</v>
      </c>
      <c r="B184" s="282"/>
      <c r="C184" s="282"/>
      <c r="D184" s="282"/>
      <c r="E184" s="282"/>
      <c r="F184" s="283"/>
      <c r="G184" s="415"/>
      <c r="H184" s="302"/>
      <c r="I184" s="416"/>
      <c r="J184" s="280">
        <f t="shared" si="20"/>
        <v>0</v>
      </c>
      <c r="K184" s="281">
        <f t="shared" si="21"/>
        <v>0</v>
      </c>
      <c r="L184" s="282"/>
      <c r="M184" s="282"/>
      <c r="N184" s="282"/>
      <c r="O184" s="291"/>
      <c r="P184" s="297"/>
      <c r="Q184" s="282"/>
      <c r="R184" s="283"/>
      <c r="S184" s="17" t="s">
        <v>86</v>
      </c>
      <c r="T184" s="8">
        <v>28</v>
      </c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91"/>
      <c r="AI184" s="302"/>
      <c r="AJ184" s="282"/>
      <c r="AK184" s="283"/>
      <c r="AL184" s="17" t="s">
        <v>86</v>
      </c>
    </row>
    <row r="185" spans="1:38" s="23" customFormat="1" ht="12.75" customHeight="1" x14ac:dyDescent="0.2">
      <c r="A185" s="8">
        <v>29</v>
      </c>
      <c r="B185" s="282"/>
      <c r="C185" s="282"/>
      <c r="D185" s="282"/>
      <c r="E185" s="282"/>
      <c r="F185" s="283"/>
      <c r="G185" s="415"/>
      <c r="H185" s="302"/>
      <c r="I185" s="416"/>
      <c r="J185" s="280">
        <f t="shared" si="20"/>
        <v>0</v>
      </c>
      <c r="K185" s="281">
        <f t="shared" si="21"/>
        <v>0</v>
      </c>
      <c r="L185" s="282"/>
      <c r="M185" s="282"/>
      <c r="N185" s="282"/>
      <c r="O185" s="291"/>
      <c r="P185" s="297"/>
      <c r="Q185" s="282"/>
      <c r="R185" s="283"/>
      <c r="S185" s="17" t="s">
        <v>87</v>
      </c>
      <c r="T185" s="8">
        <v>29</v>
      </c>
      <c r="U185" s="282"/>
      <c r="V185" s="282"/>
      <c r="W185" s="282"/>
      <c r="X185" s="298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91"/>
      <c r="AI185" s="302"/>
      <c r="AJ185" s="282"/>
      <c r="AK185" s="283"/>
      <c r="AL185" s="17" t="s">
        <v>87</v>
      </c>
    </row>
    <row r="186" spans="1:38" s="23" customFormat="1" ht="12.75" customHeight="1" x14ac:dyDescent="0.2">
      <c r="A186" s="8">
        <v>30</v>
      </c>
      <c r="B186" s="282"/>
      <c r="C186" s="282"/>
      <c r="D186" s="282"/>
      <c r="E186" s="282"/>
      <c r="F186" s="283"/>
      <c r="G186" s="419"/>
      <c r="H186" s="302"/>
      <c r="I186" s="416"/>
      <c r="J186" s="280">
        <f t="shared" si="20"/>
        <v>0</v>
      </c>
      <c r="K186" s="281">
        <f t="shared" si="21"/>
        <v>0</v>
      </c>
      <c r="L186" s="282"/>
      <c r="M186" s="282"/>
      <c r="N186" s="282"/>
      <c r="O186" s="291"/>
      <c r="P186" s="297"/>
      <c r="Q186" s="282"/>
      <c r="R186" s="283"/>
      <c r="S186" s="17" t="s">
        <v>88</v>
      </c>
      <c r="T186" s="8">
        <v>30</v>
      </c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91"/>
      <c r="AI186" s="302"/>
      <c r="AJ186" s="282"/>
      <c r="AK186" s="283"/>
      <c r="AL186" s="17" t="s">
        <v>88</v>
      </c>
    </row>
    <row r="187" spans="1:38" s="23" customFormat="1" ht="12.75" customHeight="1" x14ac:dyDescent="0.2">
      <c r="A187" s="20">
        <v>31</v>
      </c>
      <c r="B187" s="286"/>
      <c r="C187" s="286"/>
      <c r="D187" s="286"/>
      <c r="E187" s="286"/>
      <c r="F187" s="287"/>
      <c r="G187" s="420"/>
      <c r="H187" s="304"/>
      <c r="I187" s="421"/>
      <c r="J187" s="422">
        <f t="shared" si="20"/>
        <v>0</v>
      </c>
      <c r="K187" s="299">
        <f t="shared" si="21"/>
        <v>0</v>
      </c>
      <c r="L187" s="286"/>
      <c r="M187" s="286"/>
      <c r="N187" s="286"/>
      <c r="O187" s="293"/>
      <c r="P187" s="300"/>
      <c r="Q187" s="286"/>
      <c r="R187" s="287"/>
      <c r="S187" s="21" t="s">
        <v>89</v>
      </c>
      <c r="T187" s="20">
        <v>31</v>
      </c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93"/>
      <c r="AI187" s="304"/>
      <c r="AJ187" s="286"/>
      <c r="AK187" s="287"/>
      <c r="AL187" s="21" t="s">
        <v>89</v>
      </c>
    </row>
    <row r="188" spans="1:38" s="57" customFormat="1" ht="12.75" customHeight="1" thickBot="1" x14ac:dyDescent="0.25">
      <c r="A188" s="53"/>
      <c r="B188" s="288">
        <f>SUM(B156:B187)</f>
        <v>0</v>
      </c>
      <c r="C188" s="288">
        <f>SUM(C156:C187)</f>
        <v>0</v>
      </c>
      <c r="D188" s="288">
        <f>SUM(D156:D187)</f>
        <v>0</v>
      </c>
      <c r="E188" s="301">
        <f>SUM(E156:E187)</f>
        <v>0</v>
      </c>
      <c r="F188" s="294">
        <f>SUM(F156:F187)</f>
        <v>0</v>
      </c>
      <c r="G188" s="308"/>
      <c r="H188" s="54" t="s">
        <v>90</v>
      </c>
      <c r="I188" s="309">
        <f>COUNTA(I157:I187)</f>
        <v>0</v>
      </c>
      <c r="J188" s="288">
        <f t="shared" ref="J188:R188" si="22">SUM(J156:J187)</f>
        <v>0</v>
      </c>
      <c r="K188" s="288">
        <f t="shared" si="22"/>
        <v>0</v>
      </c>
      <c r="L188" s="288">
        <f t="shared" si="22"/>
        <v>0</v>
      </c>
      <c r="M188" s="288">
        <f t="shared" si="22"/>
        <v>0</v>
      </c>
      <c r="N188" s="288">
        <f t="shared" si="22"/>
        <v>0</v>
      </c>
      <c r="O188" s="301">
        <f t="shared" si="22"/>
        <v>0</v>
      </c>
      <c r="P188" s="301">
        <f t="shared" si="22"/>
        <v>0</v>
      </c>
      <c r="Q188" s="288">
        <f t="shared" si="22"/>
        <v>0</v>
      </c>
      <c r="R188" s="289">
        <f t="shared" si="22"/>
        <v>0</v>
      </c>
      <c r="S188" s="59"/>
      <c r="T188" s="53"/>
      <c r="U188" s="288">
        <f t="shared" ref="U188:AH188" si="23">SUM(U156:U187)</f>
        <v>0</v>
      </c>
      <c r="V188" s="288">
        <f t="shared" si="23"/>
        <v>0</v>
      </c>
      <c r="W188" s="288">
        <f t="shared" si="23"/>
        <v>0</v>
      </c>
      <c r="X188" s="288">
        <f t="shared" si="23"/>
        <v>0</v>
      </c>
      <c r="Y188" s="288">
        <f t="shared" si="23"/>
        <v>0</v>
      </c>
      <c r="Z188" s="288">
        <f t="shared" si="23"/>
        <v>0</v>
      </c>
      <c r="AA188" s="288">
        <f t="shared" si="23"/>
        <v>0</v>
      </c>
      <c r="AB188" s="288">
        <f t="shared" si="23"/>
        <v>0</v>
      </c>
      <c r="AC188" s="288">
        <f t="shared" si="23"/>
        <v>0</v>
      </c>
      <c r="AD188" s="288">
        <f t="shared" si="23"/>
        <v>0</v>
      </c>
      <c r="AE188" s="288">
        <f t="shared" si="23"/>
        <v>0</v>
      </c>
      <c r="AF188" s="288">
        <f t="shared" si="23"/>
        <v>0</v>
      </c>
      <c r="AG188" s="288">
        <f t="shared" si="23"/>
        <v>0</v>
      </c>
      <c r="AH188" s="294">
        <f t="shared" si="23"/>
        <v>0</v>
      </c>
      <c r="AI188" s="306"/>
      <c r="AJ188" s="288">
        <f>SUM(AJ156:AJ187)</f>
        <v>0</v>
      </c>
      <c r="AK188" s="289">
        <f>SUM(AK156:AK187)</f>
        <v>0</v>
      </c>
      <c r="AL188" s="59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2"/>
      <c r="M189" s="72"/>
      <c r="N189" s="72"/>
      <c r="O189" s="72"/>
      <c r="P189" s="72"/>
      <c r="Q189" s="72"/>
      <c r="R189" s="72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167</v>
      </c>
      <c r="J190" s="359">
        <f>SUM(J188-K188)</f>
        <v>0</v>
      </c>
      <c r="L190" s="68"/>
      <c r="M190" s="68"/>
      <c r="N190" s="68"/>
      <c r="O190" s="68"/>
      <c r="P190" s="68"/>
      <c r="Q190" s="68"/>
      <c r="R190" s="68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83"/>
      <c r="H191" s="184"/>
      <c r="I191" s="184"/>
      <c r="J191" s="69"/>
      <c r="K191" s="69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4" customFormat="1" ht="12.75" customHeight="1" x14ac:dyDescent="0.2">
      <c r="A192" s="114"/>
      <c r="B192" s="114"/>
      <c r="C192" s="114"/>
      <c r="D192" s="114"/>
      <c r="E192" s="114"/>
      <c r="F192" s="115"/>
      <c r="G192" s="116"/>
      <c r="H192" s="117"/>
      <c r="I192" s="118"/>
      <c r="J192" s="118"/>
      <c r="K192" s="463" t="s">
        <v>164</v>
      </c>
      <c r="L192" s="464"/>
      <c r="M192" s="464"/>
      <c r="N192" s="464"/>
      <c r="O192" s="465"/>
      <c r="P192" s="465"/>
      <c r="Q192" s="119"/>
      <c r="R192" s="114"/>
      <c r="S192" s="114"/>
      <c r="T192" s="491" t="s">
        <v>476</v>
      </c>
      <c r="U192" s="471"/>
      <c r="V192" s="471"/>
      <c r="W192" s="472"/>
      <c r="X192" s="114"/>
      <c r="Y192" s="491" t="s">
        <v>476</v>
      </c>
      <c r="Z192" s="471"/>
      <c r="AA192" s="471"/>
      <c r="AB192" s="472"/>
      <c r="AC192" s="114"/>
      <c r="AD192" s="114"/>
      <c r="AE192" s="114"/>
      <c r="AF192" s="114"/>
      <c r="AG192" s="114"/>
      <c r="AH192" s="114"/>
      <c r="AI192" s="114"/>
      <c r="AJ192" s="114"/>
      <c r="AK192" s="114"/>
    </row>
    <row r="193" spans="1:37" s="124" customFormat="1" ht="12.75" customHeight="1" x14ac:dyDescent="0.2">
      <c r="A193" s="114"/>
      <c r="B193" s="457" t="s">
        <v>466</v>
      </c>
      <c r="C193" s="458"/>
      <c r="D193" s="458"/>
      <c r="E193" s="459"/>
      <c r="F193" s="120"/>
      <c r="G193" s="117"/>
      <c r="H193" s="118"/>
      <c r="I193" s="118"/>
      <c r="J193" s="118"/>
      <c r="K193" s="473" t="s">
        <v>128</v>
      </c>
      <c r="L193" s="474"/>
      <c r="M193" s="474"/>
      <c r="N193" s="474"/>
      <c r="O193" s="468"/>
      <c r="P193" s="468"/>
      <c r="Q193" s="122"/>
      <c r="R193" s="114"/>
      <c r="S193" s="114"/>
      <c r="T193" s="123" t="s">
        <v>242</v>
      </c>
      <c r="U193" s="492">
        <f>JULY!U193</f>
        <v>0</v>
      </c>
      <c r="V193" s="492"/>
      <c r="W193" s="493"/>
      <c r="X193" s="114"/>
      <c r="Y193" s="123" t="s">
        <v>238</v>
      </c>
      <c r="Z193" s="492">
        <f>JULY!Z193</f>
        <v>0</v>
      </c>
      <c r="AA193" s="492"/>
      <c r="AB193" s="493"/>
      <c r="AC193" s="114"/>
      <c r="AD193" s="114"/>
      <c r="AE193" s="114"/>
      <c r="AF193" s="114"/>
      <c r="AG193" s="114"/>
      <c r="AH193" s="114"/>
      <c r="AI193" s="114"/>
      <c r="AJ193" s="114"/>
      <c r="AK193" s="114"/>
    </row>
    <row r="194" spans="1:37" s="124" customFormat="1" ht="12.75" customHeight="1" thickBot="1" x14ac:dyDescent="0.25">
      <c r="A194" s="114"/>
      <c r="B194" s="125" t="s">
        <v>467</v>
      </c>
      <c r="C194" s="126" t="s">
        <v>129</v>
      </c>
      <c r="D194" s="127" t="s">
        <v>467</v>
      </c>
      <c r="E194" s="128" t="s">
        <v>129</v>
      </c>
      <c r="F194" s="116"/>
      <c r="G194" s="118"/>
      <c r="H194" s="466"/>
      <c r="I194" s="466"/>
      <c r="J194" s="118"/>
      <c r="K194" s="460" t="s">
        <v>165</v>
      </c>
      <c r="L194" s="461"/>
      <c r="M194" s="461"/>
      <c r="N194" s="461"/>
      <c r="O194" s="469">
        <f>J21</f>
        <v>0</v>
      </c>
      <c r="P194" s="469"/>
      <c r="Q194" s="122"/>
      <c r="R194" s="114"/>
      <c r="S194" s="114"/>
      <c r="T194" s="123" t="s">
        <v>206</v>
      </c>
      <c r="U194" s="492">
        <f>JULY!U194</f>
        <v>0</v>
      </c>
      <c r="V194" s="492"/>
      <c r="W194" s="493"/>
      <c r="X194" s="114"/>
      <c r="Y194" s="123" t="s">
        <v>206</v>
      </c>
      <c r="Z194" s="492">
        <f>JULY!Z194</f>
        <v>0</v>
      </c>
      <c r="AA194" s="492"/>
      <c r="AB194" s="493"/>
      <c r="AC194" s="114"/>
      <c r="AD194" s="114"/>
      <c r="AE194" s="114"/>
      <c r="AF194" s="114"/>
      <c r="AG194" s="114"/>
      <c r="AH194" s="114"/>
      <c r="AI194" s="114"/>
      <c r="AJ194" s="114"/>
      <c r="AK194" s="114"/>
    </row>
    <row r="195" spans="1:37" s="124" customFormat="1" ht="12.75" customHeight="1" x14ac:dyDescent="0.2">
      <c r="A195" s="114"/>
      <c r="B195" s="423"/>
      <c r="C195" s="320">
        <v>0</v>
      </c>
      <c r="D195" s="425"/>
      <c r="E195" s="323">
        <v>0</v>
      </c>
      <c r="F195" s="116"/>
      <c r="G195" s="118"/>
      <c r="H195" s="466"/>
      <c r="I195" s="466"/>
      <c r="J195" s="118"/>
      <c r="K195" s="467" t="s">
        <v>130</v>
      </c>
      <c r="L195" s="468"/>
      <c r="M195" s="468"/>
      <c r="N195" s="468"/>
      <c r="O195" s="469">
        <f>J7</f>
        <v>0</v>
      </c>
      <c r="P195" s="469"/>
      <c r="Q195" s="122"/>
      <c r="R195" s="114"/>
      <c r="S195" s="114"/>
      <c r="T195" s="123" t="s">
        <v>253</v>
      </c>
      <c r="U195" s="492">
        <f>JULY!U195</f>
        <v>0</v>
      </c>
      <c r="V195" s="492"/>
      <c r="W195" s="493"/>
      <c r="X195" s="114"/>
      <c r="Y195" s="123" t="s">
        <v>253</v>
      </c>
      <c r="Z195" s="492">
        <f>JULY!Z195</f>
        <v>0</v>
      </c>
      <c r="AA195" s="492"/>
      <c r="AB195" s="493"/>
      <c r="AC195" s="114"/>
      <c r="AD195" s="114"/>
      <c r="AE195" s="114"/>
      <c r="AF195" s="114"/>
      <c r="AG195" s="114"/>
      <c r="AH195" s="114"/>
      <c r="AI195" s="114"/>
      <c r="AJ195" s="114"/>
      <c r="AK195" s="114"/>
    </row>
    <row r="196" spans="1:37" s="124" customFormat="1" ht="12.75" customHeight="1" x14ac:dyDescent="0.2">
      <c r="A196" s="114"/>
      <c r="B196" s="423"/>
      <c r="C196" s="320">
        <v>0</v>
      </c>
      <c r="D196" s="425"/>
      <c r="E196" s="323">
        <v>0</v>
      </c>
      <c r="F196" s="116"/>
      <c r="G196" s="118"/>
      <c r="H196" s="466"/>
      <c r="I196" s="466"/>
      <c r="J196" s="118"/>
      <c r="K196" s="467" t="s">
        <v>132</v>
      </c>
      <c r="L196" s="468"/>
      <c r="M196" s="468"/>
      <c r="N196" s="468"/>
      <c r="O196" s="469">
        <f>SUM(O194:P195)</f>
        <v>0</v>
      </c>
      <c r="P196" s="469"/>
      <c r="Q196" s="122"/>
      <c r="R196" s="114"/>
      <c r="S196" s="114"/>
      <c r="T196" s="123" t="s">
        <v>207</v>
      </c>
      <c r="U196" s="487">
        <f>JULY!U200</f>
        <v>0</v>
      </c>
      <c r="V196" s="487"/>
      <c r="W196" s="122"/>
      <c r="X196" s="114"/>
      <c r="Y196" s="123" t="s">
        <v>207</v>
      </c>
      <c r="Z196" s="487">
        <f>JULY!Z200</f>
        <v>0</v>
      </c>
      <c r="AA196" s="487"/>
      <c r="AB196" s="122"/>
      <c r="AC196" s="114"/>
      <c r="AD196" s="114"/>
      <c r="AE196" s="114"/>
      <c r="AF196" s="114"/>
      <c r="AG196" s="114"/>
      <c r="AH196" s="114"/>
      <c r="AI196" s="114"/>
      <c r="AJ196" s="114"/>
      <c r="AK196" s="114"/>
    </row>
    <row r="197" spans="1:37" s="124" customFormat="1" ht="12.75" customHeight="1" x14ac:dyDescent="0.2">
      <c r="A197" s="114"/>
      <c r="B197" s="423"/>
      <c r="C197" s="320">
        <v>0</v>
      </c>
      <c r="D197" s="425"/>
      <c r="E197" s="323">
        <v>0</v>
      </c>
      <c r="F197" s="116"/>
      <c r="G197" s="118"/>
      <c r="H197" s="466"/>
      <c r="I197" s="466"/>
      <c r="J197" s="118"/>
      <c r="K197" s="467" t="s">
        <v>133</v>
      </c>
      <c r="L197" s="468"/>
      <c r="M197" s="468"/>
      <c r="N197" s="468"/>
      <c r="O197" s="469">
        <f>K188</f>
        <v>0</v>
      </c>
      <c r="P197" s="469"/>
      <c r="Q197" s="122"/>
      <c r="R197" s="114"/>
      <c r="S197" s="114"/>
      <c r="T197" s="123" t="s">
        <v>208</v>
      </c>
      <c r="U197" s="480">
        <v>0</v>
      </c>
      <c r="V197" s="480"/>
      <c r="W197" s="122"/>
      <c r="X197" s="114"/>
      <c r="Y197" s="123" t="s">
        <v>208</v>
      </c>
      <c r="Z197" s="480">
        <v>0</v>
      </c>
      <c r="AA197" s="480"/>
      <c r="AB197" s="122"/>
      <c r="AC197" s="114"/>
      <c r="AD197" s="114"/>
      <c r="AE197" s="114"/>
      <c r="AF197" s="114"/>
      <c r="AG197" s="114"/>
      <c r="AH197" s="114"/>
      <c r="AI197" s="114"/>
      <c r="AJ197" s="114"/>
      <c r="AK197" s="114"/>
    </row>
    <row r="198" spans="1:37" s="124" customFormat="1" ht="12.75" customHeight="1" x14ac:dyDescent="0.2">
      <c r="A198" s="114"/>
      <c r="B198" s="423"/>
      <c r="C198" s="320">
        <v>0</v>
      </c>
      <c r="D198" s="425"/>
      <c r="E198" s="323">
        <v>0</v>
      </c>
      <c r="F198" s="116"/>
      <c r="G198" s="118"/>
      <c r="H198" s="466"/>
      <c r="I198" s="466"/>
      <c r="J198" s="118"/>
      <c r="K198" s="467" t="s">
        <v>134</v>
      </c>
      <c r="L198" s="468"/>
      <c r="M198" s="468"/>
      <c r="N198" s="468"/>
      <c r="O198" s="483"/>
      <c r="P198" s="483"/>
      <c r="Q198" s="122" t="s">
        <v>190</v>
      </c>
      <c r="R198" s="114"/>
      <c r="S198" s="114"/>
      <c r="T198" s="123" t="s">
        <v>209</v>
      </c>
      <c r="U198" s="480">
        <v>0</v>
      </c>
      <c r="V198" s="480"/>
      <c r="W198" s="122"/>
      <c r="X198" s="114"/>
      <c r="Y198" s="123" t="s">
        <v>209</v>
      </c>
      <c r="Z198" s="480">
        <v>0</v>
      </c>
      <c r="AA198" s="480"/>
      <c r="AB198" s="122"/>
      <c r="AC198" s="114"/>
      <c r="AD198" s="114"/>
      <c r="AE198" s="114"/>
      <c r="AF198" s="114"/>
      <c r="AG198" s="114"/>
      <c r="AH198" s="114"/>
      <c r="AI198" s="114"/>
      <c r="AJ198" s="114"/>
      <c r="AK198" s="114"/>
    </row>
    <row r="199" spans="1:37" s="124" customFormat="1" ht="12.75" customHeight="1" x14ac:dyDescent="0.2">
      <c r="A199" s="114"/>
      <c r="B199" s="423"/>
      <c r="C199" s="320">
        <v>0</v>
      </c>
      <c r="D199" s="425"/>
      <c r="E199" s="323">
        <v>0</v>
      </c>
      <c r="F199" s="116"/>
      <c r="G199" s="118"/>
      <c r="H199" s="466"/>
      <c r="I199" s="466"/>
      <c r="J199" s="118"/>
      <c r="K199" s="484" t="s">
        <v>166</v>
      </c>
      <c r="L199" s="485"/>
      <c r="M199" s="485"/>
      <c r="N199" s="485"/>
      <c r="O199" s="469">
        <f>SUM(O196-O197+O198)</f>
        <v>0</v>
      </c>
      <c r="P199" s="469"/>
      <c r="Q199" s="122"/>
      <c r="R199" s="114"/>
      <c r="S199" s="114"/>
      <c r="T199" s="123" t="s">
        <v>210</v>
      </c>
      <c r="U199" s="480">
        <v>0</v>
      </c>
      <c r="V199" s="480"/>
      <c r="W199" s="122"/>
      <c r="X199" s="114"/>
      <c r="Y199" s="123" t="s">
        <v>210</v>
      </c>
      <c r="Z199" s="480">
        <v>0</v>
      </c>
      <c r="AA199" s="480"/>
      <c r="AB199" s="122"/>
      <c r="AC199" s="114"/>
      <c r="AD199" s="114"/>
      <c r="AE199" s="114"/>
      <c r="AF199" s="114"/>
      <c r="AG199" s="114"/>
      <c r="AH199" s="114"/>
      <c r="AI199" s="114"/>
      <c r="AJ199" s="114"/>
      <c r="AK199" s="114"/>
    </row>
    <row r="200" spans="1:37" s="124" customFormat="1" ht="12.75" customHeight="1" x14ac:dyDescent="0.2">
      <c r="A200" s="114"/>
      <c r="B200" s="423"/>
      <c r="C200" s="320">
        <v>0</v>
      </c>
      <c r="D200" s="425"/>
      <c r="E200" s="323">
        <v>0</v>
      </c>
      <c r="F200" s="116"/>
      <c r="G200" s="118"/>
      <c r="H200" s="466"/>
      <c r="I200" s="466"/>
      <c r="J200" s="118"/>
      <c r="K200" s="467"/>
      <c r="L200" s="468"/>
      <c r="M200" s="468"/>
      <c r="N200" s="468"/>
      <c r="O200" s="469"/>
      <c r="P200" s="469"/>
      <c r="Q200" s="122"/>
      <c r="R200" s="114"/>
      <c r="S200" s="114"/>
      <c r="T200" s="123" t="s">
        <v>224</v>
      </c>
      <c r="U200" s="487">
        <f>U196+U197+U198-U199</f>
        <v>0</v>
      </c>
      <c r="V200" s="487"/>
      <c r="W200" s="122"/>
      <c r="X200" s="114"/>
      <c r="Y200" s="123" t="s">
        <v>224</v>
      </c>
      <c r="Z200" s="487">
        <f>Z196+Z197+Z198-Z199</f>
        <v>0</v>
      </c>
      <c r="AA200" s="487"/>
      <c r="AB200" s="122"/>
      <c r="AC200" s="114"/>
      <c r="AD200" s="114"/>
      <c r="AE200" s="114"/>
      <c r="AF200" s="114"/>
      <c r="AG200" s="114"/>
      <c r="AH200" s="114"/>
      <c r="AI200" s="114"/>
      <c r="AJ200" s="114"/>
      <c r="AK200" s="114"/>
    </row>
    <row r="201" spans="1:37" s="124" customFormat="1" ht="12.75" customHeight="1" x14ac:dyDescent="0.2">
      <c r="A201" s="114"/>
      <c r="B201" s="423"/>
      <c r="C201" s="320">
        <v>0</v>
      </c>
      <c r="D201" s="425"/>
      <c r="E201" s="323">
        <v>0</v>
      </c>
      <c r="F201" s="116"/>
      <c r="G201" s="118"/>
      <c r="H201" s="129"/>
      <c r="I201" s="129"/>
      <c r="J201" s="118"/>
      <c r="K201" s="467"/>
      <c r="L201" s="468"/>
      <c r="M201" s="468"/>
      <c r="N201" s="468"/>
      <c r="O201" s="469"/>
      <c r="P201" s="469"/>
      <c r="Q201" s="122"/>
      <c r="R201" s="114"/>
      <c r="S201" s="114"/>
      <c r="T201" s="130"/>
      <c r="U201" s="115"/>
      <c r="V201" s="115"/>
      <c r="W201" s="122"/>
      <c r="X201" s="114"/>
      <c r="Y201" s="130"/>
      <c r="Z201" s="115"/>
      <c r="AA201" s="115"/>
      <c r="AB201" s="122"/>
      <c r="AC201" s="114"/>
      <c r="AD201" s="114"/>
      <c r="AE201" s="114"/>
      <c r="AF201" s="114"/>
      <c r="AG201" s="114"/>
      <c r="AH201" s="114"/>
      <c r="AI201" s="114"/>
      <c r="AJ201" s="114"/>
      <c r="AK201" s="114"/>
    </row>
    <row r="202" spans="1:37" s="124" customFormat="1" ht="12.75" customHeight="1" x14ac:dyDescent="0.2">
      <c r="A202" s="114"/>
      <c r="B202" s="423"/>
      <c r="C202" s="320">
        <v>0</v>
      </c>
      <c r="D202" s="425"/>
      <c r="E202" s="323">
        <v>0</v>
      </c>
      <c r="F202" s="116"/>
      <c r="G202" s="118"/>
      <c r="H202" s="129"/>
      <c r="I202" s="129"/>
      <c r="J202" s="118"/>
      <c r="K202" s="484" t="s">
        <v>168</v>
      </c>
      <c r="L202" s="485"/>
      <c r="M202" s="485"/>
      <c r="N202" s="485"/>
      <c r="O202" s="483"/>
      <c r="P202" s="483"/>
      <c r="Q202" s="122"/>
      <c r="R202" s="114"/>
      <c r="S202" s="114"/>
      <c r="T202" s="130"/>
      <c r="U202" s="115"/>
      <c r="V202" s="115"/>
      <c r="W202" s="122"/>
      <c r="X202" s="114"/>
      <c r="Y202" s="130"/>
      <c r="Z202" s="115"/>
      <c r="AA202" s="115"/>
      <c r="AB202" s="122"/>
      <c r="AC202" s="114"/>
      <c r="AD202" s="114"/>
      <c r="AE202" s="114"/>
      <c r="AF202" s="114"/>
      <c r="AG202" s="114"/>
      <c r="AH202" s="114"/>
      <c r="AI202" s="114"/>
      <c r="AJ202" s="114"/>
      <c r="AK202" s="114"/>
    </row>
    <row r="203" spans="1:37" s="124" customFormat="1" ht="12.75" customHeight="1" x14ac:dyDescent="0.2">
      <c r="A203" s="114"/>
      <c r="B203" s="423"/>
      <c r="C203" s="320">
        <v>0</v>
      </c>
      <c r="D203" s="425"/>
      <c r="E203" s="323">
        <v>0</v>
      </c>
      <c r="F203" s="116"/>
      <c r="G203" s="118"/>
      <c r="H203" s="466"/>
      <c r="I203" s="466"/>
      <c r="J203" s="118"/>
      <c r="K203" s="467" t="s">
        <v>131</v>
      </c>
      <c r="L203" s="468"/>
      <c r="M203" s="468"/>
      <c r="N203" s="468"/>
      <c r="O203" s="483"/>
      <c r="P203" s="483"/>
      <c r="Q203" s="122"/>
      <c r="R203" s="114"/>
      <c r="S203" s="114"/>
      <c r="T203" s="123" t="s">
        <v>243</v>
      </c>
      <c r="U203" s="492">
        <f>JULY!U203</f>
        <v>0</v>
      </c>
      <c r="V203" s="492"/>
      <c r="W203" s="493"/>
      <c r="X203" s="114"/>
      <c r="Y203" s="123" t="s">
        <v>239</v>
      </c>
      <c r="Z203" s="492">
        <f>JULY!Z203</f>
        <v>0</v>
      </c>
      <c r="AA203" s="492"/>
      <c r="AB203" s="493"/>
      <c r="AC203" s="114"/>
      <c r="AD203" s="114"/>
      <c r="AE203" s="114"/>
      <c r="AF203" s="114"/>
      <c r="AG203" s="114"/>
      <c r="AH203" s="114"/>
      <c r="AI203" s="114"/>
      <c r="AJ203" s="114"/>
      <c r="AK203" s="114"/>
    </row>
    <row r="204" spans="1:37" s="124" customFormat="1" ht="12.75" customHeight="1" x14ac:dyDescent="0.2">
      <c r="A204" s="114"/>
      <c r="B204" s="423"/>
      <c r="C204" s="320">
        <v>0</v>
      </c>
      <c r="D204" s="425"/>
      <c r="E204" s="323">
        <v>0</v>
      </c>
      <c r="F204" s="116"/>
      <c r="G204" s="118"/>
      <c r="H204" s="466"/>
      <c r="I204" s="466"/>
      <c r="J204" s="118"/>
      <c r="K204" s="467" t="s">
        <v>468</v>
      </c>
      <c r="L204" s="468"/>
      <c r="M204" s="468"/>
      <c r="N204" s="468"/>
      <c r="O204" s="469">
        <f>G234</f>
        <v>0</v>
      </c>
      <c r="P204" s="469"/>
      <c r="Q204" s="122"/>
      <c r="R204" s="143" t="s">
        <v>233</v>
      </c>
      <c r="S204" s="114"/>
      <c r="T204" s="123" t="s">
        <v>206</v>
      </c>
      <c r="U204" s="492">
        <f>JULY!U204</f>
        <v>0</v>
      </c>
      <c r="V204" s="492"/>
      <c r="W204" s="493"/>
      <c r="X204" s="114"/>
      <c r="Y204" s="123" t="s">
        <v>206</v>
      </c>
      <c r="Z204" s="492">
        <f>JULY!Z204</f>
        <v>0</v>
      </c>
      <c r="AA204" s="492"/>
      <c r="AB204" s="493"/>
      <c r="AC204" s="114"/>
      <c r="AD204" s="114"/>
      <c r="AE204" s="114"/>
      <c r="AF204" s="114"/>
      <c r="AG204" s="114"/>
      <c r="AH204" s="114"/>
      <c r="AI204" s="114"/>
      <c r="AJ204" s="114"/>
      <c r="AK204" s="114"/>
    </row>
    <row r="205" spans="1:37" s="124" customFormat="1" ht="12.75" customHeight="1" x14ac:dyDescent="0.2">
      <c r="A205" s="114"/>
      <c r="B205" s="423"/>
      <c r="C205" s="320">
        <v>0</v>
      </c>
      <c r="D205" s="425"/>
      <c r="E205" s="323">
        <v>0</v>
      </c>
      <c r="F205" s="116"/>
      <c r="G205" s="118"/>
      <c r="H205" s="466"/>
      <c r="I205" s="466"/>
      <c r="J205" s="118"/>
      <c r="K205" s="467" t="s">
        <v>134</v>
      </c>
      <c r="L205" s="468"/>
      <c r="M205" s="468"/>
      <c r="N205" s="468"/>
      <c r="O205" s="483"/>
      <c r="P205" s="483"/>
      <c r="Q205" s="122" t="s">
        <v>190</v>
      </c>
      <c r="R205" s="358">
        <f>SUM(E2-O206)</f>
        <v>0</v>
      </c>
      <c r="S205" s="114"/>
      <c r="T205" s="123" t="s">
        <v>253</v>
      </c>
      <c r="U205" s="492">
        <f>JULY!U205</f>
        <v>0</v>
      </c>
      <c r="V205" s="492"/>
      <c r="W205" s="493"/>
      <c r="X205" s="114"/>
      <c r="Y205" s="123" t="s">
        <v>253</v>
      </c>
      <c r="Z205" s="492">
        <f>JULY!Z205</f>
        <v>0</v>
      </c>
      <c r="AA205" s="492"/>
      <c r="AB205" s="493"/>
      <c r="AC205" s="114"/>
      <c r="AD205" s="114"/>
      <c r="AE205" s="114"/>
      <c r="AF205" s="114"/>
      <c r="AG205" s="114"/>
      <c r="AH205" s="114"/>
      <c r="AI205" s="114"/>
      <c r="AJ205" s="114"/>
      <c r="AK205" s="114"/>
    </row>
    <row r="206" spans="1:37" s="124" customFormat="1" ht="12.75" customHeight="1" x14ac:dyDescent="0.2">
      <c r="A206" s="114"/>
      <c r="B206" s="423"/>
      <c r="C206" s="320">
        <v>0</v>
      </c>
      <c r="D206" s="425"/>
      <c r="E206" s="323">
        <v>0</v>
      </c>
      <c r="F206" s="116"/>
      <c r="G206" s="118"/>
      <c r="H206" s="466"/>
      <c r="I206" s="466"/>
      <c r="J206" s="118"/>
      <c r="K206" s="484" t="s">
        <v>372</v>
      </c>
      <c r="L206" s="485"/>
      <c r="M206" s="485"/>
      <c r="N206" s="485"/>
      <c r="O206" s="469">
        <f>SUM(O202-O204+O205+O203)</f>
        <v>0</v>
      </c>
      <c r="P206" s="469"/>
      <c r="Q206" s="122"/>
      <c r="R206" s="114"/>
      <c r="S206" s="114"/>
      <c r="T206" s="123" t="s">
        <v>207</v>
      </c>
      <c r="U206" s="487">
        <f>JULY!U210</f>
        <v>0</v>
      </c>
      <c r="V206" s="487"/>
      <c r="W206" s="122"/>
      <c r="X206" s="114"/>
      <c r="Y206" s="123" t="s">
        <v>207</v>
      </c>
      <c r="Z206" s="487">
        <f>JULY!Z210</f>
        <v>0</v>
      </c>
      <c r="AA206" s="487"/>
      <c r="AB206" s="122"/>
      <c r="AC206" s="114"/>
      <c r="AD206" s="114"/>
      <c r="AE206" s="114"/>
      <c r="AF206" s="114"/>
      <c r="AG206" s="114"/>
      <c r="AH206" s="114"/>
      <c r="AI206" s="114"/>
      <c r="AJ206" s="114"/>
      <c r="AK206" s="114"/>
    </row>
    <row r="207" spans="1:37" s="124" customFormat="1" ht="12.75" customHeight="1" thickBot="1" x14ac:dyDescent="0.25">
      <c r="A207" s="114"/>
      <c r="B207" s="423"/>
      <c r="C207" s="320">
        <v>0</v>
      </c>
      <c r="D207" s="425"/>
      <c r="E207" s="323">
        <v>0</v>
      </c>
      <c r="F207" s="116"/>
      <c r="G207" s="118"/>
      <c r="H207" s="118"/>
      <c r="I207" s="118"/>
      <c r="J207" s="118"/>
      <c r="K207" s="455"/>
      <c r="L207" s="456"/>
      <c r="M207" s="456"/>
      <c r="N207" s="456"/>
      <c r="O207" s="479"/>
      <c r="P207" s="479"/>
      <c r="Q207" s="131"/>
      <c r="R207" s="114"/>
      <c r="S207" s="114"/>
      <c r="T207" s="123" t="s">
        <v>208</v>
      </c>
      <c r="U207" s="480">
        <v>0</v>
      </c>
      <c r="V207" s="480"/>
      <c r="W207" s="122"/>
      <c r="X207" s="114"/>
      <c r="Y207" s="123" t="s">
        <v>208</v>
      </c>
      <c r="Z207" s="480">
        <v>0</v>
      </c>
      <c r="AA207" s="480"/>
      <c r="AB207" s="122"/>
      <c r="AC207" s="114"/>
      <c r="AD207" s="114"/>
      <c r="AE207" s="114"/>
      <c r="AF207" s="114"/>
      <c r="AG207" s="114"/>
      <c r="AH207" s="114"/>
      <c r="AI207" s="114"/>
      <c r="AJ207" s="114"/>
      <c r="AK207" s="114"/>
    </row>
    <row r="208" spans="1:37" s="124" customFormat="1" ht="12.75" customHeight="1" x14ac:dyDescent="0.2">
      <c r="A208" s="114"/>
      <c r="B208" s="423"/>
      <c r="C208" s="320">
        <v>0</v>
      </c>
      <c r="D208" s="425"/>
      <c r="E208" s="323">
        <v>0</v>
      </c>
      <c r="F208" s="116"/>
      <c r="G208" s="118"/>
      <c r="H208" s="133"/>
      <c r="I208" s="133"/>
      <c r="J208" s="133"/>
      <c r="K208" s="114"/>
      <c r="L208" s="114"/>
      <c r="M208" s="114"/>
      <c r="N208" s="114"/>
      <c r="O208" s="134"/>
      <c r="P208" s="134"/>
      <c r="Q208" s="114"/>
      <c r="R208" s="114"/>
      <c r="S208" s="114"/>
      <c r="T208" s="123" t="s">
        <v>209</v>
      </c>
      <c r="U208" s="480">
        <v>0</v>
      </c>
      <c r="V208" s="480"/>
      <c r="W208" s="122"/>
      <c r="X208" s="114"/>
      <c r="Y208" s="123" t="s">
        <v>209</v>
      </c>
      <c r="Z208" s="480">
        <v>0</v>
      </c>
      <c r="AA208" s="480"/>
      <c r="AB208" s="122"/>
      <c r="AC208" s="114"/>
      <c r="AD208" s="114"/>
      <c r="AE208" s="114"/>
      <c r="AF208" s="114"/>
      <c r="AG208" s="114"/>
      <c r="AH208" s="114"/>
      <c r="AI208" s="114"/>
      <c r="AJ208" s="114"/>
      <c r="AK208" s="114"/>
    </row>
    <row r="209" spans="1:37" s="124" customFormat="1" ht="12.75" customHeight="1" x14ac:dyDescent="0.2">
      <c r="A209" s="114"/>
      <c r="B209" s="423"/>
      <c r="C209" s="320">
        <v>0</v>
      </c>
      <c r="D209" s="425"/>
      <c r="E209" s="323">
        <v>0</v>
      </c>
      <c r="F209" s="132"/>
      <c r="G209" s="133"/>
      <c r="H209" s="133"/>
      <c r="I209" s="133"/>
      <c r="J209" s="133"/>
      <c r="K209" s="114"/>
      <c r="L209" s="114"/>
      <c r="M209" s="114"/>
      <c r="N209" s="114"/>
      <c r="O209" s="114"/>
      <c r="P209" s="114"/>
      <c r="Q209" s="114"/>
      <c r="R209" s="114"/>
      <c r="S209" s="114"/>
      <c r="T209" s="123" t="s">
        <v>210</v>
      </c>
      <c r="U209" s="480">
        <v>0</v>
      </c>
      <c r="V209" s="480"/>
      <c r="W209" s="122"/>
      <c r="X209" s="114"/>
      <c r="Y209" s="123" t="s">
        <v>210</v>
      </c>
      <c r="Z209" s="480">
        <v>0</v>
      </c>
      <c r="AA209" s="480"/>
      <c r="AB209" s="122"/>
      <c r="AC209" s="114"/>
      <c r="AD209" s="114"/>
      <c r="AE209" s="114"/>
      <c r="AF209" s="114"/>
      <c r="AG209" s="114"/>
      <c r="AH209" s="114"/>
      <c r="AI209" s="114"/>
      <c r="AJ209" s="114"/>
      <c r="AK209" s="114"/>
    </row>
    <row r="210" spans="1:37" s="124" customFormat="1" ht="12.75" customHeight="1" x14ac:dyDescent="0.2">
      <c r="A210" s="114"/>
      <c r="B210" s="423"/>
      <c r="C210" s="320">
        <v>0</v>
      </c>
      <c r="D210" s="425"/>
      <c r="E210" s="323">
        <v>0</v>
      </c>
      <c r="F210" s="132"/>
      <c r="G210" s="133"/>
      <c r="H210" s="133"/>
      <c r="I210" s="133"/>
      <c r="J210" s="133"/>
      <c r="K210" s="114"/>
      <c r="L210" s="114"/>
      <c r="M210" s="114"/>
      <c r="N210" s="114"/>
      <c r="O210" s="114"/>
      <c r="P210" s="114"/>
      <c r="Q210" s="114"/>
      <c r="R210" s="114"/>
      <c r="S210" s="114"/>
      <c r="T210" s="123" t="str">
        <f>T200</f>
        <v>AS OF 8/31</v>
      </c>
      <c r="U210" s="487">
        <f>U206+U207+U208-U209</f>
        <v>0</v>
      </c>
      <c r="V210" s="487"/>
      <c r="W210" s="122"/>
      <c r="X210" s="114"/>
      <c r="Y210" s="123" t="str">
        <f>Y200</f>
        <v>AS OF 8/31</v>
      </c>
      <c r="Z210" s="487">
        <f>Z206+Z207+Z208-Z209</f>
        <v>0</v>
      </c>
      <c r="AA210" s="487"/>
      <c r="AB210" s="122"/>
      <c r="AC210" s="114"/>
      <c r="AD210" s="114"/>
      <c r="AE210" s="114"/>
      <c r="AF210" s="114"/>
      <c r="AG210" s="114"/>
      <c r="AH210" s="114"/>
      <c r="AI210" s="114"/>
      <c r="AJ210" s="114"/>
      <c r="AK210" s="114"/>
    </row>
    <row r="211" spans="1:37" s="124" customFormat="1" ht="12.75" customHeight="1" x14ac:dyDescent="0.2">
      <c r="A211" s="114"/>
      <c r="B211" s="423"/>
      <c r="C211" s="320">
        <v>0</v>
      </c>
      <c r="D211" s="425"/>
      <c r="E211" s="323">
        <v>0</v>
      </c>
      <c r="F211" s="132"/>
      <c r="G211" s="133"/>
      <c r="H211" s="133"/>
      <c r="I211" s="133"/>
      <c r="J211" s="133"/>
      <c r="K211" s="114"/>
      <c r="L211" s="114"/>
      <c r="M211" s="114"/>
      <c r="N211" s="114"/>
      <c r="O211" s="114"/>
      <c r="P211" s="114"/>
      <c r="Q211" s="114"/>
      <c r="R211" s="114"/>
      <c r="S211" s="114"/>
      <c r="T211" s="130"/>
      <c r="U211" s="115"/>
      <c r="V211" s="115"/>
      <c r="W211" s="122"/>
      <c r="X211" s="114"/>
      <c r="Y211" s="130"/>
      <c r="Z211" s="115"/>
      <c r="AA211" s="115"/>
      <c r="AB211" s="122"/>
      <c r="AC211" s="114"/>
      <c r="AD211" s="114"/>
      <c r="AE211" s="114"/>
      <c r="AF211" s="114"/>
      <c r="AG211" s="114"/>
      <c r="AH211" s="114"/>
      <c r="AI211" s="114"/>
      <c r="AJ211" s="114"/>
      <c r="AK211" s="114"/>
    </row>
    <row r="212" spans="1:37" s="124" customFormat="1" ht="12.75" customHeight="1" x14ac:dyDescent="0.2">
      <c r="A212" s="114"/>
      <c r="B212" s="423"/>
      <c r="C212" s="320">
        <v>0</v>
      </c>
      <c r="D212" s="425"/>
      <c r="E212" s="323">
        <v>0</v>
      </c>
      <c r="F212" s="132"/>
      <c r="G212" s="133"/>
      <c r="H212" s="133"/>
      <c r="I212" s="133"/>
      <c r="J212" s="133"/>
      <c r="K212" s="114"/>
      <c r="L212" s="114"/>
      <c r="M212" s="114"/>
      <c r="N212" s="114"/>
      <c r="O212" s="114"/>
      <c r="P212" s="114"/>
      <c r="Q212" s="114"/>
      <c r="R212" s="114"/>
      <c r="S212" s="114"/>
      <c r="T212" s="130"/>
      <c r="U212" s="115"/>
      <c r="V212" s="115"/>
      <c r="W212" s="122"/>
      <c r="X212" s="114"/>
      <c r="Y212" s="130"/>
      <c r="Z212" s="115"/>
      <c r="AA212" s="115"/>
      <c r="AB212" s="122"/>
      <c r="AC212" s="114"/>
      <c r="AD212" s="114"/>
      <c r="AE212" s="114"/>
      <c r="AF212" s="114"/>
      <c r="AG212" s="114"/>
      <c r="AH212" s="114"/>
      <c r="AI212" s="114"/>
      <c r="AJ212" s="114"/>
      <c r="AK212" s="114"/>
    </row>
    <row r="213" spans="1:37" s="124" customFormat="1" ht="12.75" customHeight="1" x14ac:dyDescent="0.2">
      <c r="A213" s="114"/>
      <c r="B213" s="423"/>
      <c r="C213" s="320">
        <v>0</v>
      </c>
      <c r="D213" s="425"/>
      <c r="E213" s="323">
        <v>0</v>
      </c>
      <c r="F213" s="132"/>
      <c r="G213" s="133"/>
      <c r="H213" s="133"/>
      <c r="I213" s="133"/>
      <c r="J213" s="133"/>
      <c r="K213" s="114"/>
      <c r="L213" s="114"/>
      <c r="M213" s="114"/>
      <c r="N213" s="114"/>
      <c r="O213" s="114"/>
      <c r="P213" s="114"/>
      <c r="Q213" s="114"/>
      <c r="R213" s="114"/>
      <c r="S213" s="114"/>
      <c r="T213" s="123" t="s">
        <v>244</v>
      </c>
      <c r="U213" s="492">
        <f>JULY!U213</f>
        <v>0</v>
      </c>
      <c r="V213" s="492"/>
      <c r="W213" s="493"/>
      <c r="X213" s="114"/>
      <c r="Y213" s="123" t="s">
        <v>240</v>
      </c>
      <c r="Z213" s="492">
        <f>JULY!Z213</f>
        <v>0</v>
      </c>
      <c r="AA213" s="492"/>
      <c r="AB213" s="493"/>
      <c r="AC213" s="114"/>
      <c r="AD213" s="114"/>
      <c r="AE213" s="114"/>
      <c r="AF213" s="114"/>
      <c r="AG213" s="114"/>
      <c r="AH213" s="114"/>
      <c r="AI213" s="114"/>
      <c r="AJ213" s="114"/>
      <c r="AK213" s="114"/>
    </row>
    <row r="214" spans="1:37" s="124" customFormat="1" ht="12.75" customHeight="1" x14ac:dyDescent="0.2">
      <c r="A214" s="114"/>
      <c r="B214" s="423"/>
      <c r="C214" s="320">
        <v>0</v>
      </c>
      <c r="D214" s="425"/>
      <c r="E214" s="323">
        <v>0</v>
      </c>
      <c r="F214" s="132"/>
      <c r="G214" s="133"/>
      <c r="H214" s="133"/>
      <c r="I214" s="133"/>
      <c r="J214" s="133"/>
      <c r="K214" s="114"/>
      <c r="L214" s="114"/>
      <c r="M214" s="114"/>
      <c r="N214" s="114"/>
      <c r="O214" s="114"/>
      <c r="P214" s="114"/>
      <c r="Q214" s="114"/>
      <c r="R214" s="114"/>
      <c r="S214" s="114"/>
      <c r="T214" s="123" t="s">
        <v>206</v>
      </c>
      <c r="U214" s="492">
        <f>JULY!U214</f>
        <v>0</v>
      </c>
      <c r="V214" s="492"/>
      <c r="W214" s="493"/>
      <c r="X214" s="114"/>
      <c r="Y214" s="123" t="s">
        <v>206</v>
      </c>
      <c r="Z214" s="492">
        <f>JULY!Z214</f>
        <v>0</v>
      </c>
      <c r="AA214" s="492"/>
      <c r="AB214" s="493"/>
      <c r="AC214" s="114"/>
      <c r="AD214" s="114"/>
      <c r="AE214" s="114"/>
      <c r="AF214" s="114"/>
      <c r="AG214" s="114"/>
      <c r="AH214" s="114"/>
      <c r="AI214" s="114"/>
      <c r="AJ214" s="114"/>
      <c r="AK214" s="114"/>
    </row>
    <row r="215" spans="1:37" s="124" customFormat="1" ht="12.75" customHeight="1" x14ac:dyDescent="0.2">
      <c r="A215" s="114"/>
      <c r="B215" s="423"/>
      <c r="C215" s="320">
        <v>0</v>
      </c>
      <c r="D215" s="425"/>
      <c r="E215" s="323">
        <v>0</v>
      </c>
      <c r="F215" s="132"/>
      <c r="G215" s="133"/>
      <c r="H215" s="133"/>
      <c r="I215" s="133"/>
      <c r="J215" s="133"/>
      <c r="K215" s="114"/>
      <c r="L215" s="114"/>
      <c r="M215" s="114"/>
      <c r="N215" s="114"/>
      <c r="O215" s="114"/>
      <c r="P215" s="114"/>
      <c r="Q215" s="114"/>
      <c r="R215" s="114"/>
      <c r="S215" s="114"/>
      <c r="T215" s="123" t="s">
        <v>253</v>
      </c>
      <c r="U215" s="492">
        <f>JULY!U215</f>
        <v>0</v>
      </c>
      <c r="V215" s="492"/>
      <c r="W215" s="493"/>
      <c r="X215" s="114"/>
      <c r="Y215" s="123" t="s">
        <v>253</v>
      </c>
      <c r="Z215" s="492">
        <f>JULY!Z215</f>
        <v>0</v>
      </c>
      <c r="AA215" s="492"/>
      <c r="AB215" s="493"/>
      <c r="AC215" s="114"/>
      <c r="AD215" s="114"/>
      <c r="AE215" s="114"/>
      <c r="AF215" s="114"/>
      <c r="AG215" s="114"/>
      <c r="AH215" s="114"/>
      <c r="AI215" s="114"/>
      <c r="AJ215" s="114"/>
      <c r="AK215" s="114"/>
    </row>
    <row r="216" spans="1:37" s="124" customFormat="1" ht="12.75" customHeight="1" x14ac:dyDescent="0.2">
      <c r="A216" s="114"/>
      <c r="B216" s="423"/>
      <c r="C216" s="320">
        <v>0</v>
      </c>
      <c r="D216" s="425"/>
      <c r="E216" s="323">
        <v>0</v>
      </c>
      <c r="F216" s="132"/>
      <c r="G216" s="133"/>
      <c r="H216" s="133"/>
      <c r="I216" s="133"/>
      <c r="J216" s="133"/>
      <c r="K216" s="114"/>
      <c r="L216" s="114"/>
      <c r="M216" s="114"/>
      <c r="N216" s="114"/>
      <c r="O216" s="114"/>
      <c r="P216" s="114"/>
      <c r="Q216" s="114"/>
      <c r="R216" s="114"/>
      <c r="S216" s="114"/>
      <c r="T216" s="123" t="s">
        <v>207</v>
      </c>
      <c r="U216" s="487">
        <f>JULY!U220</f>
        <v>0</v>
      </c>
      <c r="V216" s="487"/>
      <c r="W216" s="122"/>
      <c r="X216" s="114"/>
      <c r="Y216" s="123" t="s">
        <v>207</v>
      </c>
      <c r="Z216" s="487">
        <f>JULY!Z220</f>
        <v>0</v>
      </c>
      <c r="AA216" s="487"/>
      <c r="AB216" s="122"/>
      <c r="AC216" s="114"/>
      <c r="AD216" s="114"/>
      <c r="AE216" s="114"/>
      <c r="AF216" s="114"/>
      <c r="AG216" s="114"/>
      <c r="AH216" s="114"/>
      <c r="AI216" s="114"/>
      <c r="AJ216" s="114"/>
      <c r="AK216" s="114"/>
    </row>
    <row r="217" spans="1:37" s="124" customFormat="1" ht="12.75" customHeight="1" x14ac:dyDescent="0.2">
      <c r="A217" s="114"/>
      <c r="B217" s="423"/>
      <c r="C217" s="320">
        <v>0</v>
      </c>
      <c r="D217" s="425"/>
      <c r="E217" s="323">
        <v>0</v>
      </c>
      <c r="F217" s="132"/>
      <c r="G217" s="133"/>
      <c r="H217" s="133"/>
      <c r="I217" s="133"/>
      <c r="J217" s="133"/>
      <c r="K217" s="114"/>
      <c r="L217" s="114"/>
      <c r="M217" s="114"/>
      <c r="N217" s="114"/>
      <c r="O217" s="114"/>
      <c r="P217" s="114"/>
      <c r="Q217" s="114"/>
      <c r="R217" s="114"/>
      <c r="S217" s="114"/>
      <c r="T217" s="123" t="s">
        <v>208</v>
      </c>
      <c r="U217" s="480">
        <v>0</v>
      </c>
      <c r="V217" s="480"/>
      <c r="W217" s="122"/>
      <c r="X217" s="114"/>
      <c r="Y217" s="123" t="s">
        <v>208</v>
      </c>
      <c r="Z217" s="480">
        <v>0</v>
      </c>
      <c r="AA217" s="480"/>
      <c r="AB217" s="122"/>
      <c r="AC217" s="114"/>
      <c r="AD217" s="114"/>
      <c r="AE217" s="114"/>
      <c r="AF217" s="114"/>
      <c r="AG217" s="114"/>
      <c r="AH217" s="114"/>
      <c r="AI217" s="114"/>
      <c r="AJ217" s="114"/>
      <c r="AK217" s="114"/>
    </row>
    <row r="218" spans="1:37" s="124" customFormat="1" ht="12.75" customHeight="1" x14ac:dyDescent="0.2">
      <c r="A218" s="114"/>
      <c r="B218" s="423"/>
      <c r="C218" s="320">
        <v>0</v>
      </c>
      <c r="D218" s="425"/>
      <c r="E218" s="323">
        <v>0</v>
      </c>
      <c r="F218" s="132"/>
      <c r="G218" s="133"/>
      <c r="H218" s="133"/>
      <c r="I218" s="133"/>
      <c r="J218" s="133"/>
      <c r="K218" s="114"/>
      <c r="L218" s="114"/>
      <c r="M218" s="114"/>
      <c r="N218" s="114"/>
      <c r="O218" s="114"/>
      <c r="P218" s="114"/>
      <c r="Q218" s="114"/>
      <c r="R218" s="114"/>
      <c r="S218" s="114"/>
      <c r="T218" s="123" t="s">
        <v>209</v>
      </c>
      <c r="U218" s="480">
        <v>0</v>
      </c>
      <c r="V218" s="480"/>
      <c r="W218" s="122"/>
      <c r="X218" s="114"/>
      <c r="Y218" s="123" t="s">
        <v>209</v>
      </c>
      <c r="Z218" s="480">
        <v>0</v>
      </c>
      <c r="AA218" s="480"/>
      <c r="AB218" s="122"/>
      <c r="AC218" s="114"/>
      <c r="AD218" s="114"/>
      <c r="AE218" s="114"/>
      <c r="AF218" s="114"/>
      <c r="AG218" s="114"/>
      <c r="AH218" s="114"/>
      <c r="AI218" s="114"/>
      <c r="AJ218" s="114"/>
      <c r="AK218" s="114"/>
    </row>
    <row r="219" spans="1:37" s="124" customFormat="1" ht="12.75" customHeight="1" x14ac:dyDescent="0.2">
      <c r="A219" s="114"/>
      <c r="B219" s="423"/>
      <c r="C219" s="320">
        <v>0</v>
      </c>
      <c r="D219" s="425"/>
      <c r="E219" s="323">
        <v>0</v>
      </c>
      <c r="F219" s="132"/>
      <c r="G219" s="133"/>
      <c r="H219" s="133"/>
      <c r="I219" s="133"/>
      <c r="J219" s="133"/>
      <c r="K219" s="114"/>
      <c r="L219" s="114"/>
      <c r="M219" s="114"/>
      <c r="N219" s="114"/>
      <c r="O219" s="114"/>
      <c r="P219" s="114"/>
      <c r="Q219" s="114"/>
      <c r="R219" s="114"/>
      <c r="S219" s="114"/>
      <c r="T219" s="123" t="s">
        <v>210</v>
      </c>
      <c r="U219" s="480">
        <v>0</v>
      </c>
      <c r="V219" s="480"/>
      <c r="W219" s="122"/>
      <c r="X219" s="114"/>
      <c r="Y219" s="123" t="s">
        <v>210</v>
      </c>
      <c r="Z219" s="480">
        <v>0</v>
      </c>
      <c r="AA219" s="480"/>
      <c r="AB219" s="122"/>
      <c r="AC219" s="114"/>
      <c r="AD219" s="114"/>
      <c r="AE219" s="114"/>
      <c r="AF219" s="114"/>
      <c r="AG219" s="114"/>
      <c r="AH219" s="114"/>
      <c r="AI219" s="114"/>
      <c r="AJ219" s="114"/>
      <c r="AK219" s="114"/>
    </row>
    <row r="220" spans="1:37" s="124" customFormat="1" ht="12.75" customHeight="1" x14ac:dyDescent="0.2">
      <c r="A220" s="114"/>
      <c r="B220" s="423"/>
      <c r="C220" s="320">
        <v>0</v>
      </c>
      <c r="D220" s="425"/>
      <c r="E220" s="323">
        <v>0</v>
      </c>
      <c r="F220" s="132"/>
      <c r="G220" s="133"/>
      <c r="H220" s="133"/>
      <c r="I220" s="133"/>
      <c r="J220" s="133"/>
      <c r="K220" s="114"/>
      <c r="L220" s="114"/>
      <c r="M220" s="114"/>
      <c r="N220" s="114"/>
      <c r="O220" s="114"/>
      <c r="P220" s="114"/>
      <c r="Q220" s="114"/>
      <c r="R220" s="114"/>
      <c r="S220" s="114"/>
      <c r="T220" s="123" t="str">
        <f>T210</f>
        <v>AS OF 8/31</v>
      </c>
      <c r="U220" s="487">
        <f>U216+U217+U218-U219</f>
        <v>0</v>
      </c>
      <c r="V220" s="487"/>
      <c r="W220" s="122"/>
      <c r="X220" s="114"/>
      <c r="Y220" s="123" t="str">
        <f>Y210</f>
        <v>AS OF 8/31</v>
      </c>
      <c r="Z220" s="487">
        <f>Z216+Z217+Z218-Z219</f>
        <v>0</v>
      </c>
      <c r="AA220" s="487"/>
      <c r="AB220" s="122"/>
      <c r="AC220" s="114"/>
      <c r="AD220" s="114"/>
      <c r="AE220" s="114"/>
      <c r="AF220" s="114"/>
      <c r="AG220" s="114"/>
      <c r="AH220" s="114"/>
      <c r="AI220" s="114"/>
      <c r="AJ220" s="114"/>
      <c r="AK220" s="114"/>
    </row>
    <row r="221" spans="1:37" s="124" customFormat="1" ht="12.75" customHeight="1" x14ac:dyDescent="0.2">
      <c r="A221" s="114"/>
      <c r="B221" s="423"/>
      <c r="C221" s="320">
        <v>0</v>
      </c>
      <c r="D221" s="425"/>
      <c r="E221" s="323">
        <v>0</v>
      </c>
      <c r="F221" s="132"/>
      <c r="G221" s="133"/>
      <c r="H221" s="133"/>
      <c r="I221" s="133"/>
      <c r="J221" s="133"/>
      <c r="K221" s="114"/>
      <c r="L221" s="114"/>
      <c r="M221" s="114"/>
      <c r="N221" s="114"/>
      <c r="O221" s="114"/>
      <c r="P221" s="114"/>
      <c r="Q221" s="114"/>
      <c r="R221" s="114"/>
      <c r="S221" s="114"/>
      <c r="T221" s="130"/>
      <c r="U221" s="115"/>
      <c r="V221" s="115"/>
      <c r="W221" s="122"/>
      <c r="X221" s="114"/>
      <c r="Y221" s="130"/>
      <c r="Z221" s="115"/>
      <c r="AA221" s="115"/>
      <c r="AB221" s="122"/>
      <c r="AC221" s="114"/>
      <c r="AD221" s="114"/>
      <c r="AE221" s="114"/>
      <c r="AF221" s="114"/>
      <c r="AG221" s="114"/>
      <c r="AH221" s="114"/>
      <c r="AI221" s="114"/>
      <c r="AJ221" s="114"/>
      <c r="AK221" s="114"/>
    </row>
    <row r="222" spans="1:37" s="124" customFormat="1" ht="12.75" customHeight="1" x14ac:dyDescent="0.2">
      <c r="A222" s="114"/>
      <c r="B222" s="423"/>
      <c r="C222" s="320">
        <v>0</v>
      </c>
      <c r="D222" s="425"/>
      <c r="E222" s="323">
        <v>0</v>
      </c>
      <c r="F222" s="132"/>
      <c r="G222" s="133"/>
      <c r="H222" s="133"/>
      <c r="I222" s="133"/>
      <c r="J222" s="133"/>
      <c r="K222" s="114"/>
      <c r="L222" s="114"/>
      <c r="M222" s="114"/>
      <c r="N222" s="114"/>
      <c r="O222" s="114"/>
      <c r="P222" s="114"/>
      <c r="Q222" s="114"/>
      <c r="R222" s="114"/>
      <c r="S222" s="114"/>
      <c r="T222" s="130"/>
      <c r="U222" s="115"/>
      <c r="V222" s="115"/>
      <c r="W222" s="122"/>
      <c r="X222" s="114"/>
      <c r="Y222" s="130"/>
      <c r="Z222" s="115"/>
      <c r="AA222" s="115"/>
      <c r="AB222" s="122"/>
      <c r="AC222" s="114"/>
      <c r="AD222" s="114"/>
      <c r="AE222" s="114"/>
      <c r="AF222" s="114"/>
      <c r="AG222" s="114"/>
      <c r="AH222" s="114"/>
      <c r="AI222" s="114"/>
      <c r="AJ222" s="114"/>
      <c r="AK222" s="114"/>
    </row>
    <row r="223" spans="1:37" s="124" customFormat="1" ht="12.75" customHeight="1" x14ac:dyDescent="0.2">
      <c r="A223" s="114"/>
      <c r="B223" s="423"/>
      <c r="C223" s="320">
        <v>0</v>
      </c>
      <c r="D223" s="425"/>
      <c r="E223" s="323">
        <v>0</v>
      </c>
      <c r="F223" s="132"/>
      <c r="G223" s="133"/>
      <c r="H223" s="133"/>
      <c r="I223" s="133"/>
      <c r="J223" s="133"/>
      <c r="K223" s="114"/>
      <c r="L223" s="114"/>
      <c r="M223" s="114"/>
      <c r="N223" s="114"/>
      <c r="O223" s="114"/>
      <c r="P223" s="114"/>
      <c r="Q223" s="114"/>
      <c r="R223" s="114"/>
      <c r="S223" s="114"/>
      <c r="T223" s="123" t="s">
        <v>245</v>
      </c>
      <c r="U223" s="492">
        <f>JULY!U223</f>
        <v>0</v>
      </c>
      <c r="V223" s="492"/>
      <c r="W223" s="493"/>
      <c r="X223" s="114"/>
      <c r="Y223" s="123" t="s">
        <v>241</v>
      </c>
      <c r="Z223" s="492">
        <f>JULY!Z223</f>
        <v>0</v>
      </c>
      <c r="AA223" s="492"/>
      <c r="AB223" s="493"/>
      <c r="AC223" s="114"/>
      <c r="AD223" s="114"/>
      <c r="AE223" s="114"/>
      <c r="AF223" s="114"/>
      <c r="AG223" s="114"/>
      <c r="AH223" s="114"/>
      <c r="AI223" s="114"/>
      <c r="AJ223" s="114"/>
      <c r="AK223" s="114"/>
    </row>
    <row r="224" spans="1:37" s="124" customFormat="1" ht="12.75" customHeight="1" x14ac:dyDescent="0.2">
      <c r="A224" s="114"/>
      <c r="B224" s="423"/>
      <c r="C224" s="320">
        <v>0</v>
      </c>
      <c r="D224" s="425"/>
      <c r="E224" s="323">
        <v>0</v>
      </c>
      <c r="F224" s="132"/>
      <c r="G224" s="133"/>
      <c r="H224" s="133"/>
      <c r="I224" s="133"/>
      <c r="J224" s="133"/>
      <c r="K224" s="114"/>
      <c r="L224" s="114"/>
      <c r="M224" s="114"/>
      <c r="N224" s="114"/>
      <c r="O224" s="114"/>
      <c r="P224" s="114"/>
      <c r="Q224" s="114"/>
      <c r="R224" s="114"/>
      <c r="S224" s="114"/>
      <c r="T224" s="123" t="s">
        <v>206</v>
      </c>
      <c r="U224" s="492">
        <f>JULY!U224</f>
        <v>0</v>
      </c>
      <c r="V224" s="492"/>
      <c r="W224" s="493"/>
      <c r="X224" s="114"/>
      <c r="Y224" s="123" t="s">
        <v>206</v>
      </c>
      <c r="Z224" s="492">
        <f>JULY!Z224</f>
        <v>0</v>
      </c>
      <c r="AA224" s="492"/>
      <c r="AB224" s="493"/>
      <c r="AC224" s="114"/>
      <c r="AD224" s="114"/>
      <c r="AE224" s="114"/>
      <c r="AF224" s="114"/>
      <c r="AG224" s="114"/>
      <c r="AH224" s="114"/>
      <c r="AI224" s="114"/>
      <c r="AJ224" s="114"/>
      <c r="AK224" s="114"/>
    </row>
    <row r="225" spans="1:37" s="124" customFormat="1" ht="12.75" customHeight="1" x14ac:dyDescent="0.2">
      <c r="A225" s="114"/>
      <c r="B225" s="423"/>
      <c r="C225" s="320">
        <v>0</v>
      </c>
      <c r="D225" s="425"/>
      <c r="E225" s="323">
        <v>0</v>
      </c>
      <c r="F225" s="132"/>
      <c r="G225" s="133"/>
      <c r="H225" s="133"/>
      <c r="I225" s="133"/>
      <c r="J225" s="133"/>
      <c r="K225" s="114"/>
      <c r="L225" s="114"/>
      <c r="M225" s="114"/>
      <c r="N225" s="114"/>
      <c r="O225" s="114"/>
      <c r="P225" s="114"/>
      <c r="Q225" s="114"/>
      <c r="R225" s="114"/>
      <c r="S225" s="114"/>
      <c r="T225" s="123" t="s">
        <v>253</v>
      </c>
      <c r="U225" s="492">
        <f>JULY!U225</f>
        <v>0</v>
      </c>
      <c r="V225" s="492"/>
      <c r="W225" s="493"/>
      <c r="X225" s="114"/>
      <c r="Y225" s="123" t="s">
        <v>253</v>
      </c>
      <c r="Z225" s="492">
        <f>JULY!Z225</f>
        <v>0</v>
      </c>
      <c r="AA225" s="492"/>
      <c r="AB225" s="493"/>
      <c r="AC225" s="114"/>
      <c r="AD225" s="114"/>
      <c r="AE225" s="114"/>
      <c r="AF225" s="114"/>
      <c r="AG225" s="114"/>
      <c r="AH225" s="114"/>
      <c r="AI225" s="114"/>
      <c r="AJ225" s="114"/>
      <c r="AK225" s="114"/>
    </row>
    <row r="226" spans="1:37" s="124" customFormat="1" ht="12.75" customHeight="1" x14ac:dyDescent="0.2">
      <c r="A226" s="114"/>
      <c r="B226" s="423"/>
      <c r="C226" s="320">
        <v>0</v>
      </c>
      <c r="D226" s="425"/>
      <c r="E226" s="323">
        <v>0</v>
      </c>
      <c r="F226" s="132"/>
      <c r="G226" s="133"/>
      <c r="H226" s="133"/>
      <c r="I226" s="133"/>
      <c r="J226" s="133"/>
      <c r="K226" s="114"/>
      <c r="L226" s="114"/>
      <c r="M226" s="114"/>
      <c r="N226" s="114"/>
      <c r="O226" s="114"/>
      <c r="P226" s="114"/>
      <c r="Q226" s="114"/>
      <c r="R226" s="114"/>
      <c r="S226" s="114"/>
      <c r="T226" s="123" t="s">
        <v>207</v>
      </c>
      <c r="U226" s="487">
        <f>JULY!U230</f>
        <v>0</v>
      </c>
      <c r="V226" s="487"/>
      <c r="W226" s="122"/>
      <c r="X226" s="114"/>
      <c r="Y226" s="123" t="s">
        <v>207</v>
      </c>
      <c r="Z226" s="487">
        <f>JULY!Z230</f>
        <v>0</v>
      </c>
      <c r="AA226" s="487"/>
      <c r="AB226" s="122"/>
      <c r="AC226" s="114"/>
      <c r="AD226" s="114"/>
      <c r="AE226" s="114"/>
      <c r="AF226" s="114"/>
      <c r="AG226" s="114"/>
      <c r="AH226" s="114"/>
      <c r="AI226" s="114"/>
      <c r="AJ226" s="114"/>
      <c r="AK226" s="114"/>
    </row>
    <row r="227" spans="1:37" s="124" customFormat="1" ht="12.75" customHeight="1" x14ac:dyDescent="0.2">
      <c r="A227" s="114"/>
      <c r="B227" s="423"/>
      <c r="C227" s="320">
        <v>0</v>
      </c>
      <c r="D227" s="425"/>
      <c r="E227" s="323">
        <v>0</v>
      </c>
      <c r="F227" s="132"/>
      <c r="G227" s="133"/>
      <c r="H227" s="133"/>
      <c r="I227" s="133"/>
      <c r="J227" s="133"/>
      <c r="K227" s="114"/>
      <c r="L227" s="114"/>
      <c r="M227" s="114"/>
      <c r="N227" s="114"/>
      <c r="O227" s="114"/>
      <c r="P227" s="114"/>
      <c r="Q227" s="114"/>
      <c r="R227" s="114"/>
      <c r="S227" s="114"/>
      <c r="T227" s="123" t="s">
        <v>208</v>
      </c>
      <c r="U227" s="480">
        <v>0</v>
      </c>
      <c r="V227" s="480"/>
      <c r="W227" s="122"/>
      <c r="X227" s="114"/>
      <c r="Y227" s="123" t="s">
        <v>208</v>
      </c>
      <c r="Z227" s="480">
        <v>0</v>
      </c>
      <c r="AA227" s="480"/>
      <c r="AB227" s="122"/>
      <c r="AC227" s="114"/>
      <c r="AD227" s="114"/>
      <c r="AE227" s="114"/>
      <c r="AF227" s="114"/>
      <c r="AG227" s="114"/>
      <c r="AH227" s="114"/>
      <c r="AI227" s="114"/>
      <c r="AJ227" s="114"/>
      <c r="AK227" s="114"/>
    </row>
    <row r="228" spans="1:37" s="124" customFormat="1" ht="12.75" customHeight="1" x14ac:dyDescent="0.2">
      <c r="A228" s="114"/>
      <c r="B228" s="423"/>
      <c r="C228" s="320">
        <v>0</v>
      </c>
      <c r="D228" s="425"/>
      <c r="E228" s="323">
        <v>0</v>
      </c>
      <c r="F228" s="132"/>
      <c r="G228" s="133"/>
      <c r="H228" s="133"/>
      <c r="I228" s="133"/>
      <c r="J228" s="133"/>
      <c r="K228" s="114"/>
      <c r="L228" s="114"/>
      <c r="M228" s="114"/>
      <c r="N228" s="114"/>
      <c r="O228" s="114"/>
      <c r="P228" s="114"/>
      <c r="Q228" s="114"/>
      <c r="R228" s="114"/>
      <c r="S228" s="114"/>
      <c r="T228" s="123" t="s">
        <v>209</v>
      </c>
      <c r="U228" s="480">
        <v>0</v>
      </c>
      <c r="V228" s="480"/>
      <c r="W228" s="122"/>
      <c r="X228" s="114"/>
      <c r="Y228" s="123" t="s">
        <v>209</v>
      </c>
      <c r="Z228" s="480">
        <v>0</v>
      </c>
      <c r="AA228" s="480"/>
      <c r="AB228" s="122"/>
      <c r="AC228" s="114"/>
      <c r="AD228" s="114"/>
      <c r="AE228" s="114"/>
      <c r="AF228" s="114"/>
      <c r="AG228" s="114"/>
      <c r="AH228" s="114"/>
      <c r="AI228" s="114"/>
      <c r="AJ228" s="114"/>
      <c r="AK228" s="114"/>
    </row>
    <row r="229" spans="1:37" s="124" customFormat="1" ht="12.75" customHeight="1" x14ac:dyDescent="0.2">
      <c r="A229" s="114"/>
      <c r="B229" s="423"/>
      <c r="C229" s="320">
        <v>0</v>
      </c>
      <c r="D229" s="425"/>
      <c r="E229" s="323">
        <v>0</v>
      </c>
      <c r="G229" s="137"/>
      <c r="I229" s="133"/>
      <c r="J229" s="133"/>
      <c r="K229" s="114"/>
      <c r="L229" s="114"/>
      <c r="M229" s="114"/>
      <c r="N229" s="114"/>
      <c r="O229" s="114"/>
      <c r="P229" s="114"/>
      <c r="Q229" s="114"/>
      <c r="R229" s="114"/>
      <c r="S229" s="114"/>
      <c r="T229" s="123" t="s">
        <v>210</v>
      </c>
      <c r="U229" s="480">
        <v>0</v>
      </c>
      <c r="V229" s="480"/>
      <c r="W229" s="122"/>
      <c r="X229" s="114"/>
      <c r="Y229" s="123" t="s">
        <v>210</v>
      </c>
      <c r="Z229" s="480">
        <v>0</v>
      </c>
      <c r="AA229" s="480"/>
      <c r="AB229" s="122"/>
      <c r="AC229" s="114"/>
      <c r="AD229" s="114"/>
      <c r="AE229" s="114"/>
      <c r="AF229" s="114"/>
      <c r="AG229" s="114"/>
      <c r="AH229" s="114"/>
      <c r="AI229" s="114"/>
      <c r="AJ229" s="114"/>
      <c r="AK229" s="114"/>
    </row>
    <row r="230" spans="1:37" s="124" customFormat="1" ht="12.75" customHeight="1" x14ac:dyDescent="0.2">
      <c r="A230" s="114"/>
      <c r="B230" s="423"/>
      <c r="C230" s="320">
        <v>0</v>
      </c>
      <c r="D230" s="425"/>
      <c r="E230" s="323">
        <v>0</v>
      </c>
      <c r="I230" s="133"/>
      <c r="J230" s="133"/>
      <c r="K230" s="114"/>
      <c r="L230" s="114"/>
      <c r="M230" s="114"/>
      <c r="N230" s="114"/>
      <c r="O230" s="114"/>
      <c r="P230" s="114"/>
      <c r="Q230" s="114"/>
      <c r="R230" s="114"/>
      <c r="S230" s="114"/>
      <c r="T230" s="123" t="str">
        <f>T220</f>
        <v>AS OF 8/31</v>
      </c>
      <c r="U230" s="487">
        <f>U226+U227+U228-U229</f>
        <v>0</v>
      </c>
      <c r="V230" s="487"/>
      <c r="W230" s="122"/>
      <c r="X230" s="114"/>
      <c r="Y230" s="123" t="str">
        <f>Y220</f>
        <v>AS OF 8/31</v>
      </c>
      <c r="Z230" s="487">
        <f>Z226+Z227+Z228-Z229</f>
        <v>0</v>
      </c>
      <c r="AA230" s="487"/>
      <c r="AB230" s="122"/>
      <c r="AC230" s="114"/>
      <c r="AD230" s="114"/>
      <c r="AE230" s="114"/>
      <c r="AF230" s="114"/>
      <c r="AG230" s="114"/>
      <c r="AH230" s="114"/>
      <c r="AI230" s="114"/>
      <c r="AJ230" s="114"/>
      <c r="AK230" s="114"/>
    </row>
    <row r="231" spans="1:37" s="124" customFormat="1" ht="12.75" customHeight="1" thickBot="1" x14ac:dyDescent="0.25">
      <c r="A231" s="114"/>
      <c r="B231" s="423"/>
      <c r="C231" s="320">
        <v>0</v>
      </c>
      <c r="D231" s="425"/>
      <c r="E231" s="323">
        <v>0</v>
      </c>
      <c r="F231" s="64"/>
      <c r="G231" s="64"/>
      <c r="H231" s="64"/>
      <c r="I231" s="133"/>
      <c r="J231" s="133"/>
      <c r="K231" s="114"/>
      <c r="L231" s="114"/>
      <c r="M231" s="114"/>
      <c r="N231" s="114"/>
      <c r="O231" s="114"/>
      <c r="P231" s="114"/>
      <c r="Q231" s="114"/>
      <c r="R231" s="114"/>
      <c r="S231" s="114"/>
      <c r="T231" s="135"/>
      <c r="U231" s="127"/>
      <c r="V231" s="127"/>
      <c r="W231" s="131"/>
      <c r="X231" s="114"/>
      <c r="Y231" s="135"/>
      <c r="Z231" s="127"/>
      <c r="AA231" s="127"/>
      <c r="AB231" s="131"/>
      <c r="AC231" s="114"/>
      <c r="AD231" s="114"/>
      <c r="AE231" s="114"/>
      <c r="AF231" s="114"/>
      <c r="AG231" s="114"/>
      <c r="AH231" s="114"/>
      <c r="AI231" s="114"/>
      <c r="AJ231" s="114"/>
      <c r="AK231" s="114"/>
    </row>
    <row r="232" spans="1:37" s="124" customFormat="1" ht="12.75" customHeight="1" x14ac:dyDescent="0.2">
      <c r="A232" s="114"/>
      <c r="B232" s="423"/>
      <c r="C232" s="320">
        <v>0</v>
      </c>
      <c r="D232" s="425"/>
      <c r="E232" s="323">
        <v>0</v>
      </c>
      <c r="F232" s="64"/>
      <c r="G232" s="64"/>
      <c r="H232" s="64"/>
      <c r="I232" s="133"/>
      <c r="J232" s="133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</row>
    <row r="233" spans="1:37" s="124" customFormat="1" ht="12.75" customHeight="1" x14ac:dyDescent="0.2">
      <c r="A233" s="114"/>
      <c r="B233" s="423"/>
      <c r="C233" s="320">
        <v>0</v>
      </c>
      <c r="D233" s="425"/>
      <c r="E233" s="323">
        <v>0</v>
      </c>
      <c r="F233" s="64"/>
      <c r="G233" s="64"/>
      <c r="H233" s="64"/>
      <c r="I233" s="133"/>
      <c r="J233" s="133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</row>
    <row r="234" spans="1:37" s="124" customFormat="1" ht="12.75" customHeight="1" x14ac:dyDescent="0.2">
      <c r="A234" s="114"/>
      <c r="B234" s="423"/>
      <c r="C234" s="320">
        <v>0</v>
      </c>
      <c r="D234" s="425"/>
      <c r="E234" s="323">
        <v>0</v>
      </c>
      <c r="F234" s="64"/>
      <c r="G234" s="353">
        <f>+C237+E237</f>
        <v>0</v>
      </c>
      <c r="H234" s="352" t="s">
        <v>469</v>
      </c>
      <c r="I234" s="133"/>
      <c r="J234" s="133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</row>
    <row r="235" spans="1:37" s="124" customFormat="1" ht="12.75" customHeight="1" x14ac:dyDescent="0.2">
      <c r="A235" s="114"/>
      <c r="B235" s="423"/>
      <c r="C235" s="320">
        <v>0</v>
      </c>
      <c r="D235" s="425"/>
      <c r="E235" s="323">
        <v>0</v>
      </c>
      <c r="F235" s="64"/>
      <c r="G235" s="64"/>
      <c r="H235" s="64"/>
      <c r="I235" s="133"/>
      <c r="J235" s="133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</row>
    <row r="236" spans="1:37" s="124" customFormat="1" ht="12.75" customHeight="1" x14ac:dyDescent="0.2">
      <c r="A236" s="114"/>
      <c r="B236" s="424"/>
      <c r="C236" s="321">
        <v>0</v>
      </c>
      <c r="D236" s="426"/>
      <c r="E236" s="324">
        <v>0</v>
      </c>
      <c r="F236" s="64"/>
      <c r="G236" s="64"/>
      <c r="H236" s="64"/>
      <c r="I236" s="133"/>
      <c r="J236" s="133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</row>
    <row r="237" spans="1:37" s="124" customFormat="1" ht="12.75" customHeight="1" x14ac:dyDescent="0.2">
      <c r="B237" s="121" t="s">
        <v>135</v>
      </c>
      <c r="C237" s="322">
        <f>SUM(C195:C236)</f>
        <v>0</v>
      </c>
      <c r="D237" s="136" t="s">
        <v>135</v>
      </c>
      <c r="E237" s="325">
        <f>SUM(E195:E236)</f>
        <v>0</v>
      </c>
      <c r="F237" s="64"/>
      <c r="G237" s="64"/>
      <c r="H237" s="64"/>
    </row>
    <row r="238" spans="1:37" ht="12.75" customHeight="1" x14ac:dyDescent="0.2">
      <c r="A238" s="124"/>
      <c r="B238" s="124"/>
      <c r="C238" s="124"/>
      <c r="D238" s="124"/>
      <c r="E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</row>
    <row r="239" spans="1:37" ht="12.75" customHeight="1" x14ac:dyDescent="0.2">
      <c r="B239" s="124"/>
      <c r="C239" s="124"/>
      <c r="D239" s="124"/>
      <c r="E239" s="124"/>
    </row>
    <row r="242" spans="9:10" ht="12.75" customHeight="1" x14ac:dyDescent="0.2">
      <c r="I242" s="352"/>
      <c r="J242" s="352"/>
    </row>
  </sheetData>
  <sheetProtection algorithmName="SHA-512" hashValue="0qQo68TYsMTMC+FleOp+2osspZQtgQyx+0XSfvpH8x43MoxOOp/g3AdqRaHgbUQXT0E9q6TJbvtDMeztO1pNXA==" saltValue="+VE5FeMTGgjdW8lW7A8yhQ==" spinCount="100000" sheet="1" objects="1" scenarios="1" formatColumns="0" formatRows="0"/>
  <mergeCells count="125"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Z225:AB225"/>
    <mergeCell ref="Z214:AB214"/>
    <mergeCell ref="Z215:AB215"/>
    <mergeCell ref="K205:N205"/>
    <mergeCell ref="H204:I204"/>
    <mergeCell ref="K203:N203"/>
    <mergeCell ref="O203:P203"/>
    <mergeCell ref="Z229:AA229"/>
    <mergeCell ref="U226:V226"/>
    <mergeCell ref="Z226:AA226"/>
    <mergeCell ref="U227:V227"/>
    <mergeCell ref="Z227:AA22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O197:P197"/>
    <mergeCell ref="Z196:AA196"/>
    <mergeCell ref="H197:I197"/>
    <mergeCell ref="K196:N196"/>
    <mergeCell ref="O196:P196"/>
    <mergeCell ref="U197:V197"/>
    <mergeCell ref="Z197:AA197"/>
    <mergeCell ref="K204:N20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Y192:AB192"/>
    <mergeCell ref="O193:P193"/>
    <mergeCell ref="U193:W193"/>
    <mergeCell ref="Z193:AB193"/>
    <mergeCell ref="T192:W192"/>
    <mergeCell ref="O202:P202"/>
    <mergeCell ref="U203:W203"/>
    <mergeCell ref="Z203:AB203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Z194:AB194"/>
    <mergeCell ref="Z195:AB195"/>
    <mergeCell ref="O194:P194"/>
    <mergeCell ref="H199:I199"/>
    <mergeCell ref="K198:N198"/>
    <mergeCell ref="O198:P198"/>
    <mergeCell ref="K197:N197"/>
    <mergeCell ref="B2:D2"/>
    <mergeCell ref="E2:F2"/>
    <mergeCell ref="K192:N192"/>
    <mergeCell ref="K194:N194"/>
    <mergeCell ref="H198:I198"/>
    <mergeCell ref="H196:I196"/>
    <mergeCell ref="B193:E193"/>
    <mergeCell ref="K193:N193"/>
    <mergeCell ref="H194:I194"/>
    <mergeCell ref="G10:I10"/>
    <mergeCell ref="G55:I55"/>
    <mergeCell ref="G100:I100"/>
    <mergeCell ref="G145:I145"/>
    <mergeCell ref="U153:Y153"/>
    <mergeCell ref="U63:Y63"/>
    <mergeCell ref="J105:K105"/>
    <mergeCell ref="U108:Y108"/>
    <mergeCell ref="J150:K150"/>
    <mergeCell ref="U4:Y4"/>
    <mergeCell ref="J15:K15"/>
    <mergeCell ref="U18:Y18"/>
    <mergeCell ref="J60:K60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K49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224" customFormat="1" ht="15.6" customHeight="1" x14ac:dyDescent="0.25">
      <c r="A2" s="495" t="str">
        <f>JANUARY!$G$10</f>
        <v>UNITED STEELWORKERS - LOCAL UNION</v>
      </c>
      <c r="B2" s="495"/>
      <c r="C2" s="495"/>
      <c r="D2" s="495"/>
      <c r="E2" s="495"/>
      <c r="F2" s="495"/>
      <c r="G2" s="495"/>
      <c r="H2" s="495"/>
      <c r="I2" s="495"/>
      <c r="J2" s="495"/>
      <c r="K2" s="223"/>
    </row>
    <row r="3" spans="1:11" s="224" customFormat="1" ht="15.6" customHeight="1" x14ac:dyDescent="0.25">
      <c r="A3" s="495" t="s">
        <v>343</v>
      </c>
      <c r="B3" s="495"/>
      <c r="C3" s="495"/>
      <c r="D3" s="495"/>
      <c r="E3" s="495"/>
      <c r="F3" s="495"/>
      <c r="G3" s="495"/>
      <c r="H3" s="495"/>
      <c r="I3" s="495"/>
      <c r="J3" s="495"/>
      <c r="K3" s="223"/>
    </row>
    <row r="4" spans="1:11" s="225" customFormat="1" ht="15.6" customHeight="1" x14ac:dyDescent="0.25">
      <c r="B4" s="230"/>
      <c r="C4" s="230"/>
      <c r="D4" s="230"/>
      <c r="E4" s="230"/>
      <c r="F4" s="227" t="s">
        <v>272</v>
      </c>
      <c r="G4" s="231">
        <f>JANUARY!E11</f>
        <v>0</v>
      </c>
      <c r="H4" s="230"/>
      <c r="I4" s="230"/>
      <c r="J4" s="230"/>
      <c r="K4" s="229"/>
    </row>
    <row r="5" spans="1:11" ht="15.6" customHeight="1" x14ac:dyDescent="0.2">
      <c r="A5" s="64" t="s">
        <v>236</v>
      </c>
      <c r="B5" s="64"/>
      <c r="C5" s="64"/>
      <c r="D5" s="64"/>
      <c r="E5" s="64"/>
      <c r="F5" s="64"/>
      <c r="G5" s="351" t="s">
        <v>389</v>
      </c>
      <c r="H5" s="188" t="s">
        <v>306</v>
      </c>
      <c r="I5" s="188"/>
      <c r="J5" s="64"/>
      <c r="K5" s="64"/>
    </row>
    <row r="6" spans="1:11" ht="15.6" customHeight="1" thickBo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6" customHeight="1" x14ac:dyDescent="0.2">
      <c r="A7" s="64" t="s">
        <v>274</v>
      </c>
      <c r="B7" s="64"/>
      <c r="C7" s="64"/>
      <c r="D7" s="64"/>
      <c r="E7" s="64"/>
      <c r="F7" s="64"/>
      <c r="G7" s="64"/>
      <c r="H7" s="64"/>
      <c r="I7" s="64" t="s">
        <v>275</v>
      </c>
      <c r="J7" s="189">
        <f>JulRpt!J39</f>
        <v>0</v>
      </c>
      <c r="K7" s="64"/>
    </row>
    <row r="8" spans="1:11" ht="15.6" customHeight="1" x14ac:dyDescent="0.2">
      <c r="A8" s="190" t="s">
        <v>276</v>
      </c>
      <c r="B8" s="190"/>
      <c r="C8" s="190"/>
      <c r="D8" s="190"/>
      <c r="E8" s="190"/>
      <c r="F8" s="64"/>
      <c r="G8" s="64"/>
      <c r="H8" s="64"/>
      <c r="I8" s="64"/>
      <c r="J8" s="191"/>
      <c r="K8" s="64"/>
    </row>
    <row r="9" spans="1:11" ht="15.6" customHeight="1" x14ac:dyDescent="0.2">
      <c r="A9" s="64" t="s">
        <v>297</v>
      </c>
      <c r="B9" s="64"/>
      <c r="C9" s="64"/>
      <c r="D9" s="64"/>
      <c r="E9" s="64"/>
      <c r="F9" s="64"/>
      <c r="G9" s="64"/>
      <c r="H9" s="64"/>
      <c r="I9" s="414">
        <f>SUM(AUGUST!$B$7)</f>
        <v>0</v>
      </c>
      <c r="J9" s="191"/>
      <c r="K9" s="64"/>
    </row>
    <row r="10" spans="1:11" ht="15.6" customHeight="1" x14ac:dyDescent="0.2">
      <c r="A10" s="64" t="s">
        <v>356</v>
      </c>
      <c r="B10" s="64"/>
      <c r="C10" s="64"/>
      <c r="D10" s="64"/>
      <c r="E10" s="64"/>
      <c r="F10" s="64"/>
      <c r="G10" s="64"/>
      <c r="H10" s="64"/>
      <c r="I10" s="192">
        <f>SUM(AUGUST!$C$7)</f>
        <v>0</v>
      </c>
      <c r="J10" s="191"/>
      <c r="K10" s="64"/>
    </row>
    <row r="11" spans="1:11" ht="15.6" customHeight="1" x14ac:dyDescent="0.2">
      <c r="A11" s="64" t="s">
        <v>298</v>
      </c>
      <c r="B11" s="64"/>
      <c r="C11" s="64"/>
      <c r="D11" s="64"/>
      <c r="E11" s="64"/>
      <c r="F11" s="64"/>
      <c r="G11" s="64"/>
      <c r="H11" s="64"/>
      <c r="I11" s="192">
        <f>SUM(AUGUST!$D$7)</f>
        <v>0</v>
      </c>
      <c r="J11" s="191"/>
      <c r="K11" s="64"/>
    </row>
    <row r="12" spans="1:11" ht="15.6" customHeight="1" x14ac:dyDescent="0.2">
      <c r="A12" s="64" t="s">
        <v>279</v>
      </c>
      <c r="B12" s="64"/>
      <c r="C12" s="64"/>
      <c r="D12" s="64"/>
      <c r="E12" s="64"/>
      <c r="F12" s="64"/>
      <c r="G12" s="64"/>
      <c r="H12" s="64"/>
      <c r="I12" s="192">
        <f>SUM(AUGUST!$E$7)</f>
        <v>0</v>
      </c>
      <c r="J12" s="191"/>
      <c r="K12" s="64"/>
    </row>
    <row r="13" spans="1:11" ht="15.6" customHeight="1" x14ac:dyDescent="0.2">
      <c r="A13" s="64" t="s">
        <v>280</v>
      </c>
      <c r="B13" s="64"/>
      <c r="C13" s="64"/>
      <c r="D13" s="64"/>
      <c r="E13" s="64"/>
      <c r="F13" s="64"/>
      <c r="G13" s="64"/>
      <c r="H13" s="64"/>
      <c r="I13" s="192">
        <f>SUM(AUGUST!$F$7)</f>
        <v>0</v>
      </c>
      <c r="J13" s="191"/>
      <c r="K13" s="64"/>
    </row>
    <row r="14" spans="1:11" ht="15.6" customHeight="1" x14ac:dyDescent="0.2">
      <c r="A14" s="64" t="s">
        <v>281</v>
      </c>
      <c r="B14" s="64"/>
      <c r="C14" s="64"/>
      <c r="D14" s="64"/>
      <c r="E14" s="64"/>
      <c r="F14" s="64"/>
      <c r="G14" s="64"/>
      <c r="H14" s="64"/>
      <c r="I14" s="192">
        <f>SUM(AUGUST!$L$7:$O$7)</f>
        <v>0</v>
      </c>
      <c r="J14" s="191"/>
      <c r="K14" s="64"/>
    </row>
    <row r="15" spans="1:11" ht="15.6" customHeight="1" x14ac:dyDescent="0.2">
      <c r="A15" s="64"/>
      <c r="B15" s="64" t="s">
        <v>282</v>
      </c>
      <c r="C15" s="64" t="s">
        <v>404</v>
      </c>
      <c r="D15" s="64"/>
      <c r="E15" s="64"/>
      <c r="F15" s="64"/>
      <c r="G15" s="64"/>
      <c r="H15" s="64"/>
      <c r="I15" s="192">
        <f>SUM(AUGUST!$Q$7:$R$7)</f>
        <v>0</v>
      </c>
      <c r="J15" s="191"/>
      <c r="K15" s="64"/>
    </row>
    <row r="16" spans="1:11" ht="15.6" customHeight="1" thickBot="1" x14ac:dyDescent="0.25">
      <c r="A16" s="64"/>
      <c r="B16" s="64"/>
      <c r="C16" s="64" t="s">
        <v>405</v>
      </c>
      <c r="D16" s="64"/>
      <c r="E16" s="64"/>
      <c r="F16" s="64"/>
      <c r="G16" s="64"/>
      <c r="H16" s="64"/>
      <c r="I16" s="193">
        <f>SUM(AUGUST!$P$7)</f>
        <v>0</v>
      </c>
      <c r="J16" s="191"/>
      <c r="K16" s="64"/>
    </row>
    <row r="17" spans="1:11" ht="15.6" customHeight="1" x14ac:dyDescent="0.2">
      <c r="A17" s="64"/>
      <c r="B17" s="190" t="s">
        <v>283</v>
      </c>
      <c r="C17" s="64"/>
      <c r="D17" s="64"/>
      <c r="E17" s="64"/>
      <c r="F17" s="64"/>
      <c r="G17" s="64"/>
      <c r="H17" s="64"/>
      <c r="I17" s="190" t="s">
        <v>275</v>
      </c>
      <c r="J17" s="194">
        <f>SUM(I9:I16)</f>
        <v>0</v>
      </c>
      <c r="K17" s="64"/>
    </row>
    <row r="18" spans="1:11" ht="15.6" customHeight="1" thickBot="1" x14ac:dyDescent="0.25">
      <c r="A18" s="64"/>
      <c r="B18" s="190" t="s">
        <v>284</v>
      </c>
      <c r="C18" s="64"/>
      <c r="D18" s="64"/>
      <c r="E18" s="64"/>
      <c r="F18" s="64"/>
      <c r="G18" s="64"/>
      <c r="H18" s="64"/>
      <c r="I18" s="64"/>
      <c r="J18" s="195">
        <f>SUM(J7:J17)</f>
        <v>0</v>
      </c>
      <c r="K18" s="64"/>
    </row>
    <row r="19" spans="1:11" ht="15.6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196" t="s">
        <v>236</v>
      </c>
      <c r="K19" s="64"/>
    </row>
    <row r="20" spans="1:11" ht="15.6" customHeight="1" x14ac:dyDescent="0.2">
      <c r="A20" s="64" t="s">
        <v>285</v>
      </c>
      <c r="B20" s="64"/>
      <c r="C20" s="64"/>
      <c r="D20" s="64"/>
      <c r="E20" s="64"/>
      <c r="F20" s="64"/>
      <c r="G20" s="64"/>
      <c r="H20" s="64"/>
      <c r="I20" s="64"/>
      <c r="J20" s="191"/>
      <c r="K20" s="64"/>
    </row>
    <row r="21" spans="1:11" ht="15.6" customHeight="1" thickBot="1" x14ac:dyDescent="0.25">
      <c r="A21" s="64" t="s">
        <v>286</v>
      </c>
      <c r="B21" s="64"/>
      <c r="C21" s="64"/>
      <c r="D21" s="64"/>
      <c r="E21" s="64"/>
      <c r="F21" s="64"/>
      <c r="G21" s="64"/>
      <c r="H21" s="64"/>
      <c r="I21" s="64"/>
      <c r="J21" s="191"/>
      <c r="K21" s="64"/>
    </row>
    <row r="22" spans="1:11" ht="15.6" customHeight="1" x14ac:dyDescent="0.2">
      <c r="A22" s="64" t="s">
        <v>406</v>
      </c>
      <c r="B22" s="64"/>
      <c r="C22" s="64"/>
      <c r="D22" s="64"/>
      <c r="E22" s="64"/>
      <c r="F22" s="64"/>
      <c r="G22" s="64"/>
      <c r="H22" s="393">
        <f>SUM(AUGUST!$U$7)</f>
        <v>0</v>
      </c>
      <c r="I22" s="64"/>
      <c r="J22" s="191"/>
      <c r="K22" s="64"/>
    </row>
    <row r="23" spans="1:11" ht="15.6" customHeight="1" x14ac:dyDescent="0.2">
      <c r="A23" s="64" t="s">
        <v>407</v>
      </c>
      <c r="B23" s="64"/>
      <c r="C23" s="64"/>
      <c r="D23" s="64"/>
      <c r="E23" s="64"/>
      <c r="F23" s="64"/>
      <c r="G23" s="64"/>
      <c r="H23" s="197">
        <f>SUM(AUGUST!$V$7)</f>
        <v>0</v>
      </c>
      <c r="I23" s="64"/>
      <c r="J23" s="191"/>
      <c r="K23" s="64"/>
    </row>
    <row r="24" spans="1:11" ht="15.6" customHeight="1" thickBot="1" x14ac:dyDescent="0.25">
      <c r="A24" s="64" t="s">
        <v>408</v>
      </c>
      <c r="B24" s="64"/>
      <c r="C24" s="64"/>
      <c r="D24" s="64"/>
      <c r="E24" s="64"/>
      <c r="F24" s="64"/>
      <c r="G24" s="64"/>
      <c r="H24" s="197">
        <f>SUM(AUGUST!$W$7:$X$7)</f>
        <v>0</v>
      </c>
      <c r="I24" s="64"/>
      <c r="J24" s="191"/>
      <c r="K24" s="64"/>
    </row>
    <row r="25" spans="1:11" ht="15.6" customHeight="1" thickBot="1" x14ac:dyDescent="0.25">
      <c r="A25" s="64" t="s">
        <v>409</v>
      </c>
      <c r="B25" s="64"/>
      <c r="C25" s="64"/>
      <c r="D25" s="64"/>
      <c r="E25" s="64"/>
      <c r="F25" s="64"/>
      <c r="G25" s="64"/>
      <c r="H25" s="193">
        <f>SUM(AUGUST!$Y$7)</f>
        <v>0</v>
      </c>
      <c r="I25" s="198">
        <f>SUM(H22:H25)</f>
        <v>0</v>
      </c>
      <c r="J25" s="191"/>
      <c r="K25" s="64"/>
    </row>
    <row r="26" spans="1:11" ht="15.6" customHeight="1" x14ac:dyDescent="0.2">
      <c r="A26" s="64" t="s">
        <v>410</v>
      </c>
      <c r="B26" s="64"/>
      <c r="C26" s="64"/>
      <c r="D26" s="64"/>
      <c r="E26" s="64"/>
      <c r="F26" s="64"/>
      <c r="G26" s="64"/>
      <c r="H26" s="64"/>
      <c r="I26" s="192">
        <f>SUM(AUGUST!$Z$7)</f>
        <v>0</v>
      </c>
      <c r="J26" s="191"/>
      <c r="K26" s="64"/>
    </row>
    <row r="27" spans="1:11" ht="15.6" customHeight="1" x14ac:dyDescent="0.2">
      <c r="A27" s="64" t="s">
        <v>287</v>
      </c>
      <c r="B27" s="64"/>
      <c r="C27" s="64"/>
      <c r="D27" s="64"/>
      <c r="E27" s="64"/>
      <c r="F27" s="64"/>
      <c r="G27" s="64"/>
      <c r="H27" s="64"/>
      <c r="I27" s="192">
        <f>SUM(AUGUST!$AA$7)</f>
        <v>0</v>
      </c>
      <c r="J27" s="191"/>
      <c r="K27" s="64"/>
    </row>
    <row r="28" spans="1:11" ht="15.6" customHeight="1" x14ac:dyDescent="0.2">
      <c r="A28" s="64" t="s">
        <v>411</v>
      </c>
      <c r="B28" s="64"/>
      <c r="C28" s="64"/>
      <c r="D28" s="64"/>
      <c r="E28" s="64"/>
      <c r="F28" s="64"/>
      <c r="G28" s="64"/>
      <c r="H28" s="64"/>
      <c r="I28" s="192">
        <f>SUM(AUGUST!$AB$7)</f>
        <v>0</v>
      </c>
      <c r="J28" s="191"/>
      <c r="K28" s="64"/>
    </row>
    <row r="29" spans="1:11" ht="15.6" customHeight="1" x14ac:dyDescent="0.2">
      <c r="A29" s="64" t="s">
        <v>412</v>
      </c>
      <c r="B29" s="64"/>
      <c r="C29" s="64"/>
      <c r="D29" s="64"/>
      <c r="E29" s="64"/>
      <c r="F29" s="64"/>
      <c r="G29" s="64"/>
      <c r="H29" s="64"/>
      <c r="I29" s="192">
        <f>SUM(AUGUST!$AC$7)</f>
        <v>0</v>
      </c>
      <c r="J29" s="191"/>
      <c r="K29" s="64"/>
    </row>
    <row r="30" spans="1:11" ht="15.6" customHeight="1" x14ac:dyDescent="0.2">
      <c r="A30" s="64" t="s">
        <v>413</v>
      </c>
      <c r="B30" s="64"/>
      <c r="C30" s="64"/>
      <c r="D30" s="64"/>
      <c r="E30" s="64"/>
      <c r="F30" s="64"/>
      <c r="G30" s="64"/>
      <c r="H30" s="64"/>
      <c r="I30" s="192">
        <f>SUM(AUGUST!$AD$7)</f>
        <v>0</v>
      </c>
      <c r="J30" s="191"/>
      <c r="K30" s="64"/>
    </row>
    <row r="31" spans="1:11" ht="15.6" customHeight="1" x14ac:dyDescent="0.2">
      <c r="A31" s="64" t="s">
        <v>414</v>
      </c>
      <c r="B31" s="64"/>
      <c r="C31" s="64"/>
      <c r="D31" s="64"/>
      <c r="E31" s="64"/>
      <c r="F31" s="64"/>
      <c r="G31" s="64"/>
      <c r="H31" s="64"/>
      <c r="I31" s="192">
        <f>SUM(AUGUST!$AE$7)</f>
        <v>0</v>
      </c>
      <c r="J31" s="191"/>
      <c r="K31" s="64"/>
    </row>
    <row r="32" spans="1:11" ht="15.6" customHeight="1" x14ac:dyDescent="0.2">
      <c r="A32" s="64" t="s">
        <v>415</v>
      </c>
      <c r="B32" s="64"/>
      <c r="C32" s="64"/>
      <c r="D32" s="64"/>
      <c r="E32" s="64"/>
      <c r="F32" s="64"/>
      <c r="G32" s="64"/>
      <c r="H32" s="64"/>
      <c r="I32" s="192">
        <f>SUM(AUGUST!$AF$7)</f>
        <v>0</v>
      </c>
      <c r="J32" s="191"/>
      <c r="K32" s="64"/>
    </row>
    <row r="33" spans="1:11" ht="15.6" customHeight="1" x14ac:dyDescent="0.2">
      <c r="A33" s="64" t="s">
        <v>416</v>
      </c>
      <c r="B33" s="64"/>
      <c r="C33" s="64"/>
      <c r="D33" s="64"/>
      <c r="E33" s="64"/>
      <c r="F33" s="64"/>
      <c r="G33" s="64"/>
      <c r="H33" s="64"/>
      <c r="I33" s="192">
        <f>SUM(AUGUST!$AG$7)</f>
        <v>0</v>
      </c>
      <c r="J33" s="191"/>
      <c r="K33" s="64"/>
    </row>
    <row r="34" spans="1:11" ht="15.6" customHeight="1" x14ac:dyDescent="0.2">
      <c r="A34" s="64" t="s">
        <v>417</v>
      </c>
      <c r="B34" s="64"/>
      <c r="C34" s="64"/>
      <c r="D34" s="64"/>
      <c r="E34" s="64"/>
      <c r="F34" s="64"/>
      <c r="G34" s="64"/>
      <c r="H34" s="64"/>
      <c r="I34" s="192">
        <f>SUM(AUGUST!$AH$7)</f>
        <v>0</v>
      </c>
      <c r="J34" s="191"/>
      <c r="K34" s="64"/>
    </row>
    <row r="35" spans="1:11" ht="15.6" customHeight="1" x14ac:dyDescent="0.2">
      <c r="A35" s="64" t="s">
        <v>417</v>
      </c>
      <c r="B35" s="64"/>
      <c r="C35" s="64"/>
      <c r="D35" s="64"/>
      <c r="E35" s="64"/>
      <c r="F35" s="64"/>
      <c r="G35" s="64"/>
      <c r="H35" s="64"/>
      <c r="I35" s="200">
        <v>0</v>
      </c>
      <c r="J35" s="191"/>
      <c r="K35" s="64"/>
    </row>
    <row r="36" spans="1:11" ht="15.6" customHeight="1" x14ac:dyDescent="0.2">
      <c r="A36" s="64" t="s">
        <v>418</v>
      </c>
      <c r="B36" s="64"/>
      <c r="C36" s="64"/>
      <c r="D36" s="64"/>
      <c r="E36" s="64"/>
      <c r="F36" s="64"/>
      <c r="G36" s="64"/>
      <c r="H36" s="64"/>
      <c r="I36" s="192">
        <f>SUM(AUGUST!$AJ$7)</f>
        <v>0</v>
      </c>
      <c r="J36" s="191"/>
      <c r="K36" s="64"/>
    </row>
    <row r="37" spans="1:11" ht="15.6" customHeight="1" thickBot="1" x14ac:dyDescent="0.25">
      <c r="A37" s="64" t="s">
        <v>419</v>
      </c>
      <c r="B37" s="64"/>
      <c r="C37" s="64"/>
      <c r="D37" s="64"/>
      <c r="E37" s="64"/>
      <c r="F37" s="64"/>
      <c r="G37" s="64"/>
      <c r="H37" s="64"/>
      <c r="I37" s="193">
        <f>SUM(AUGUST!$AK$7)</f>
        <v>0</v>
      </c>
      <c r="J37" s="191"/>
      <c r="K37" s="64"/>
    </row>
    <row r="38" spans="1:11" ht="15.6" customHeight="1" thickBot="1" x14ac:dyDescent="0.25">
      <c r="A38" s="66" t="s">
        <v>420</v>
      </c>
      <c r="B38" s="64"/>
      <c r="C38" s="64"/>
      <c r="D38" s="64"/>
      <c r="E38" s="64"/>
      <c r="F38" s="64"/>
      <c r="G38" s="64"/>
      <c r="H38" s="64"/>
      <c r="I38" s="201"/>
      <c r="J38" s="202">
        <f>SUM(I25:I37)</f>
        <v>0</v>
      </c>
      <c r="K38" s="64"/>
    </row>
    <row r="39" spans="1:11" ht="15.6" customHeight="1" thickBot="1" x14ac:dyDescent="0.25">
      <c r="A39" s="190" t="s">
        <v>421</v>
      </c>
      <c r="B39" s="64"/>
      <c r="C39" s="64"/>
      <c r="D39" s="64"/>
      <c r="E39" s="64"/>
      <c r="F39" s="64"/>
      <c r="G39" s="64"/>
      <c r="H39" s="64"/>
      <c r="I39" s="64"/>
      <c r="J39" s="203">
        <f>SUM(J18-J38)</f>
        <v>0</v>
      </c>
      <c r="K39" s="64"/>
    </row>
    <row r="40" spans="1:11" ht="15.6" customHeight="1" thickTop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ht="15.6" customHeight="1" x14ac:dyDescent="0.2">
      <c r="A41" s="64" t="s">
        <v>288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 ht="15.6" customHeight="1" x14ac:dyDescent="0.2">
      <c r="A42" s="64" t="s">
        <v>289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 ht="15.6" customHeight="1" x14ac:dyDescent="0.2">
      <c r="A43" s="64" t="s">
        <v>290</v>
      </c>
      <c r="B43" s="64"/>
      <c r="C43" s="64"/>
      <c r="D43" s="64"/>
      <c r="E43" s="64"/>
      <c r="F43" s="64"/>
      <c r="G43" s="64"/>
      <c r="H43" s="64"/>
      <c r="I43" s="489"/>
      <c r="J43" s="490"/>
      <c r="K43" s="64"/>
    </row>
    <row r="44" spans="1:11" ht="15.6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 ht="15.6" customHeight="1" x14ac:dyDescent="0.2">
      <c r="A45" s="204"/>
      <c r="B45" s="204"/>
      <c r="C45" s="204" t="s">
        <v>236</v>
      </c>
      <c r="D45" s="204"/>
      <c r="E45" s="64"/>
      <c r="F45" s="64"/>
      <c r="G45" s="64"/>
      <c r="H45" s="204"/>
      <c r="I45" s="204"/>
      <c r="J45" s="204"/>
      <c r="K45" s="64"/>
    </row>
    <row r="46" spans="1:11" ht="15.6" customHeight="1" x14ac:dyDescent="0.2">
      <c r="A46" s="64"/>
      <c r="B46" s="64"/>
      <c r="C46" s="64"/>
      <c r="D46" s="205" t="s">
        <v>291</v>
      </c>
      <c r="E46" s="64"/>
      <c r="F46" s="64"/>
      <c r="G46" s="64"/>
      <c r="H46" s="201"/>
      <c r="I46" s="201"/>
      <c r="J46" s="206" t="s">
        <v>292</v>
      </c>
      <c r="K46" s="64"/>
    </row>
    <row r="47" spans="1:11" ht="15.6" customHeight="1" x14ac:dyDescent="0.2">
      <c r="A47" s="65" t="s">
        <v>293</v>
      </c>
      <c r="B47" s="65"/>
      <c r="C47" s="64"/>
      <c r="D47" s="64"/>
      <c r="E47" s="64"/>
      <c r="F47" s="64"/>
      <c r="G47" s="64"/>
      <c r="H47" s="64"/>
      <c r="I47" s="64"/>
      <c r="J47" s="64"/>
      <c r="K47" s="64"/>
    </row>
    <row r="48" spans="1:11" ht="15.6" customHeight="1" x14ac:dyDescent="0.2">
      <c r="A48" s="207" t="s">
        <v>294</v>
      </c>
      <c r="B48" s="207"/>
      <c r="C48" s="207"/>
      <c r="D48" s="207"/>
      <c r="E48" s="207"/>
      <c r="F48" s="207"/>
      <c r="G48" s="207"/>
      <c r="H48" s="207"/>
      <c r="I48" s="207"/>
      <c r="J48" s="64"/>
      <c r="K48" s="64"/>
    </row>
    <row r="49" spans="1:11" ht="15.6" customHeight="1" x14ac:dyDescent="0.2">
      <c r="A49" s="207" t="s">
        <v>295</v>
      </c>
      <c r="B49" s="207"/>
      <c r="C49" s="207"/>
      <c r="D49" s="207"/>
      <c r="E49" s="207"/>
      <c r="F49" s="207"/>
      <c r="G49" s="207"/>
      <c r="H49" s="207"/>
      <c r="I49" s="207"/>
      <c r="J49" s="64"/>
      <c r="K49" s="64"/>
    </row>
  </sheetData>
  <sheetProtection algorithmName="SHA-512" hashValue="TD9iG6cLJPV2uohxL6Hi+tsZCVhgtxog8rCFzvz23b6H8fMxUgBvxmS06uyV9U5xv4r50ZFiinupAvCmyNyxYA==" saltValue="U4pIg6earREyIZzaWNm1uw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IN24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4" bestFit="1" customWidth="1"/>
    <col min="2" max="7" width="9.140625" style="64" customWidth="1"/>
    <col min="8" max="8" width="30.42578125" style="64" customWidth="1"/>
    <col min="9" max="34" width="9.140625" style="64" customWidth="1"/>
    <col min="35" max="35" width="37" style="64" customWidth="1"/>
    <col min="36" max="37" width="9.140625" style="64" customWidth="1"/>
    <col min="38" max="38" width="2.5703125" style="64" customWidth="1"/>
    <col min="39" max="16384" width="9.140625" style="64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48" t="s">
        <v>127</v>
      </c>
      <c r="C2" s="449"/>
      <c r="D2" s="449"/>
      <c r="E2" s="450">
        <f>J190</f>
        <v>0</v>
      </c>
      <c r="F2" s="451"/>
      <c r="G2" s="24"/>
      <c r="H2" s="23"/>
      <c r="I2" s="23"/>
      <c r="J2" s="23"/>
      <c r="K2" s="327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4" customFormat="1" ht="12.75" customHeight="1" thickTop="1" x14ac:dyDescent="0.2">
      <c r="A4" s="10"/>
      <c r="B4" s="74" t="s">
        <v>4</v>
      </c>
      <c r="C4" s="75"/>
      <c r="D4" s="74" t="s">
        <v>201</v>
      </c>
      <c r="E4" s="166" t="s">
        <v>6</v>
      </c>
      <c r="F4" s="76" t="s">
        <v>7</v>
      </c>
      <c r="G4" s="161"/>
      <c r="H4" s="76"/>
      <c r="I4" s="89"/>
      <c r="J4" s="74"/>
      <c r="K4" s="76"/>
      <c r="L4" s="74" t="s">
        <v>458</v>
      </c>
      <c r="M4" s="74"/>
      <c r="N4" s="74" t="s">
        <v>257</v>
      </c>
      <c r="O4" s="166" t="s">
        <v>459</v>
      </c>
      <c r="P4" s="167"/>
      <c r="Q4" s="409" t="s">
        <v>8</v>
      </c>
      <c r="R4" s="76" t="s">
        <v>8</v>
      </c>
      <c r="S4" s="91"/>
      <c r="T4" s="92"/>
      <c r="U4" s="440" t="s">
        <v>9</v>
      </c>
      <c r="V4" s="441"/>
      <c r="W4" s="441"/>
      <c r="X4" s="441"/>
      <c r="Y4" s="442"/>
      <c r="Z4" s="74" t="s">
        <v>10</v>
      </c>
      <c r="AA4" s="74" t="s">
        <v>11</v>
      </c>
      <c r="AB4" s="74" t="s">
        <v>204</v>
      </c>
      <c r="AC4" s="74" t="s">
        <v>12</v>
      </c>
      <c r="AD4" s="74" t="s">
        <v>13</v>
      </c>
      <c r="AE4" s="74" t="s">
        <v>14</v>
      </c>
      <c r="AF4" s="74"/>
      <c r="AG4" s="74"/>
      <c r="AH4" s="80"/>
      <c r="AI4" s="90"/>
      <c r="AJ4" s="74" t="s">
        <v>15</v>
      </c>
      <c r="AK4" s="76" t="s">
        <v>7</v>
      </c>
      <c r="AL4" s="91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</row>
    <row r="5" spans="1:248" s="94" customFormat="1" ht="12.75" customHeight="1" x14ac:dyDescent="0.2">
      <c r="A5" s="10"/>
      <c r="B5" s="74" t="s">
        <v>8</v>
      </c>
      <c r="C5" s="74" t="s">
        <v>16</v>
      </c>
      <c r="D5" s="74" t="s">
        <v>202</v>
      </c>
      <c r="E5" s="169" t="s">
        <v>8</v>
      </c>
      <c r="F5" s="76" t="s">
        <v>18</v>
      </c>
      <c r="G5" s="161" t="s">
        <v>19</v>
      </c>
      <c r="H5" s="76" t="s">
        <v>20</v>
      </c>
      <c r="I5" s="89" t="s">
        <v>460</v>
      </c>
      <c r="J5" s="74" t="s">
        <v>21</v>
      </c>
      <c r="K5" s="76" t="s">
        <v>22</v>
      </c>
      <c r="L5" s="74" t="s">
        <v>461</v>
      </c>
      <c r="M5" s="74" t="s">
        <v>462</v>
      </c>
      <c r="N5" s="74" t="s">
        <v>258</v>
      </c>
      <c r="O5" s="169" t="s">
        <v>259</v>
      </c>
      <c r="P5" s="169" t="s">
        <v>23</v>
      </c>
      <c r="Q5" s="74" t="s">
        <v>24</v>
      </c>
      <c r="R5" s="76" t="s">
        <v>24</v>
      </c>
      <c r="S5" s="80" t="s">
        <v>135</v>
      </c>
      <c r="T5" s="76" t="s">
        <v>135</v>
      </c>
      <c r="U5" s="74" t="s">
        <v>25</v>
      </c>
      <c r="V5" s="74" t="s">
        <v>26</v>
      </c>
      <c r="W5" s="74" t="s">
        <v>27</v>
      </c>
      <c r="X5" s="74" t="s">
        <v>28</v>
      </c>
      <c r="Y5" s="74" t="s">
        <v>136</v>
      </c>
      <c r="Z5" s="74" t="s">
        <v>251</v>
      </c>
      <c r="AA5" s="74" t="s">
        <v>137</v>
      </c>
      <c r="AB5" s="74" t="s">
        <v>203</v>
      </c>
      <c r="AC5" s="74" t="s">
        <v>30</v>
      </c>
      <c r="AD5" s="74" t="s">
        <v>140</v>
      </c>
      <c r="AE5" s="74" t="s">
        <v>31</v>
      </c>
      <c r="AF5" s="74" t="s">
        <v>32</v>
      </c>
      <c r="AG5" s="74" t="s">
        <v>205</v>
      </c>
      <c r="AH5" s="80" t="s">
        <v>16</v>
      </c>
      <c r="AI5" s="77" t="s">
        <v>34</v>
      </c>
      <c r="AJ5" s="74" t="s">
        <v>35</v>
      </c>
      <c r="AK5" s="76" t="s">
        <v>18</v>
      </c>
      <c r="AL5" s="91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</row>
    <row r="6" spans="1:248" s="94" customFormat="1" ht="12.75" customHeight="1" thickBot="1" x14ac:dyDescent="0.25">
      <c r="A6" s="12"/>
      <c r="B6" s="82" t="s">
        <v>36</v>
      </c>
      <c r="C6" s="82" t="s">
        <v>37</v>
      </c>
      <c r="D6" s="82" t="s">
        <v>38</v>
      </c>
      <c r="E6" s="170" t="s">
        <v>39</v>
      </c>
      <c r="F6" s="83" t="s">
        <v>40</v>
      </c>
      <c r="G6" s="162"/>
      <c r="H6" s="83"/>
      <c r="I6" s="95" t="s">
        <v>41</v>
      </c>
      <c r="J6" s="82"/>
      <c r="K6" s="83"/>
      <c r="L6" s="82" t="s">
        <v>463</v>
      </c>
      <c r="M6" s="82"/>
      <c r="N6" s="82" t="s">
        <v>235</v>
      </c>
      <c r="O6" s="170" t="s">
        <v>235</v>
      </c>
      <c r="P6" s="171"/>
      <c r="Q6" s="264" t="s">
        <v>464</v>
      </c>
      <c r="R6" s="85" t="s">
        <v>271</v>
      </c>
      <c r="S6" s="84" t="s">
        <v>109</v>
      </c>
      <c r="T6" s="83" t="s">
        <v>186</v>
      </c>
      <c r="U6" s="82" t="s">
        <v>42</v>
      </c>
      <c r="V6" s="82" t="s">
        <v>43</v>
      </c>
      <c r="W6" s="82"/>
      <c r="X6" s="82" t="s">
        <v>44</v>
      </c>
      <c r="Y6" s="82" t="s">
        <v>30</v>
      </c>
      <c r="Z6" s="82" t="s">
        <v>30</v>
      </c>
      <c r="AA6" s="82" t="s">
        <v>138</v>
      </c>
      <c r="AB6" s="82" t="s">
        <v>15</v>
      </c>
      <c r="AC6" s="82" t="s">
        <v>139</v>
      </c>
      <c r="AD6" s="82" t="s">
        <v>141</v>
      </c>
      <c r="AE6" s="82" t="s">
        <v>47</v>
      </c>
      <c r="AF6" s="82" t="s">
        <v>48</v>
      </c>
      <c r="AG6" s="82" t="s">
        <v>15</v>
      </c>
      <c r="AH6" s="84" t="s">
        <v>30</v>
      </c>
      <c r="AI6" s="96"/>
      <c r="AJ6" s="82" t="s">
        <v>49</v>
      </c>
      <c r="AK6" s="83" t="s">
        <v>187</v>
      </c>
      <c r="AL6" s="97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</row>
    <row r="7" spans="1:248" s="112" customFormat="1" ht="12.75" customHeight="1" thickTop="1" x14ac:dyDescent="0.2">
      <c r="A7" s="61"/>
      <c r="B7" s="273">
        <f>B188</f>
        <v>0</v>
      </c>
      <c r="C7" s="273">
        <f>C188</f>
        <v>0</v>
      </c>
      <c r="D7" s="273">
        <f>D188</f>
        <v>0</v>
      </c>
      <c r="E7" s="274">
        <f>E188</f>
        <v>0</v>
      </c>
      <c r="F7" s="275">
        <f>F188</f>
        <v>0</v>
      </c>
      <c r="G7" s="355" t="str">
        <f>$C$11</f>
        <v>SEPTEMBER</v>
      </c>
      <c r="H7" s="356"/>
      <c r="I7" s="357"/>
      <c r="J7" s="273">
        <f>J188-J21</f>
        <v>0</v>
      </c>
      <c r="K7" s="276">
        <f t="shared" ref="K7:R7" si="0">K188</f>
        <v>0</v>
      </c>
      <c r="L7" s="273">
        <f t="shared" si="0"/>
        <v>0</v>
      </c>
      <c r="M7" s="273">
        <f t="shared" si="0"/>
        <v>0</v>
      </c>
      <c r="N7" s="273">
        <f t="shared" si="0"/>
        <v>0</v>
      </c>
      <c r="O7" s="276">
        <f t="shared" si="0"/>
        <v>0</v>
      </c>
      <c r="P7" s="277">
        <f t="shared" si="0"/>
        <v>0</v>
      </c>
      <c r="Q7" s="273">
        <f t="shared" si="0"/>
        <v>0</v>
      </c>
      <c r="R7" s="276">
        <f t="shared" si="0"/>
        <v>0</v>
      </c>
      <c r="S7" s="278">
        <f>SUM(L7:R7)</f>
        <v>0</v>
      </c>
      <c r="T7" s="275">
        <f>SUM(U7:AK7)</f>
        <v>0</v>
      </c>
      <c r="U7" s="273">
        <f t="shared" ref="U7:AH7" si="1">U188</f>
        <v>0</v>
      </c>
      <c r="V7" s="273">
        <f t="shared" si="1"/>
        <v>0</v>
      </c>
      <c r="W7" s="273">
        <f t="shared" si="1"/>
        <v>0</v>
      </c>
      <c r="X7" s="273">
        <f t="shared" si="1"/>
        <v>0</v>
      </c>
      <c r="Y7" s="273">
        <f t="shared" si="1"/>
        <v>0</v>
      </c>
      <c r="Z7" s="273">
        <f t="shared" si="1"/>
        <v>0</v>
      </c>
      <c r="AA7" s="273">
        <f t="shared" si="1"/>
        <v>0</v>
      </c>
      <c r="AB7" s="273">
        <f t="shared" si="1"/>
        <v>0</v>
      </c>
      <c r="AC7" s="273">
        <f t="shared" si="1"/>
        <v>0</v>
      </c>
      <c r="AD7" s="273">
        <f t="shared" si="1"/>
        <v>0</v>
      </c>
      <c r="AE7" s="273">
        <f t="shared" si="1"/>
        <v>0</v>
      </c>
      <c r="AF7" s="273">
        <f t="shared" si="1"/>
        <v>0</v>
      </c>
      <c r="AG7" s="273">
        <f t="shared" si="1"/>
        <v>0</v>
      </c>
      <c r="AH7" s="276">
        <f t="shared" si="1"/>
        <v>0</v>
      </c>
      <c r="AI7" s="355"/>
      <c r="AJ7" s="273">
        <f>AJ188</f>
        <v>0</v>
      </c>
      <c r="AK7" s="276">
        <f>AK188</f>
        <v>0</v>
      </c>
      <c r="AL7" s="62"/>
    </row>
    <row r="8" spans="1:248" s="113" customFormat="1" ht="12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279">
        <f>SUM(K7:R7)-T7</f>
        <v>0</v>
      </c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248" ht="12.75" customHeight="1" x14ac:dyDescent="0.2">
      <c r="A9" s="23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494" t="str">
        <f>JANUARY!$G$10</f>
        <v>UNITED STEELWORKERS - LOCAL UNION</v>
      </c>
      <c r="H10" s="494"/>
      <c r="I10" s="494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401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3" t="s">
        <v>51</v>
      </c>
      <c r="C11" s="80" t="s">
        <v>169</v>
      </c>
      <c r="D11" s="143" t="s">
        <v>237</v>
      </c>
      <c r="E11" s="44">
        <f>JANUARY!$E$11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3"/>
      <c r="AJ11" s="177" t="str">
        <f>$C$11</f>
        <v>SEPTEMBER</v>
      </c>
      <c r="AK11" s="44">
        <f>$E$11</f>
        <v>0</v>
      </c>
    </row>
    <row r="12" spans="1:248" ht="12.75" customHeight="1" x14ac:dyDescent="0.2">
      <c r="A12" s="23"/>
      <c r="B12" s="143" t="s">
        <v>52</v>
      </c>
      <c r="C12" s="176" t="s">
        <v>143</v>
      </c>
      <c r="D12" s="114"/>
      <c r="E12" s="114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3" t="str">
        <f>B12</f>
        <v>Page No.</v>
      </c>
      <c r="AJ12" s="272" t="str">
        <f>C12</f>
        <v>1</v>
      </c>
      <c r="AK12" s="173"/>
      <c r="AL12" s="115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4"/>
      <c r="AK13" s="63"/>
      <c r="AL13" s="3"/>
    </row>
    <row r="14" spans="1:248" s="313" customFormat="1" ht="12.75" customHeight="1" x14ac:dyDescent="0.2">
      <c r="A14" s="310"/>
      <c r="B14" s="310"/>
      <c r="C14" s="310"/>
      <c r="D14" s="310"/>
      <c r="E14" s="310"/>
      <c r="F14" s="310"/>
      <c r="G14" s="311"/>
      <c r="H14" s="310"/>
      <c r="I14" s="311"/>
      <c r="J14" s="310"/>
      <c r="K14" s="310"/>
      <c r="L14" s="311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  <c r="AF14" s="310"/>
      <c r="AG14" s="310"/>
      <c r="AH14" s="310"/>
      <c r="AI14" s="310"/>
      <c r="AJ14" s="312"/>
      <c r="AK14" s="310"/>
      <c r="AL14" s="310"/>
    </row>
    <row r="15" spans="1:248" s="397" customFormat="1" ht="12.75" customHeight="1" x14ac:dyDescent="0.2">
      <c r="A15" s="1"/>
      <c r="B15" s="3"/>
      <c r="C15" s="3" t="s">
        <v>55</v>
      </c>
      <c r="D15" s="3"/>
      <c r="E15" s="3"/>
      <c r="F15" s="13"/>
      <c r="G15" s="22"/>
      <c r="H15" s="2" t="s">
        <v>56</v>
      </c>
      <c r="I15" s="98"/>
      <c r="J15" s="443" t="s">
        <v>465</v>
      </c>
      <c r="K15" s="44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397" customFormat="1" ht="12.75" customHeight="1" x14ac:dyDescent="0.2">
      <c r="A16" s="1"/>
      <c r="B16" s="3"/>
      <c r="C16" s="3"/>
      <c r="D16" s="3"/>
      <c r="E16" s="3"/>
      <c r="F16" s="13"/>
      <c r="G16" s="22"/>
      <c r="H16" s="13"/>
      <c r="I16" s="9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397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31">
        <v>5</v>
      </c>
      <c r="G17" s="40">
        <v>6</v>
      </c>
      <c r="H17" s="29">
        <v>7</v>
      </c>
      <c r="I17" s="100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248" s="4" customFormat="1" ht="12.75" customHeight="1" thickTop="1" x14ac:dyDescent="0.2">
      <c r="A18" s="1"/>
      <c r="B18" s="87" t="s">
        <v>4</v>
      </c>
      <c r="C18" s="101"/>
      <c r="D18" s="87" t="s">
        <v>201</v>
      </c>
      <c r="E18" s="180" t="s">
        <v>6</v>
      </c>
      <c r="F18" s="86" t="s">
        <v>7</v>
      </c>
      <c r="G18" s="163"/>
      <c r="H18" s="86"/>
      <c r="I18" s="103"/>
      <c r="J18" s="87"/>
      <c r="K18" s="86"/>
      <c r="L18" s="87" t="s">
        <v>458</v>
      </c>
      <c r="M18" s="87"/>
      <c r="N18" s="87" t="s">
        <v>257</v>
      </c>
      <c r="O18" s="180" t="s">
        <v>459</v>
      </c>
      <c r="P18" s="265"/>
      <c r="Q18" s="410" t="s">
        <v>8</v>
      </c>
      <c r="R18" s="86" t="s">
        <v>8</v>
      </c>
      <c r="S18" s="106"/>
      <c r="T18" s="73"/>
      <c r="U18" s="445" t="s">
        <v>9</v>
      </c>
      <c r="V18" s="446"/>
      <c r="W18" s="446"/>
      <c r="X18" s="446"/>
      <c r="Y18" s="447"/>
      <c r="Z18" s="87" t="s">
        <v>10</v>
      </c>
      <c r="AA18" s="87" t="s">
        <v>11</v>
      </c>
      <c r="AB18" s="87" t="s">
        <v>204</v>
      </c>
      <c r="AC18" s="87" t="s">
        <v>12</v>
      </c>
      <c r="AD18" s="87" t="s">
        <v>13</v>
      </c>
      <c r="AE18" s="87" t="s">
        <v>14</v>
      </c>
      <c r="AF18" s="87"/>
      <c r="AG18" s="87"/>
      <c r="AH18" s="104"/>
      <c r="AI18" s="105"/>
      <c r="AJ18" s="87" t="s">
        <v>15</v>
      </c>
      <c r="AK18" s="86" t="s">
        <v>7</v>
      </c>
      <c r="AL18" s="106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11"/>
      <c r="BB18" s="411"/>
      <c r="BC18" s="411"/>
      <c r="BD18" s="411"/>
      <c r="BE18" s="411"/>
      <c r="BF18" s="411"/>
      <c r="BG18" s="411"/>
      <c r="BH18" s="411"/>
      <c r="BI18" s="411"/>
      <c r="BJ18" s="411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411"/>
      <c r="CL18" s="411"/>
      <c r="CM18" s="411"/>
      <c r="CN18" s="411"/>
      <c r="CO18" s="411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11"/>
      <c r="DT18" s="411"/>
      <c r="DU18" s="411"/>
      <c r="DV18" s="411"/>
      <c r="DW18" s="411"/>
      <c r="DX18" s="411"/>
      <c r="DY18" s="411"/>
      <c r="DZ18" s="411"/>
      <c r="EA18" s="411"/>
      <c r="EB18" s="411"/>
      <c r="EC18" s="411"/>
      <c r="ED18" s="411"/>
      <c r="EE18" s="411"/>
      <c r="EF18" s="411"/>
      <c r="EG18" s="411"/>
      <c r="EH18" s="411"/>
      <c r="EI18" s="411"/>
      <c r="EJ18" s="411"/>
      <c r="EK18" s="411"/>
      <c r="EL18" s="411"/>
      <c r="EM18" s="411"/>
      <c r="EN18" s="411"/>
      <c r="EO18" s="411"/>
      <c r="EP18" s="411"/>
      <c r="EQ18" s="411"/>
      <c r="ER18" s="411"/>
      <c r="ES18" s="411"/>
      <c r="ET18" s="411"/>
      <c r="EU18" s="411"/>
      <c r="EV18" s="411"/>
      <c r="EW18" s="411"/>
      <c r="EX18" s="411"/>
      <c r="EY18" s="411"/>
      <c r="EZ18" s="411"/>
      <c r="FA18" s="411"/>
      <c r="FB18" s="411"/>
      <c r="FC18" s="411"/>
      <c r="FD18" s="411"/>
      <c r="FE18" s="411"/>
      <c r="FF18" s="411"/>
      <c r="FG18" s="411"/>
      <c r="FH18" s="411"/>
      <c r="FI18" s="411"/>
      <c r="FJ18" s="411"/>
      <c r="FK18" s="411"/>
      <c r="FL18" s="411"/>
      <c r="FM18" s="411"/>
      <c r="FN18" s="411"/>
      <c r="FO18" s="411"/>
      <c r="FP18" s="411"/>
      <c r="FQ18" s="411"/>
      <c r="FR18" s="411"/>
      <c r="FS18" s="411"/>
      <c r="FT18" s="411"/>
      <c r="FU18" s="411"/>
      <c r="FV18" s="411"/>
      <c r="FW18" s="411"/>
      <c r="FX18" s="411"/>
      <c r="FY18" s="411"/>
      <c r="FZ18" s="411"/>
      <c r="GA18" s="411"/>
      <c r="GB18" s="411"/>
      <c r="GC18" s="411"/>
      <c r="GD18" s="411"/>
      <c r="GE18" s="411"/>
      <c r="GF18" s="411"/>
      <c r="GG18" s="411"/>
      <c r="GH18" s="411"/>
      <c r="GI18" s="411"/>
      <c r="GJ18" s="411"/>
      <c r="GK18" s="411"/>
      <c r="GL18" s="411"/>
      <c r="GM18" s="411"/>
      <c r="GN18" s="411"/>
      <c r="GO18" s="411"/>
      <c r="GP18" s="411"/>
      <c r="GQ18" s="411"/>
      <c r="GR18" s="411"/>
      <c r="GS18" s="411"/>
      <c r="GT18" s="411"/>
      <c r="GU18" s="411"/>
      <c r="GV18" s="411"/>
      <c r="GW18" s="411"/>
      <c r="GX18" s="411"/>
      <c r="GY18" s="411"/>
      <c r="GZ18" s="411"/>
      <c r="HA18" s="411"/>
      <c r="HB18" s="411"/>
      <c r="HC18" s="411"/>
      <c r="HD18" s="411"/>
      <c r="HE18" s="411"/>
      <c r="HF18" s="411"/>
      <c r="HG18" s="411"/>
      <c r="HH18" s="411"/>
      <c r="HI18" s="411"/>
      <c r="HJ18" s="411"/>
      <c r="HK18" s="411"/>
      <c r="HL18" s="411"/>
      <c r="HM18" s="411"/>
      <c r="HN18" s="411"/>
      <c r="HO18" s="411"/>
      <c r="HP18" s="411"/>
      <c r="HQ18" s="411"/>
      <c r="HR18" s="411"/>
      <c r="HS18" s="411"/>
      <c r="HT18" s="411"/>
      <c r="HU18" s="411"/>
      <c r="HV18" s="411"/>
      <c r="HW18" s="411"/>
      <c r="HX18" s="411"/>
      <c r="HY18" s="411"/>
      <c r="HZ18" s="411"/>
      <c r="IA18" s="411"/>
      <c r="IB18" s="411"/>
      <c r="IC18" s="411"/>
      <c r="ID18" s="411"/>
      <c r="IE18" s="411"/>
      <c r="IF18" s="411"/>
      <c r="IG18" s="411"/>
      <c r="IH18" s="411"/>
      <c r="II18" s="411"/>
      <c r="IJ18" s="411"/>
      <c r="IK18" s="411"/>
      <c r="IL18" s="411"/>
      <c r="IM18" s="411"/>
      <c r="IN18" s="411"/>
    </row>
    <row r="19" spans="1:248" s="4" customFormat="1" ht="12.75" customHeight="1" x14ac:dyDescent="0.2">
      <c r="A19" s="1"/>
      <c r="B19" s="87" t="s">
        <v>8</v>
      </c>
      <c r="C19" s="87" t="s">
        <v>16</v>
      </c>
      <c r="D19" s="87" t="s">
        <v>202</v>
      </c>
      <c r="E19" s="181" t="s">
        <v>8</v>
      </c>
      <c r="F19" s="86" t="s">
        <v>18</v>
      </c>
      <c r="G19" s="163" t="s">
        <v>19</v>
      </c>
      <c r="H19" s="86" t="s">
        <v>20</v>
      </c>
      <c r="I19" s="103" t="s">
        <v>460</v>
      </c>
      <c r="J19" s="87" t="s">
        <v>21</v>
      </c>
      <c r="K19" s="86" t="s">
        <v>22</v>
      </c>
      <c r="L19" s="87" t="s">
        <v>461</v>
      </c>
      <c r="M19" s="87" t="s">
        <v>462</v>
      </c>
      <c r="N19" s="87" t="s">
        <v>258</v>
      </c>
      <c r="O19" s="181" t="s">
        <v>259</v>
      </c>
      <c r="P19" s="181" t="s">
        <v>23</v>
      </c>
      <c r="Q19" s="87" t="s">
        <v>24</v>
      </c>
      <c r="R19" s="86" t="s">
        <v>24</v>
      </c>
      <c r="S19" s="104" t="s">
        <v>135</v>
      </c>
      <c r="T19" s="86" t="s">
        <v>135</v>
      </c>
      <c r="U19" s="87" t="s">
        <v>25</v>
      </c>
      <c r="V19" s="87" t="s">
        <v>26</v>
      </c>
      <c r="W19" s="87" t="s">
        <v>27</v>
      </c>
      <c r="X19" s="87" t="s">
        <v>28</v>
      </c>
      <c r="Y19" s="87" t="s">
        <v>136</v>
      </c>
      <c r="Z19" s="87" t="s">
        <v>251</v>
      </c>
      <c r="AA19" s="87" t="s">
        <v>137</v>
      </c>
      <c r="AB19" s="87" t="s">
        <v>203</v>
      </c>
      <c r="AC19" s="87" t="s">
        <v>30</v>
      </c>
      <c r="AD19" s="87" t="s">
        <v>140</v>
      </c>
      <c r="AE19" s="87" t="s">
        <v>31</v>
      </c>
      <c r="AF19" s="87" t="s">
        <v>32</v>
      </c>
      <c r="AG19" s="87" t="s">
        <v>205</v>
      </c>
      <c r="AH19" s="104" t="s">
        <v>16</v>
      </c>
      <c r="AI19" s="102" t="s">
        <v>34</v>
      </c>
      <c r="AJ19" s="87" t="s">
        <v>35</v>
      </c>
      <c r="AK19" s="86" t="s">
        <v>18</v>
      </c>
      <c r="AL19" s="106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1"/>
      <c r="BB19" s="411"/>
      <c r="BC19" s="411"/>
      <c r="BD19" s="411"/>
      <c r="BE19" s="411"/>
      <c r="BF19" s="411"/>
      <c r="BG19" s="411"/>
      <c r="BH19" s="411"/>
      <c r="BI19" s="411"/>
      <c r="BJ19" s="411"/>
      <c r="BK19" s="411"/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1"/>
      <c r="CF19" s="411"/>
      <c r="CG19" s="411"/>
      <c r="CH19" s="411"/>
      <c r="CI19" s="411"/>
      <c r="CJ19" s="411"/>
      <c r="CK19" s="411"/>
      <c r="CL19" s="411"/>
      <c r="CM19" s="411"/>
      <c r="CN19" s="411"/>
      <c r="CO19" s="411"/>
      <c r="CP19" s="411"/>
      <c r="CQ19" s="411"/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11"/>
      <c r="DD19" s="411"/>
      <c r="DE19" s="411"/>
      <c r="DF19" s="411"/>
      <c r="DG19" s="411"/>
      <c r="DH19" s="411"/>
      <c r="DI19" s="411"/>
      <c r="DJ19" s="411"/>
      <c r="DK19" s="411"/>
      <c r="DL19" s="411"/>
      <c r="DM19" s="411"/>
      <c r="DN19" s="411"/>
      <c r="DO19" s="411"/>
      <c r="DP19" s="411"/>
      <c r="DQ19" s="411"/>
      <c r="DR19" s="411"/>
      <c r="DS19" s="411"/>
      <c r="DT19" s="411"/>
      <c r="DU19" s="411"/>
      <c r="DV19" s="411"/>
      <c r="DW19" s="411"/>
      <c r="DX19" s="411"/>
      <c r="DY19" s="411"/>
      <c r="DZ19" s="411"/>
      <c r="EA19" s="411"/>
      <c r="EB19" s="411"/>
      <c r="EC19" s="411"/>
      <c r="ED19" s="411"/>
      <c r="EE19" s="411"/>
      <c r="EF19" s="411"/>
      <c r="EG19" s="411"/>
      <c r="EH19" s="411"/>
      <c r="EI19" s="411"/>
      <c r="EJ19" s="411"/>
      <c r="EK19" s="411"/>
      <c r="EL19" s="411"/>
      <c r="EM19" s="411"/>
      <c r="EN19" s="411"/>
      <c r="EO19" s="411"/>
      <c r="EP19" s="411"/>
      <c r="EQ19" s="411"/>
      <c r="ER19" s="411"/>
      <c r="ES19" s="411"/>
      <c r="ET19" s="411"/>
      <c r="EU19" s="411"/>
      <c r="EV19" s="411"/>
      <c r="EW19" s="411"/>
      <c r="EX19" s="411"/>
      <c r="EY19" s="411"/>
      <c r="EZ19" s="411"/>
      <c r="FA19" s="411"/>
      <c r="FB19" s="411"/>
      <c r="FC19" s="411"/>
      <c r="FD19" s="411"/>
      <c r="FE19" s="411"/>
      <c r="FF19" s="411"/>
      <c r="FG19" s="411"/>
      <c r="FH19" s="411"/>
      <c r="FI19" s="411"/>
      <c r="FJ19" s="411"/>
      <c r="FK19" s="411"/>
      <c r="FL19" s="411"/>
      <c r="FM19" s="411"/>
      <c r="FN19" s="411"/>
      <c r="FO19" s="411"/>
      <c r="FP19" s="411"/>
      <c r="FQ19" s="411"/>
      <c r="FR19" s="411"/>
      <c r="FS19" s="411"/>
      <c r="FT19" s="411"/>
      <c r="FU19" s="411"/>
      <c r="FV19" s="411"/>
      <c r="FW19" s="411"/>
      <c r="FX19" s="411"/>
      <c r="FY19" s="411"/>
      <c r="FZ19" s="411"/>
      <c r="GA19" s="411"/>
      <c r="GB19" s="411"/>
      <c r="GC19" s="411"/>
      <c r="GD19" s="411"/>
      <c r="GE19" s="411"/>
      <c r="GF19" s="411"/>
      <c r="GG19" s="411"/>
      <c r="GH19" s="411"/>
      <c r="GI19" s="411"/>
      <c r="GJ19" s="411"/>
      <c r="GK19" s="411"/>
      <c r="GL19" s="411"/>
      <c r="GM19" s="411"/>
      <c r="GN19" s="411"/>
      <c r="GO19" s="411"/>
      <c r="GP19" s="411"/>
      <c r="GQ19" s="411"/>
      <c r="GR19" s="411"/>
      <c r="GS19" s="411"/>
      <c r="GT19" s="411"/>
      <c r="GU19" s="411"/>
      <c r="GV19" s="411"/>
      <c r="GW19" s="411"/>
      <c r="GX19" s="411"/>
      <c r="GY19" s="411"/>
      <c r="GZ19" s="411"/>
      <c r="HA19" s="411"/>
      <c r="HB19" s="411"/>
      <c r="HC19" s="411"/>
      <c r="HD19" s="411"/>
      <c r="HE19" s="411"/>
      <c r="HF19" s="411"/>
      <c r="HG19" s="411"/>
      <c r="HH19" s="411"/>
      <c r="HI19" s="411"/>
      <c r="HJ19" s="411"/>
      <c r="HK19" s="411"/>
      <c r="HL19" s="411"/>
      <c r="HM19" s="411"/>
      <c r="HN19" s="411"/>
      <c r="HO19" s="411"/>
      <c r="HP19" s="411"/>
      <c r="HQ19" s="411"/>
      <c r="HR19" s="411"/>
      <c r="HS19" s="411"/>
      <c r="HT19" s="411"/>
      <c r="HU19" s="411"/>
      <c r="HV19" s="411"/>
      <c r="HW19" s="411"/>
      <c r="HX19" s="411"/>
      <c r="HY19" s="411"/>
      <c r="HZ19" s="411"/>
      <c r="IA19" s="411"/>
      <c r="IB19" s="411"/>
      <c r="IC19" s="411"/>
      <c r="ID19" s="411"/>
      <c r="IE19" s="411"/>
      <c r="IF19" s="411"/>
      <c r="IG19" s="411"/>
      <c r="IH19" s="411"/>
      <c r="II19" s="411"/>
      <c r="IJ19" s="411"/>
      <c r="IK19" s="411"/>
      <c r="IL19" s="411"/>
      <c r="IM19" s="411"/>
      <c r="IN19" s="411"/>
    </row>
    <row r="20" spans="1:248" s="4" customFormat="1" ht="12.75" customHeight="1" thickBot="1" x14ac:dyDescent="0.25">
      <c r="A20" s="6"/>
      <c r="B20" s="88" t="s">
        <v>36</v>
      </c>
      <c r="C20" s="88" t="s">
        <v>37</v>
      </c>
      <c r="D20" s="88" t="s">
        <v>38</v>
      </c>
      <c r="E20" s="182" t="s">
        <v>39</v>
      </c>
      <c r="F20" s="107" t="s">
        <v>40</v>
      </c>
      <c r="G20" s="164"/>
      <c r="H20" s="107"/>
      <c r="I20" s="108" t="s">
        <v>41</v>
      </c>
      <c r="J20" s="88"/>
      <c r="K20" s="107"/>
      <c r="L20" s="88" t="s">
        <v>463</v>
      </c>
      <c r="M20" s="88"/>
      <c r="N20" s="88" t="s">
        <v>235</v>
      </c>
      <c r="O20" s="182" t="s">
        <v>235</v>
      </c>
      <c r="P20" s="266"/>
      <c r="Q20" s="267" t="s">
        <v>464</v>
      </c>
      <c r="R20" s="268" t="s">
        <v>271</v>
      </c>
      <c r="S20" s="109" t="s">
        <v>109</v>
      </c>
      <c r="T20" s="107" t="s">
        <v>186</v>
      </c>
      <c r="U20" s="88" t="s">
        <v>42</v>
      </c>
      <c r="V20" s="88" t="s">
        <v>43</v>
      </c>
      <c r="W20" s="88"/>
      <c r="X20" s="88" t="s">
        <v>44</v>
      </c>
      <c r="Y20" s="88" t="s">
        <v>30</v>
      </c>
      <c r="Z20" s="88" t="s">
        <v>30</v>
      </c>
      <c r="AA20" s="88" t="s">
        <v>138</v>
      </c>
      <c r="AB20" s="88" t="s">
        <v>15</v>
      </c>
      <c r="AC20" s="88" t="s">
        <v>139</v>
      </c>
      <c r="AD20" s="88" t="s">
        <v>141</v>
      </c>
      <c r="AE20" s="88" t="s">
        <v>47</v>
      </c>
      <c r="AF20" s="88" t="s">
        <v>48</v>
      </c>
      <c r="AG20" s="88" t="s">
        <v>15</v>
      </c>
      <c r="AH20" s="109" t="s">
        <v>30</v>
      </c>
      <c r="AI20" s="110"/>
      <c r="AJ20" s="88" t="s">
        <v>49</v>
      </c>
      <c r="AK20" s="107" t="s">
        <v>187</v>
      </c>
      <c r="AL20" s="1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1"/>
      <c r="BW20" s="411"/>
      <c r="BX20" s="411"/>
      <c r="BY20" s="411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1"/>
      <c r="CL20" s="411"/>
      <c r="CM20" s="411"/>
      <c r="CN20" s="411"/>
      <c r="CO20" s="411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1"/>
      <c r="DV20" s="411"/>
      <c r="DW20" s="411"/>
      <c r="DX20" s="411"/>
      <c r="DY20" s="411"/>
      <c r="DZ20" s="411"/>
      <c r="EA20" s="411"/>
      <c r="EB20" s="411"/>
      <c r="EC20" s="411"/>
      <c r="ED20" s="411"/>
      <c r="EE20" s="411"/>
      <c r="EF20" s="411"/>
      <c r="EG20" s="411"/>
      <c r="EH20" s="411"/>
      <c r="EI20" s="411"/>
      <c r="EJ20" s="411"/>
      <c r="EK20" s="411"/>
      <c r="EL20" s="411"/>
      <c r="EM20" s="411"/>
      <c r="EN20" s="411"/>
      <c r="EO20" s="411"/>
      <c r="EP20" s="411"/>
      <c r="EQ20" s="411"/>
      <c r="ER20" s="411"/>
      <c r="ES20" s="411"/>
      <c r="ET20" s="411"/>
      <c r="EU20" s="411"/>
      <c r="EV20" s="411"/>
      <c r="EW20" s="411"/>
      <c r="EX20" s="411"/>
      <c r="EY20" s="411"/>
      <c r="EZ20" s="411"/>
      <c r="FA20" s="411"/>
      <c r="FB20" s="411"/>
      <c r="FC20" s="411"/>
      <c r="FD20" s="411"/>
      <c r="FE20" s="411"/>
      <c r="FF20" s="411"/>
      <c r="FG20" s="411"/>
      <c r="FH20" s="411"/>
      <c r="FI20" s="411"/>
      <c r="FJ20" s="411"/>
      <c r="FK20" s="411"/>
      <c r="FL20" s="411"/>
      <c r="FM20" s="411"/>
      <c r="FN20" s="411"/>
      <c r="FO20" s="411"/>
      <c r="FP20" s="411"/>
      <c r="FQ20" s="411"/>
      <c r="FR20" s="411"/>
      <c r="FS20" s="411"/>
      <c r="FT20" s="411"/>
      <c r="FU20" s="411"/>
      <c r="FV20" s="411"/>
      <c r="FW20" s="411"/>
      <c r="FX20" s="411"/>
      <c r="FY20" s="411"/>
      <c r="FZ20" s="411"/>
      <c r="GA20" s="411"/>
      <c r="GB20" s="411"/>
      <c r="GC20" s="411"/>
      <c r="GD20" s="411"/>
      <c r="GE20" s="411"/>
      <c r="GF20" s="411"/>
      <c r="GG20" s="411"/>
      <c r="GH20" s="411"/>
      <c r="GI20" s="411"/>
      <c r="GJ20" s="411"/>
      <c r="GK20" s="411"/>
      <c r="GL20" s="411"/>
      <c r="GM20" s="411"/>
      <c r="GN20" s="411"/>
      <c r="GO20" s="411"/>
      <c r="GP20" s="411"/>
      <c r="GQ20" s="411"/>
      <c r="GR20" s="411"/>
      <c r="GS20" s="411"/>
      <c r="GT20" s="411"/>
      <c r="GU20" s="411"/>
      <c r="GV20" s="411"/>
      <c r="GW20" s="411"/>
      <c r="GX20" s="411"/>
      <c r="GY20" s="411"/>
      <c r="GZ20" s="411"/>
      <c r="HA20" s="411"/>
      <c r="HB20" s="411"/>
      <c r="HC20" s="411"/>
      <c r="HD20" s="411"/>
      <c r="HE20" s="411"/>
      <c r="HF20" s="411"/>
      <c r="HG20" s="411"/>
      <c r="HH20" s="411"/>
      <c r="HI20" s="411"/>
      <c r="HJ20" s="411"/>
      <c r="HK20" s="411"/>
      <c r="HL20" s="411"/>
      <c r="HM20" s="411"/>
      <c r="HN20" s="411"/>
      <c r="HO20" s="411"/>
      <c r="HP20" s="411"/>
      <c r="HQ20" s="411"/>
      <c r="HR20" s="411"/>
      <c r="HS20" s="411"/>
      <c r="HT20" s="411"/>
      <c r="HU20" s="411"/>
      <c r="HV20" s="411"/>
      <c r="HW20" s="411"/>
      <c r="HX20" s="411"/>
      <c r="HY20" s="411"/>
      <c r="HZ20" s="411"/>
      <c r="IA20" s="411"/>
      <c r="IB20" s="411"/>
      <c r="IC20" s="411"/>
      <c r="ID20" s="411"/>
      <c r="IE20" s="411"/>
      <c r="IF20" s="411"/>
      <c r="IG20" s="411"/>
      <c r="IH20" s="411"/>
      <c r="II20" s="411"/>
      <c r="IJ20" s="411"/>
      <c r="IK20" s="411"/>
      <c r="IL20" s="411"/>
      <c r="IM20" s="411"/>
      <c r="IN20" s="411"/>
    </row>
    <row r="21" spans="1:248" s="23" customFormat="1" ht="12.75" customHeight="1" thickTop="1" x14ac:dyDescent="0.2">
      <c r="A21" s="8"/>
      <c r="B21" s="280"/>
      <c r="C21" s="280"/>
      <c r="D21" s="280"/>
      <c r="E21" s="296"/>
      <c r="F21" s="281"/>
      <c r="G21" s="138" t="str">
        <f>$C$11</f>
        <v>SEPTEMBER</v>
      </c>
      <c r="H21" s="15" t="s">
        <v>58</v>
      </c>
      <c r="I21" s="16"/>
      <c r="J21" s="307">
        <f>AUGUST!E2</f>
        <v>0</v>
      </c>
      <c r="K21" s="281"/>
      <c r="L21" s="280"/>
      <c r="M21" s="280"/>
      <c r="N21" s="280"/>
      <c r="O21" s="296"/>
      <c r="P21" s="296"/>
      <c r="Q21" s="280"/>
      <c r="R21" s="281"/>
      <c r="S21" s="9"/>
      <c r="T21" s="8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90"/>
      <c r="AI21" s="305"/>
      <c r="AJ21" s="280"/>
      <c r="AK21" s="281"/>
      <c r="AL21" s="9"/>
    </row>
    <row r="22" spans="1:248" s="23" customFormat="1" ht="12.75" customHeight="1" x14ac:dyDescent="0.2">
      <c r="A22" s="8">
        <v>1</v>
      </c>
      <c r="B22" s="282"/>
      <c r="C22" s="282"/>
      <c r="D22" s="282"/>
      <c r="E22" s="282"/>
      <c r="F22" s="283"/>
      <c r="G22" s="415"/>
      <c r="H22" s="302"/>
      <c r="I22" s="416"/>
      <c r="J22" s="280">
        <f t="shared" ref="J22:J52" si="2">SUM(B22:F22)</f>
        <v>0</v>
      </c>
      <c r="K22" s="281">
        <f>SUM(U22:AK22)-SUM(L22:R22)</f>
        <v>0</v>
      </c>
      <c r="L22" s="282"/>
      <c r="M22" s="282"/>
      <c r="N22" s="282"/>
      <c r="O22" s="291"/>
      <c r="P22" s="297"/>
      <c r="Q22" s="282"/>
      <c r="R22" s="283"/>
      <c r="S22" s="17" t="s">
        <v>59</v>
      </c>
      <c r="T22" s="8">
        <v>1</v>
      </c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91"/>
      <c r="AI22" s="302"/>
      <c r="AJ22" s="282"/>
      <c r="AK22" s="283"/>
      <c r="AL22" s="17" t="s">
        <v>59</v>
      </c>
    </row>
    <row r="23" spans="1:248" s="23" customFormat="1" ht="12.75" customHeight="1" x14ac:dyDescent="0.2">
      <c r="A23" s="8">
        <v>2</v>
      </c>
      <c r="B23" s="282"/>
      <c r="C23" s="282"/>
      <c r="D23" s="282"/>
      <c r="E23" s="282"/>
      <c r="F23" s="283"/>
      <c r="G23" s="415"/>
      <c r="H23" s="302"/>
      <c r="I23" s="416"/>
      <c r="J23" s="280">
        <f t="shared" si="2"/>
        <v>0</v>
      </c>
      <c r="K23" s="281">
        <f t="shared" ref="K23:K52" si="3">SUM(U23:AK23)-SUM(L23:R23)</f>
        <v>0</v>
      </c>
      <c r="L23" s="282"/>
      <c r="M23" s="282"/>
      <c r="N23" s="282"/>
      <c r="O23" s="291"/>
      <c r="P23" s="297"/>
      <c r="Q23" s="282"/>
      <c r="R23" s="283"/>
      <c r="S23" s="17" t="s">
        <v>60</v>
      </c>
      <c r="T23" s="8">
        <v>2</v>
      </c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91"/>
      <c r="AI23" s="302"/>
      <c r="AJ23" s="282"/>
      <c r="AK23" s="283"/>
      <c r="AL23" s="17" t="s">
        <v>60</v>
      </c>
    </row>
    <row r="24" spans="1:248" s="23" customFormat="1" ht="12.75" customHeight="1" x14ac:dyDescent="0.2">
      <c r="A24" s="8">
        <v>3</v>
      </c>
      <c r="B24" s="282"/>
      <c r="C24" s="282"/>
      <c r="D24" s="282"/>
      <c r="E24" s="282"/>
      <c r="F24" s="283"/>
      <c r="G24" s="415"/>
      <c r="H24" s="302"/>
      <c r="I24" s="416"/>
      <c r="J24" s="280">
        <f t="shared" si="2"/>
        <v>0</v>
      </c>
      <c r="K24" s="281">
        <f t="shared" si="3"/>
        <v>0</v>
      </c>
      <c r="L24" s="282"/>
      <c r="M24" s="282"/>
      <c r="N24" s="282"/>
      <c r="O24" s="291"/>
      <c r="P24" s="297"/>
      <c r="Q24" s="282"/>
      <c r="R24" s="283"/>
      <c r="S24" s="17" t="s">
        <v>61</v>
      </c>
      <c r="T24" s="8">
        <v>3</v>
      </c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91"/>
      <c r="AI24" s="302"/>
      <c r="AJ24" s="282"/>
      <c r="AK24" s="283"/>
      <c r="AL24" s="17" t="s">
        <v>61</v>
      </c>
    </row>
    <row r="25" spans="1:248" s="23" customFormat="1" ht="12.75" customHeight="1" x14ac:dyDescent="0.2">
      <c r="A25" s="8">
        <v>4</v>
      </c>
      <c r="B25" s="282"/>
      <c r="C25" s="282"/>
      <c r="D25" s="282"/>
      <c r="E25" s="282"/>
      <c r="F25" s="283"/>
      <c r="G25" s="415"/>
      <c r="H25" s="302"/>
      <c r="I25" s="416"/>
      <c r="J25" s="280">
        <f t="shared" si="2"/>
        <v>0</v>
      </c>
      <c r="K25" s="281">
        <f t="shared" si="3"/>
        <v>0</v>
      </c>
      <c r="L25" s="282"/>
      <c r="M25" s="282"/>
      <c r="N25" s="282"/>
      <c r="O25" s="291"/>
      <c r="P25" s="297"/>
      <c r="Q25" s="282"/>
      <c r="R25" s="283"/>
      <c r="S25" s="17" t="s">
        <v>62</v>
      </c>
      <c r="T25" s="8">
        <v>4</v>
      </c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91"/>
      <c r="AI25" s="302"/>
      <c r="AJ25" s="282"/>
      <c r="AK25" s="283"/>
      <c r="AL25" s="17" t="s">
        <v>62</v>
      </c>
    </row>
    <row r="26" spans="1:248" s="23" customFormat="1" ht="12.75" customHeight="1" x14ac:dyDescent="0.2">
      <c r="A26" s="8">
        <v>5</v>
      </c>
      <c r="B26" s="282"/>
      <c r="C26" s="282"/>
      <c r="D26" s="282"/>
      <c r="E26" s="282"/>
      <c r="F26" s="283"/>
      <c r="G26" s="417"/>
      <c r="H26" s="302"/>
      <c r="I26" s="416"/>
      <c r="J26" s="280">
        <f t="shared" si="2"/>
        <v>0</v>
      </c>
      <c r="K26" s="281">
        <f t="shared" si="3"/>
        <v>0</v>
      </c>
      <c r="L26" s="282"/>
      <c r="M26" s="282"/>
      <c r="N26" s="282"/>
      <c r="O26" s="291"/>
      <c r="P26" s="297"/>
      <c r="Q26" s="282"/>
      <c r="R26" s="283"/>
      <c r="S26" s="17" t="s">
        <v>63</v>
      </c>
      <c r="T26" s="8">
        <v>5</v>
      </c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91"/>
      <c r="AI26" s="302"/>
      <c r="AJ26" s="282"/>
      <c r="AK26" s="283"/>
      <c r="AL26" s="17" t="s">
        <v>63</v>
      </c>
    </row>
    <row r="27" spans="1:248" s="23" customFormat="1" ht="12.75" customHeight="1" x14ac:dyDescent="0.2">
      <c r="A27" s="18">
        <v>6</v>
      </c>
      <c r="B27" s="284"/>
      <c r="C27" s="284"/>
      <c r="D27" s="284"/>
      <c r="E27" s="284"/>
      <c r="F27" s="285"/>
      <c r="G27" s="415"/>
      <c r="H27" s="303"/>
      <c r="I27" s="418"/>
      <c r="J27" s="280">
        <f t="shared" si="2"/>
        <v>0</v>
      </c>
      <c r="K27" s="281">
        <f t="shared" si="3"/>
        <v>0</v>
      </c>
      <c r="L27" s="284"/>
      <c r="M27" s="284"/>
      <c r="N27" s="284"/>
      <c r="O27" s="292"/>
      <c r="P27" s="298"/>
      <c r="Q27" s="284"/>
      <c r="R27" s="285"/>
      <c r="S27" s="19" t="s">
        <v>64</v>
      </c>
      <c r="T27" s="18">
        <v>6</v>
      </c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92"/>
      <c r="AI27" s="303"/>
      <c r="AJ27" s="284"/>
      <c r="AK27" s="285"/>
      <c r="AL27" s="19" t="s">
        <v>64</v>
      </c>
    </row>
    <row r="28" spans="1:248" s="23" customFormat="1" ht="12.75" customHeight="1" x14ac:dyDescent="0.2">
      <c r="A28" s="8">
        <v>7</v>
      </c>
      <c r="B28" s="282"/>
      <c r="C28" s="282"/>
      <c r="D28" s="282"/>
      <c r="E28" s="282"/>
      <c r="F28" s="283"/>
      <c r="G28" s="415"/>
      <c r="H28" s="302"/>
      <c r="I28" s="416"/>
      <c r="J28" s="280">
        <f t="shared" si="2"/>
        <v>0</v>
      </c>
      <c r="K28" s="281">
        <f t="shared" si="3"/>
        <v>0</v>
      </c>
      <c r="L28" s="282"/>
      <c r="M28" s="282"/>
      <c r="N28" s="282"/>
      <c r="O28" s="291"/>
      <c r="P28" s="297"/>
      <c r="Q28" s="282"/>
      <c r="R28" s="283"/>
      <c r="S28" s="17" t="s">
        <v>65</v>
      </c>
      <c r="T28" s="8">
        <v>7</v>
      </c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91"/>
      <c r="AI28" s="302"/>
      <c r="AJ28" s="282"/>
      <c r="AK28" s="283"/>
      <c r="AL28" s="17" t="s">
        <v>65</v>
      </c>
    </row>
    <row r="29" spans="1:248" s="23" customFormat="1" ht="12.75" customHeight="1" x14ac:dyDescent="0.2">
      <c r="A29" s="8">
        <v>8</v>
      </c>
      <c r="B29" s="282"/>
      <c r="C29" s="282"/>
      <c r="D29" s="282"/>
      <c r="E29" s="282"/>
      <c r="F29" s="283"/>
      <c r="G29" s="415"/>
      <c r="H29" s="302"/>
      <c r="I29" s="416"/>
      <c r="J29" s="280">
        <f t="shared" si="2"/>
        <v>0</v>
      </c>
      <c r="K29" s="281">
        <f t="shared" si="3"/>
        <v>0</v>
      </c>
      <c r="L29" s="282"/>
      <c r="M29" s="282"/>
      <c r="N29" s="282"/>
      <c r="O29" s="291"/>
      <c r="P29" s="297"/>
      <c r="Q29" s="282"/>
      <c r="R29" s="283"/>
      <c r="S29" s="17" t="s">
        <v>66</v>
      </c>
      <c r="T29" s="8">
        <v>8</v>
      </c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91"/>
      <c r="AI29" s="302"/>
      <c r="AJ29" s="282"/>
      <c r="AK29" s="283"/>
      <c r="AL29" s="17" t="s">
        <v>66</v>
      </c>
    </row>
    <row r="30" spans="1:248" s="23" customFormat="1" ht="12.75" customHeight="1" x14ac:dyDescent="0.2">
      <c r="A30" s="8">
        <v>9</v>
      </c>
      <c r="B30" s="282"/>
      <c r="C30" s="282"/>
      <c r="D30" s="282"/>
      <c r="E30" s="282"/>
      <c r="F30" s="283"/>
      <c r="G30" s="415"/>
      <c r="H30" s="302"/>
      <c r="I30" s="416"/>
      <c r="J30" s="280">
        <f t="shared" si="2"/>
        <v>0</v>
      </c>
      <c r="K30" s="281">
        <f t="shared" si="3"/>
        <v>0</v>
      </c>
      <c r="L30" s="282"/>
      <c r="M30" s="282"/>
      <c r="N30" s="282"/>
      <c r="O30" s="291"/>
      <c r="P30" s="297"/>
      <c r="Q30" s="282"/>
      <c r="R30" s="283"/>
      <c r="S30" s="17" t="s">
        <v>67</v>
      </c>
      <c r="T30" s="8">
        <v>9</v>
      </c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91"/>
      <c r="AI30" s="302"/>
      <c r="AJ30" s="282"/>
      <c r="AK30" s="283"/>
      <c r="AL30" s="17" t="s">
        <v>67</v>
      </c>
    </row>
    <row r="31" spans="1:248" s="23" customFormat="1" ht="12.75" customHeight="1" x14ac:dyDescent="0.2">
      <c r="A31" s="8">
        <v>10</v>
      </c>
      <c r="B31" s="282"/>
      <c r="C31" s="282"/>
      <c r="D31" s="282"/>
      <c r="E31" s="282"/>
      <c r="F31" s="283"/>
      <c r="G31" s="415"/>
      <c r="H31" s="302"/>
      <c r="I31" s="416"/>
      <c r="J31" s="280">
        <f t="shared" si="2"/>
        <v>0</v>
      </c>
      <c r="K31" s="281">
        <f t="shared" si="3"/>
        <v>0</v>
      </c>
      <c r="L31" s="282"/>
      <c r="M31" s="282"/>
      <c r="N31" s="282"/>
      <c r="O31" s="291"/>
      <c r="P31" s="297"/>
      <c r="Q31" s="282"/>
      <c r="R31" s="283"/>
      <c r="S31" s="17" t="s">
        <v>68</v>
      </c>
      <c r="T31" s="8">
        <v>10</v>
      </c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91"/>
      <c r="AI31" s="302"/>
      <c r="AJ31" s="282"/>
      <c r="AK31" s="283"/>
      <c r="AL31" s="17" t="s">
        <v>68</v>
      </c>
    </row>
    <row r="32" spans="1:248" s="23" customFormat="1" ht="12.75" customHeight="1" x14ac:dyDescent="0.2">
      <c r="A32" s="8">
        <v>11</v>
      </c>
      <c r="B32" s="282"/>
      <c r="C32" s="282"/>
      <c r="D32" s="282"/>
      <c r="E32" s="282"/>
      <c r="F32" s="283"/>
      <c r="G32" s="415"/>
      <c r="H32" s="302"/>
      <c r="I32" s="416"/>
      <c r="J32" s="280">
        <f t="shared" si="2"/>
        <v>0</v>
      </c>
      <c r="K32" s="281">
        <f t="shared" si="3"/>
        <v>0</v>
      </c>
      <c r="L32" s="282"/>
      <c r="M32" s="282"/>
      <c r="N32" s="282"/>
      <c r="O32" s="291"/>
      <c r="P32" s="297"/>
      <c r="Q32" s="282"/>
      <c r="R32" s="283"/>
      <c r="S32" s="17" t="s">
        <v>69</v>
      </c>
      <c r="T32" s="8">
        <v>11</v>
      </c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91"/>
      <c r="AI32" s="302"/>
      <c r="AJ32" s="282"/>
      <c r="AK32" s="283"/>
      <c r="AL32" s="17" t="s">
        <v>69</v>
      </c>
    </row>
    <row r="33" spans="1:38" s="23" customFormat="1" ht="12.75" customHeight="1" x14ac:dyDescent="0.2">
      <c r="A33" s="8">
        <v>12</v>
      </c>
      <c r="B33" s="282"/>
      <c r="C33" s="282"/>
      <c r="D33" s="282"/>
      <c r="E33" s="282"/>
      <c r="F33" s="283"/>
      <c r="G33" s="415"/>
      <c r="H33" s="302"/>
      <c r="I33" s="416"/>
      <c r="J33" s="280">
        <f t="shared" si="2"/>
        <v>0</v>
      </c>
      <c r="K33" s="281">
        <f t="shared" si="3"/>
        <v>0</v>
      </c>
      <c r="L33" s="282"/>
      <c r="M33" s="282"/>
      <c r="N33" s="282"/>
      <c r="O33" s="291"/>
      <c r="P33" s="297"/>
      <c r="Q33" s="282"/>
      <c r="R33" s="283"/>
      <c r="S33" s="17" t="s">
        <v>70</v>
      </c>
      <c r="T33" s="8">
        <v>12</v>
      </c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91"/>
      <c r="AI33" s="302"/>
      <c r="AJ33" s="282"/>
      <c r="AK33" s="283"/>
      <c r="AL33" s="17" t="s">
        <v>70</v>
      </c>
    </row>
    <row r="34" spans="1:38" s="23" customFormat="1" ht="12.75" customHeight="1" x14ac:dyDescent="0.2">
      <c r="A34" s="8">
        <v>13</v>
      </c>
      <c r="B34" s="282"/>
      <c r="C34" s="282"/>
      <c r="D34" s="282"/>
      <c r="E34" s="282"/>
      <c r="F34" s="283"/>
      <c r="G34" s="415"/>
      <c r="H34" s="302"/>
      <c r="I34" s="416"/>
      <c r="J34" s="280">
        <f t="shared" si="2"/>
        <v>0</v>
      </c>
      <c r="K34" s="281">
        <f t="shared" si="3"/>
        <v>0</v>
      </c>
      <c r="L34" s="282"/>
      <c r="M34" s="282"/>
      <c r="N34" s="282"/>
      <c r="O34" s="291"/>
      <c r="P34" s="297"/>
      <c r="Q34" s="282"/>
      <c r="R34" s="283"/>
      <c r="S34" s="17" t="s">
        <v>71</v>
      </c>
      <c r="T34" s="8">
        <v>13</v>
      </c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91"/>
      <c r="AI34" s="302"/>
      <c r="AJ34" s="282"/>
      <c r="AK34" s="283"/>
      <c r="AL34" s="17" t="s">
        <v>71</v>
      </c>
    </row>
    <row r="35" spans="1:38" s="23" customFormat="1" ht="12.75" customHeight="1" x14ac:dyDescent="0.2">
      <c r="A35" s="8">
        <v>14</v>
      </c>
      <c r="B35" s="282"/>
      <c r="C35" s="282"/>
      <c r="D35" s="282"/>
      <c r="E35" s="282"/>
      <c r="F35" s="283"/>
      <c r="G35" s="415"/>
      <c r="H35" s="302"/>
      <c r="I35" s="416"/>
      <c r="J35" s="280">
        <f t="shared" si="2"/>
        <v>0</v>
      </c>
      <c r="K35" s="281">
        <f t="shared" si="3"/>
        <v>0</v>
      </c>
      <c r="L35" s="282"/>
      <c r="M35" s="282"/>
      <c r="N35" s="282"/>
      <c r="O35" s="291"/>
      <c r="P35" s="297"/>
      <c r="Q35" s="282"/>
      <c r="R35" s="283"/>
      <c r="S35" s="17" t="s">
        <v>72</v>
      </c>
      <c r="T35" s="8">
        <v>14</v>
      </c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91"/>
      <c r="AI35" s="302"/>
      <c r="AJ35" s="282"/>
      <c r="AK35" s="283"/>
      <c r="AL35" s="17" t="s">
        <v>72</v>
      </c>
    </row>
    <row r="36" spans="1:38" s="23" customFormat="1" ht="12.75" customHeight="1" x14ac:dyDescent="0.2">
      <c r="A36" s="8">
        <v>15</v>
      </c>
      <c r="B36" s="282"/>
      <c r="C36" s="282"/>
      <c r="D36" s="282"/>
      <c r="E36" s="282"/>
      <c r="F36" s="283"/>
      <c r="G36" s="415"/>
      <c r="H36" s="302"/>
      <c r="I36" s="416"/>
      <c r="J36" s="280">
        <f t="shared" si="2"/>
        <v>0</v>
      </c>
      <c r="K36" s="281">
        <f t="shared" si="3"/>
        <v>0</v>
      </c>
      <c r="L36" s="282"/>
      <c r="M36" s="282"/>
      <c r="N36" s="282"/>
      <c r="O36" s="291"/>
      <c r="P36" s="297"/>
      <c r="Q36" s="282"/>
      <c r="R36" s="283"/>
      <c r="S36" s="17" t="s">
        <v>73</v>
      </c>
      <c r="T36" s="8">
        <v>15</v>
      </c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91"/>
      <c r="AI36" s="302"/>
      <c r="AJ36" s="282"/>
      <c r="AK36" s="283"/>
      <c r="AL36" s="17" t="s">
        <v>73</v>
      </c>
    </row>
    <row r="37" spans="1:38" s="23" customFormat="1" ht="12.75" customHeight="1" x14ac:dyDescent="0.2">
      <c r="A37" s="8">
        <v>16</v>
      </c>
      <c r="B37" s="282"/>
      <c r="C37" s="282"/>
      <c r="D37" s="282"/>
      <c r="E37" s="282"/>
      <c r="F37" s="283"/>
      <c r="G37" s="415"/>
      <c r="H37" s="302"/>
      <c r="I37" s="416"/>
      <c r="J37" s="280">
        <f t="shared" si="2"/>
        <v>0</v>
      </c>
      <c r="K37" s="281">
        <f t="shared" si="3"/>
        <v>0</v>
      </c>
      <c r="L37" s="282"/>
      <c r="M37" s="282"/>
      <c r="N37" s="282"/>
      <c r="O37" s="291"/>
      <c r="P37" s="297"/>
      <c r="Q37" s="282"/>
      <c r="R37" s="283"/>
      <c r="S37" s="17" t="s">
        <v>74</v>
      </c>
      <c r="T37" s="8">
        <v>16</v>
      </c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91"/>
      <c r="AI37" s="302"/>
      <c r="AJ37" s="282"/>
      <c r="AK37" s="283"/>
      <c r="AL37" s="17" t="s">
        <v>74</v>
      </c>
    </row>
    <row r="38" spans="1:38" s="23" customFormat="1" ht="12.75" customHeight="1" x14ac:dyDescent="0.2">
      <c r="A38" s="8">
        <v>17</v>
      </c>
      <c r="B38" s="282"/>
      <c r="C38" s="282"/>
      <c r="D38" s="282"/>
      <c r="E38" s="282"/>
      <c r="F38" s="283"/>
      <c r="G38" s="415"/>
      <c r="H38" s="302"/>
      <c r="I38" s="416"/>
      <c r="J38" s="280">
        <f t="shared" si="2"/>
        <v>0</v>
      </c>
      <c r="K38" s="281">
        <f t="shared" si="3"/>
        <v>0</v>
      </c>
      <c r="L38" s="282"/>
      <c r="M38" s="282"/>
      <c r="N38" s="282"/>
      <c r="O38" s="291"/>
      <c r="P38" s="297"/>
      <c r="Q38" s="282"/>
      <c r="R38" s="283"/>
      <c r="S38" s="17" t="s">
        <v>75</v>
      </c>
      <c r="T38" s="8">
        <v>17</v>
      </c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91"/>
      <c r="AI38" s="302"/>
      <c r="AJ38" s="282"/>
      <c r="AK38" s="283"/>
      <c r="AL38" s="17" t="s">
        <v>75</v>
      </c>
    </row>
    <row r="39" spans="1:38" s="23" customFormat="1" ht="12.75" customHeight="1" x14ac:dyDescent="0.2">
      <c r="A39" s="8">
        <v>18</v>
      </c>
      <c r="B39" s="282"/>
      <c r="C39" s="282"/>
      <c r="D39" s="282"/>
      <c r="E39" s="282"/>
      <c r="F39" s="283"/>
      <c r="G39" s="415"/>
      <c r="H39" s="302"/>
      <c r="I39" s="416"/>
      <c r="J39" s="280">
        <f t="shared" si="2"/>
        <v>0</v>
      </c>
      <c r="K39" s="281">
        <f t="shared" si="3"/>
        <v>0</v>
      </c>
      <c r="L39" s="282"/>
      <c r="M39" s="282"/>
      <c r="N39" s="282"/>
      <c r="O39" s="291"/>
      <c r="P39" s="297"/>
      <c r="Q39" s="282"/>
      <c r="R39" s="283"/>
      <c r="S39" s="17" t="s">
        <v>76</v>
      </c>
      <c r="T39" s="8">
        <v>18</v>
      </c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91"/>
      <c r="AI39" s="302"/>
      <c r="AJ39" s="282"/>
      <c r="AK39" s="283"/>
      <c r="AL39" s="17" t="s">
        <v>76</v>
      </c>
    </row>
    <row r="40" spans="1:38" s="23" customFormat="1" ht="12.75" customHeight="1" x14ac:dyDescent="0.2">
      <c r="A40" s="8">
        <v>19</v>
      </c>
      <c r="B40" s="282"/>
      <c r="C40" s="282"/>
      <c r="D40" s="282"/>
      <c r="E40" s="282"/>
      <c r="F40" s="283"/>
      <c r="G40" s="415"/>
      <c r="H40" s="302"/>
      <c r="I40" s="416"/>
      <c r="J40" s="280">
        <f t="shared" si="2"/>
        <v>0</v>
      </c>
      <c r="K40" s="281">
        <f t="shared" si="3"/>
        <v>0</v>
      </c>
      <c r="L40" s="282"/>
      <c r="M40" s="282"/>
      <c r="N40" s="282"/>
      <c r="O40" s="291"/>
      <c r="P40" s="297"/>
      <c r="Q40" s="282"/>
      <c r="R40" s="283"/>
      <c r="S40" s="17" t="s">
        <v>77</v>
      </c>
      <c r="T40" s="8">
        <v>19</v>
      </c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91"/>
      <c r="AI40" s="302"/>
      <c r="AJ40" s="282"/>
      <c r="AK40" s="283"/>
      <c r="AL40" s="17" t="s">
        <v>77</v>
      </c>
    </row>
    <row r="41" spans="1:38" s="23" customFormat="1" ht="12.75" customHeight="1" x14ac:dyDescent="0.2">
      <c r="A41" s="8">
        <v>20</v>
      </c>
      <c r="B41" s="282"/>
      <c r="C41" s="282"/>
      <c r="D41" s="282"/>
      <c r="E41" s="282"/>
      <c r="F41" s="283"/>
      <c r="G41" s="415"/>
      <c r="H41" s="302"/>
      <c r="I41" s="416"/>
      <c r="J41" s="280">
        <f t="shared" si="2"/>
        <v>0</v>
      </c>
      <c r="K41" s="281">
        <f t="shared" si="3"/>
        <v>0</v>
      </c>
      <c r="L41" s="282"/>
      <c r="M41" s="282"/>
      <c r="N41" s="282"/>
      <c r="O41" s="291"/>
      <c r="P41" s="297"/>
      <c r="Q41" s="282"/>
      <c r="R41" s="283"/>
      <c r="S41" s="17" t="s">
        <v>78</v>
      </c>
      <c r="T41" s="8">
        <v>20</v>
      </c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91"/>
      <c r="AI41" s="302"/>
      <c r="AJ41" s="282"/>
      <c r="AK41" s="283"/>
      <c r="AL41" s="17" t="s">
        <v>78</v>
      </c>
    </row>
    <row r="42" spans="1:38" s="23" customFormat="1" ht="12.75" customHeight="1" x14ac:dyDescent="0.2">
      <c r="A42" s="8">
        <v>21</v>
      </c>
      <c r="B42" s="282"/>
      <c r="C42" s="282"/>
      <c r="D42" s="282"/>
      <c r="E42" s="282"/>
      <c r="F42" s="283"/>
      <c r="G42" s="415"/>
      <c r="H42" s="302"/>
      <c r="I42" s="416"/>
      <c r="J42" s="280">
        <f t="shared" si="2"/>
        <v>0</v>
      </c>
      <c r="K42" s="281">
        <f t="shared" si="3"/>
        <v>0</v>
      </c>
      <c r="L42" s="282"/>
      <c r="M42" s="282"/>
      <c r="N42" s="282"/>
      <c r="O42" s="291"/>
      <c r="P42" s="297"/>
      <c r="Q42" s="282"/>
      <c r="R42" s="283"/>
      <c r="S42" s="17" t="s">
        <v>79</v>
      </c>
      <c r="T42" s="8">
        <v>21</v>
      </c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91"/>
      <c r="AI42" s="302"/>
      <c r="AJ42" s="282"/>
      <c r="AK42" s="283"/>
      <c r="AL42" s="17" t="s">
        <v>79</v>
      </c>
    </row>
    <row r="43" spans="1:38" s="23" customFormat="1" ht="12.75" customHeight="1" x14ac:dyDescent="0.2">
      <c r="A43" s="8">
        <v>22</v>
      </c>
      <c r="B43" s="282"/>
      <c r="C43" s="282"/>
      <c r="D43" s="282"/>
      <c r="E43" s="282"/>
      <c r="F43" s="283"/>
      <c r="G43" s="415"/>
      <c r="H43" s="302"/>
      <c r="I43" s="416"/>
      <c r="J43" s="280">
        <f t="shared" si="2"/>
        <v>0</v>
      </c>
      <c r="K43" s="281">
        <f t="shared" si="3"/>
        <v>0</v>
      </c>
      <c r="L43" s="282"/>
      <c r="M43" s="282"/>
      <c r="N43" s="282"/>
      <c r="O43" s="291"/>
      <c r="P43" s="297"/>
      <c r="Q43" s="282"/>
      <c r="R43" s="283"/>
      <c r="S43" s="17" t="s">
        <v>80</v>
      </c>
      <c r="T43" s="8">
        <v>22</v>
      </c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91"/>
      <c r="AI43" s="302"/>
      <c r="AJ43" s="282"/>
      <c r="AK43" s="283"/>
      <c r="AL43" s="17" t="s">
        <v>80</v>
      </c>
    </row>
    <row r="44" spans="1:38" s="23" customFormat="1" ht="12.75" customHeight="1" x14ac:dyDescent="0.2">
      <c r="A44" s="8">
        <v>23</v>
      </c>
      <c r="B44" s="282"/>
      <c r="C44" s="282"/>
      <c r="D44" s="282"/>
      <c r="E44" s="282"/>
      <c r="F44" s="283"/>
      <c r="G44" s="415"/>
      <c r="H44" s="302"/>
      <c r="I44" s="416"/>
      <c r="J44" s="280">
        <f t="shared" si="2"/>
        <v>0</v>
      </c>
      <c r="K44" s="281">
        <f t="shared" si="3"/>
        <v>0</v>
      </c>
      <c r="L44" s="282"/>
      <c r="M44" s="282"/>
      <c r="N44" s="282"/>
      <c r="O44" s="291"/>
      <c r="P44" s="297"/>
      <c r="Q44" s="282"/>
      <c r="R44" s="283"/>
      <c r="S44" s="17" t="s">
        <v>81</v>
      </c>
      <c r="T44" s="8">
        <v>23</v>
      </c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91"/>
      <c r="AI44" s="302"/>
      <c r="AJ44" s="282"/>
      <c r="AK44" s="283"/>
      <c r="AL44" s="17" t="s">
        <v>81</v>
      </c>
    </row>
    <row r="45" spans="1:38" s="23" customFormat="1" ht="12.75" customHeight="1" x14ac:dyDescent="0.2">
      <c r="A45" s="8">
        <v>24</v>
      </c>
      <c r="B45" s="282"/>
      <c r="C45" s="282"/>
      <c r="D45" s="282"/>
      <c r="E45" s="282"/>
      <c r="F45" s="283"/>
      <c r="G45" s="415"/>
      <c r="H45" s="302"/>
      <c r="I45" s="416"/>
      <c r="J45" s="280">
        <f t="shared" si="2"/>
        <v>0</v>
      </c>
      <c r="K45" s="281">
        <f t="shared" si="3"/>
        <v>0</v>
      </c>
      <c r="L45" s="282"/>
      <c r="M45" s="282"/>
      <c r="N45" s="282"/>
      <c r="O45" s="291"/>
      <c r="P45" s="297"/>
      <c r="Q45" s="282"/>
      <c r="R45" s="283"/>
      <c r="S45" s="17" t="s">
        <v>82</v>
      </c>
      <c r="T45" s="8">
        <v>24</v>
      </c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91"/>
      <c r="AI45" s="302"/>
      <c r="AJ45" s="282"/>
      <c r="AK45" s="283"/>
      <c r="AL45" s="17" t="s">
        <v>82</v>
      </c>
    </row>
    <row r="46" spans="1:38" s="23" customFormat="1" ht="12.75" customHeight="1" x14ac:dyDescent="0.2">
      <c r="A46" s="8">
        <v>25</v>
      </c>
      <c r="B46" s="282"/>
      <c r="C46" s="282"/>
      <c r="D46" s="282"/>
      <c r="E46" s="282"/>
      <c r="F46" s="283"/>
      <c r="G46" s="415"/>
      <c r="H46" s="302"/>
      <c r="I46" s="416"/>
      <c r="J46" s="280">
        <f t="shared" si="2"/>
        <v>0</v>
      </c>
      <c r="K46" s="281">
        <f t="shared" si="3"/>
        <v>0</v>
      </c>
      <c r="L46" s="282"/>
      <c r="M46" s="282"/>
      <c r="N46" s="282"/>
      <c r="O46" s="291"/>
      <c r="P46" s="297"/>
      <c r="Q46" s="282"/>
      <c r="R46" s="283"/>
      <c r="S46" s="17" t="s">
        <v>83</v>
      </c>
      <c r="T46" s="8">
        <v>25</v>
      </c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91"/>
      <c r="AI46" s="302"/>
      <c r="AJ46" s="282"/>
      <c r="AK46" s="283"/>
      <c r="AL46" s="17" t="s">
        <v>83</v>
      </c>
    </row>
    <row r="47" spans="1:38" s="23" customFormat="1" ht="12.75" customHeight="1" x14ac:dyDescent="0.2">
      <c r="A47" s="8">
        <v>26</v>
      </c>
      <c r="B47" s="282"/>
      <c r="C47" s="282"/>
      <c r="D47" s="282"/>
      <c r="E47" s="282"/>
      <c r="F47" s="283"/>
      <c r="G47" s="415"/>
      <c r="H47" s="302"/>
      <c r="I47" s="416"/>
      <c r="J47" s="280">
        <f t="shared" si="2"/>
        <v>0</v>
      </c>
      <c r="K47" s="281">
        <f t="shared" si="3"/>
        <v>0</v>
      </c>
      <c r="L47" s="282"/>
      <c r="M47" s="282"/>
      <c r="N47" s="282"/>
      <c r="O47" s="291"/>
      <c r="P47" s="297"/>
      <c r="Q47" s="282"/>
      <c r="R47" s="283"/>
      <c r="S47" s="17" t="s">
        <v>84</v>
      </c>
      <c r="T47" s="8">
        <v>26</v>
      </c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91"/>
      <c r="AI47" s="302"/>
      <c r="AJ47" s="282"/>
      <c r="AK47" s="283"/>
      <c r="AL47" s="17" t="s">
        <v>84</v>
      </c>
    </row>
    <row r="48" spans="1:38" s="23" customFormat="1" ht="12.75" customHeight="1" x14ac:dyDescent="0.2">
      <c r="A48" s="8">
        <v>27</v>
      </c>
      <c r="B48" s="282"/>
      <c r="C48" s="282"/>
      <c r="D48" s="282"/>
      <c r="E48" s="282"/>
      <c r="F48" s="283"/>
      <c r="G48" s="415"/>
      <c r="H48" s="302"/>
      <c r="I48" s="416"/>
      <c r="J48" s="280">
        <f t="shared" si="2"/>
        <v>0</v>
      </c>
      <c r="K48" s="281">
        <f t="shared" si="3"/>
        <v>0</v>
      </c>
      <c r="L48" s="282"/>
      <c r="M48" s="282"/>
      <c r="N48" s="282"/>
      <c r="O48" s="291"/>
      <c r="P48" s="297"/>
      <c r="Q48" s="282"/>
      <c r="R48" s="283"/>
      <c r="S48" s="17" t="s">
        <v>85</v>
      </c>
      <c r="T48" s="8">
        <v>27</v>
      </c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91"/>
      <c r="AI48" s="302"/>
      <c r="AJ48" s="282"/>
      <c r="AK48" s="283"/>
      <c r="AL48" s="17" t="s">
        <v>85</v>
      </c>
    </row>
    <row r="49" spans="1:248" s="23" customFormat="1" ht="12.75" customHeight="1" x14ac:dyDescent="0.2">
      <c r="A49" s="8">
        <v>28</v>
      </c>
      <c r="B49" s="282"/>
      <c r="C49" s="282"/>
      <c r="D49" s="282"/>
      <c r="E49" s="282"/>
      <c r="F49" s="283"/>
      <c r="G49" s="415"/>
      <c r="H49" s="302"/>
      <c r="I49" s="416"/>
      <c r="J49" s="280">
        <f t="shared" si="2"/>
        <v>0</v>
      </c>
      <c r="K49" s="281">
        <f t="shared" si="3"/>
        <v>0</v>
      </c>
      <c r="L49" s="282"/>
      <c r="M49" s="282"/>
      <c r="N49" s="282"/>
      <c r="O49" s="291"/>
      <c r="P49" s="297"/>
      <c r="Q49" s="282"/>
      <c r="R49" s="283"/>
      <c r="S49" s="17" t="s">
        <v>86</v>
      </c>
      <c r="T49" s="8">
        <v>28</v>
      </c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91"/>
      <c r="AI49" s="302"/>
      <c r="AJ49" s="282"/>
      <c r="AK49" s="283"/>
      <c r="AL49" s="17" t="s">
        <v>86</v>
      </c>
    </row>
    <row r="50" spans="1:248" s="23" customFormat="1" ht="12.75" customHeight="1" x14ac:dyDescent="0.2">
      <c r="A50" s="8">
        <v>29</v>
      </c>
      <c r="B50" s="282"/>
      <c r="C50" s="282"/>
      <c r="D50" s="282"/>
      <c r="E50" s="282"/>
      <c r="F50" s="283"/>
      <c r="G50" s="415"/>
      <c r="H50" s="302"/>
      <c r="I50" s="416"/>
      <c r="J50" s="280">
        <f t="shared" si="2"/>
        <v>0</v>
      </c>
      <c r="K50" s="281">
        <f t="shared" si="3"/>
        <v>0</v>
      </c>
      <c r="L50" s="282"/>
      <c r="M50" s="282"/>
      <c r="N50" s="282"/>
      <c r="O50" s="291"/>
      <c r="P50" s="297"/>
      <c r="Q50" s="282"/>
      <c r="R50" s="283"/>
      <c r="S50" s="17" t="s">
        <v>87</v>
      </c>
      <c r="T50" s="8">
        <v>29</v>
      </c>
      <c r="U50" s="282"/>
      <c r="V50" s="282"/>
      <c r="W50" s="282"/>
      <c r="X50" s="298"/>
      <c r="Y50" s="282"/>
      <c r="Z50" s="282"/>
      <c r="AA50" s="282"/>
      <c r="AB50" s="282"/>
      <c r="AC50" s="282"/>
      <c r="AD50" s="282"/>
      <c r="AE50" s="282"/>
      <c r="AF50" s="282"/>
      <c r="AG50" s="282"/>
      <c r="AH50" s="291"/>
      <c r="AI50" s="302"/>
      <c r="AJ50" s="282"/>
      <c r="AK50" s="283"/>
      <c r="AL50" s="17" t="s">
        <v>87</v>
      </c>
    </row>
    <row r="51" spans="1:248" s="23" customFormat="1" ht="12.75" customHeight="1" x14ac:dyDescent="0.2">
      <c r="A51" s="8">
        <v>30</v>
      </c>
      <c r="B51" s="282"/>
      <c r="C51" s="282"/>
      <c r="D51" s="282"/>
      <c r="E51" s="282"/>
      <c r="F51" s="283"/>
      <c r="G51" s="419"/>
      <c r="H51" s="302"/>
      <c r="I51" s="416"/>
      <c r="J51" s="280">
        <f t="shared" si="2"/>
        <v>0</v>
      </c>
      <c r="K51" s="281">
        <f t="shared" si="3"/>
        <v>0</v>
      </c>
      <c r="L51" s="282"/>
      <c r="M51" s="282"/>
      <c r="N51" s="282"/>
      <c r="O51" s="291"/>
      <c r="P51" s="297"/>
      <c r="Q51" s="282"/>
      <c r="R51" s="283"/>
      <c r="S51" s="17" t="s">
        <v>88</v>
      </c>
      <c r="T51" s="8">
        <v>30</v>
      </c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91"/>
      <c r="AI51" s="302"/>
      <c r="AJ51" s="282"/>
      <c r="AK51" s="283"/>
      <c r="AL51" s="17" t="s">
        <v>88</v>
      </c>
    </row>
    <row r="52" spans="1:248" s="23" customFormat="1" ht="12.75" customHeight="1" x14ac:dyDescent="0.2">
      <c r="A52" s="20">
        <v>31</v>
      </c>
      <c r="B52" s="286"/>
      <c r="C52" s="286"/>
      <c r="D52" s="286"/>
      <c r="E52" s="286"/>
      <c r="F52" s="287"/>
      <c r="G52" s="420"/>
      <c r="H52" s="304"/>
      <c r="I52" s="421"/>
      <c r="J52" s="422">
        <f t="shared" si="2"/>
        <v>0</v>
      </c>
      <c r="K52" s="299">
        <f t="shared" si="3"/>
        <v>0</v>
      </c>
      <c r="L52" s="286"/>
      <c r="M52" s="286"/>
      <c r="N52" s="286"/>
      <c r="O52" s="293"/>
      <c r="P52" s="300"/>
      <c r="Q52" s="286"/>
      <c r="R52" s="287"/>
      <c r="S52" s="21" t="s">
        <v>89</v>
      </c>
      <c r="T52" s="20">
        <v>31</v>
      </c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93"/>
      <c r="AI52" s="304"/>
      <c r="AJ52" s="286"/>
      <c r="AK52" s="287"/>
      <c r="AL52" s="21" t="s">
        <v>89</v>
      </c>
    </row>
    <row r="53" spans="1:248" s="57" customFormat="1" ht="12.75" customHeight="1" thickBot="1" x14ac:dyDescent="0.25">
      <c r="A53" s="53"/>
      <c r="B53" s="288">
        <f>SUM(B22:B52)</f>
        <v>0</v>
      </c>
      <c r="C53" s="288">
        <f>SUM(C22:C52)</f>
        <v>0</v>
      </c>
      <c r="D53" s="288">
        <f>SUM(D22:D52)</f>
        <v>0</v>
      </c>
      <c r="E53" s="301">
        <f>SUM(E22:E52)</f>
        <v>0</v>
      </c>
      <c r="F53" s="294">
        <f>SUM(F22:F52)</f>
        <v>0</v>
      </c>
      <c r="G53" s="308"/>
      <c r="H53" s="54" t="s">
        <v>90</v>
      </c>
      <c r="I53" s="309">
        <f>COUNTA(I22:I52)</f>
        <v>0</v>
      </c>
      <c r="J53" s="288">
        <f>SUM(J21:J52)</f>
        <v>0</v>
      </c>
      <c r="K53" s="288">
        <f t="shared" ref="K53:R53" si="4">SUM(K22:K52)</f>
        <v>0</v>
      </c>
      <c r="L53" s="288">
        <f t="shared" si="4"/>
        <v>0</v>
      </c>
      <c r="M53" s="288">
        <f t="shared" si="4"/>
        <v>0</v>
      </c>
      <c r="N53" s="288">
        <f t="shared" si="4"/>
        <v>0</v>
      </c>
      <c r="O53" s="301">
        <f t="shared" si="4"/>
        <v>0</v>
      </c>
      <c r="P53" s="301">
        <f t="shared" si="4"/>
        <v>0</v>
      </c>
      <c r="Q53" s="288">
        <f t="shared" si="4"/>
        <v>0</v>
      </c>
      <c r="R53" s="289">
        <f t="shared" si="4"/>
        <v>0</v>
      </c>
      <c r="S53" s="59"/>
      <c r="T53" s="53"/>
      <c r="U53" s="288">
        <f t="shared" ref="U53:AH53" si="5">SUM(U22:U52)</f>
        <v>0</v>
      </c>
      <c r="V53" s="288">
        <f t="shared" si="5"/>
        <v>0</v>
      </c>
      <c r="W53" s="288">
        <f t="shared" si="5"/>
        <v>0</v>
      </c>
      <c r="X53" s="288">
        <f t="shared" si="5"/>
        <v>0</v>
      </c>
      <c r="Y53" s="288">
        <f t="shared" si="5"/>
        <v>0</v>
      </c>
      <c r="Z53" s="288">
        <f t="shared" si="5"/>
        <v>0</v>
      </c>
      <c r="AA53" s="288">
        <f t="shared" si="5"/>
        <v>0</v>
      </c>
      <c r="AB53" s="288">
        <f t="shared" si="5"/>
        <v>0</v>
      </c>
      <c r="AC53" s="288">
        <f t="shared" si="5"/>
        <v>0</v>
      </c>
      <c r="AD53" s="288">
        <f t="shared" si="5"/>
        <v>0</v>
      </c>
      <c r="AE53" s="288">
        <f t="shared" si="5"/>
        <v>0</v>
      </c>
      <c r="AF53" s="288">
        <f t="shared" si="5"/>
        <v>0</v>
      </c>
      <c r="AG53" s="288">
        <f t="shared" si="5"/>
        <v>0</v>
      </c>
      <c r="AH53" s="294">
        <f t="shared" si="5"/>
        <v>0</v>
      </c>
      <c r="AI53" s="306"/>
      <c r="AJ53" s="288">
        <f>SUM(AJ22:AJ52)</f>
        <v>0</v>
      </c>
      <c r="AK53" s="289">
        <f>SUM(AK22:AK52)</f>
        <v>0</v>
      </c>
      <c r="AL53" s="59"/>
    </row>
    <row r="54" spans="1:24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248" ht="12.75" customHeight="1" x14ac:dyDescent="0.2">
      <c r="A55" s="23"/>
      <c r="B55" s="23"/>
      <c r="C55" s="23"/>
      <c r="D55" s="23"/>
      <c r="E55" s="23"/>
      <c r="F55" s="23"/>
      <c r="G55" s="494" t="str">
        <f>G$10</f>
        <v>UNITED STEELWORKERS - LOCAL UNION</v>
      </c>
      <c r="H55" s="494"/>
      <c r="I55" s="494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248" ht="12.75" customHeight="1" x14ac:dyDescent="0.2">
      <c r="A56" s="23"/>
      <c r="B56" s="143" t="str">
        <f>$B$11</f>
        <v>Month</v>
      </c>
      <c r="C56" s="79" t="str">
        <f>$C$11</f>
        <v>SEPTEMBER</v>
      </c>
      <c r="D56" s="143" t="str">
        <f>$D$11</f>
        <v>Year</v>
      </c>
      <c r="E56" s="44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3"/>
      <c r="AJ56" s="177" t="str">
        <f>$C$11</f>
        <v>SEPTEMBER</v>
      </c>
      <c r="AK56" s="44">
        <f>$E$11</f>
        <v>0</v>
      </c>
    </row>
    <row r="57" spans="1:248" ht="12.75" customHeight="1" x14ac:dyDescent="0.2">
      <c r="A57" s="23"/>
      <c r="B57" s="143" t="str">
        <f>$B$12</f>
        <v>Page No.</v>
      </c>
      <c r="C57" s="176">
        <f>C12+1</f>
        <v>2</v>
      </c>
      <c r="D57" s="114"/>
      <c r="E57" s="114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3" t="str">
        <f>$B$12</f>
        <v>Page No.</v>
      </c>
      <c r="AJ57" s="272">
        <f>AJ12+1</f>
        <v>2</v>
      </c>
      <c r="AK57" s="173"/>
      <c r="AL57" s="115"/>
    </row>
    <row r="58" spans="1:24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248" s="397" customFormat="1" ht="12.75" customHeight="1" x14ac:dyDescent="0.2">
      <c r="A60" s="1"/>
      <c r="B60" s="3"/>
      <c r="C60" s="3" t="s">
        <v>55</v>
      </c>
      <c r="D60" s="3"/>
      <c r="E60" s="3"/>
      <c r="F60" s="13"/>
      <c r="G60" s="22"/>
      <c r="H60" s="2" t="s">
        <v>56</v>
      </c>
      <c r="I60" s="98"/>
      <c r="J60" s="443" t="s">
        <v>465</v>
      </c>
      <c r="K60" s="444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397" customFormat="1" ht="12.75" customHeight="1" x14ac:dyDescent="0.2">
      <c r="A61" s="1"/>
      <c r="B61" s="3"/>
      <c r="C61" s="3"/>
      <c r="D61" s="3"/>
      <c r="E61" s="3"/>
      <c r="F61" s="13"/>
      <c r="G61" s="22"/>
      <c r="H61" s="13"/>
      <c r="I61" s="99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397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31">
        <v>5</v>
      </c>
      <c r="G62" s="40">
        <v>6</v>
      </c>
      <c r="H62" s="29">
        <v>7</v>
      </c>
      <c r="I62" s="100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248" s="4" customFormat="1" ht="12.75" customHeight="1" thickTop="1" x14ac:dyDescent="0.2">
      <c r="A63" s="1"/>
      <c r="B63" s="87" t="s">
        <v>4</v>
      </c>
      <c r="C63" s="101"/>
      <c r="D63" s="87" t="s">
        <v>201</v>
      </c>
      <c r="E63" s="180" t="s">
        <v>6</v>
      </c>
      <c r="F63" s="86" t="s">
        <v>7</v>
      </c>
      <c r="G63" s="163"/>
      <c r="H63" s="86"/>
      <c r="I63" s="103"/>
      <c r="J63" s="87"/>
      <c r="K63" s="86"/>
      <c r="L63" s="87" t="s">
        <v>458</v>
      </c>
      <c r="M63" s="87"/>
      <c r="N63" s="87" t="s">
        <v>257</v>
      </c>
      <c r="O63" s="180" t="s">
        <v>459</v>
      </c>
      <c r="P63" s="265"/>
      <c r="Q63" s="410" t="s">
        <v>8</v>
      </c>
      <c r="R63" s="86" t="s">
        <v>8</v>
      </c>
      <c r="S63" s="106"/>
      <c r="T63" s="73"/>
      <c r="U63" s="445" t="s">
        <v>9</v>
      </c>
      <c r="V63" s="446"/>
      <c r="W63" s="446"/>
      <c r="X63" s="446"/>
      <c r="Y63" s="447"/>
      <c r="Z63" s="87" t="s">
        <v>10</v>
      </c>
      <c r="AA63" s="87" t="s">
        <v>11</v>
      </c>
      <c r="AB63" s="87" t="s">
        <v>204</v>
      </c>
      <c r="AC63" s="87" t="s">
        <v>12</v>
      </c>
      <c r="AD63" s="87" t="s">
        <v>13</v>
      </c>
      <c r="AE63" s="87" t="s">
        <v>14</v>
      </c>
      <c r="AF63" s="87"/>
      <c r="AG63" s="87"/>
      <c r="AH63" s="104"/>
      <c r="AI63" s="105"/>
      <c r="AJ63" s="87" t="s">
        <v>15</v>
      </c>
      <c r="AK63" s="86" t="s">
        <v>7</v>
      </c>
      <c r="AL63" s="106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1"/>
      <c r="AZ63" s="411"/>
      <c r="BA63" s="411"/>
      <c r="BB63" s="411"/>
      <c r="BC63" s="411"/>
      <c r="BD63" s="411"/>
      <c r="BE63" s="411"/>
      <c r="BF63" s="411"/>
      <c r="BG63" s="411"/>
      <c r="BH63" s="411"/>
      <c r="BI63" s="411"/>
      <c r="BJ63" s="411"/>
      <c r="BK63" s="411"/>
      <c r="BL63" s="411"/>
      <c r="BM63" s="411"/>
      <c r="BN63" s="411"/>
      <c r="BO63" s="411"/>
      <c r="BP63" s="411"/>
      <c r="BQ63" s="411"/>
      <c r="BR63" s="411"/>
      <c r="BS63" s="411"/>
      <c r="BT63" s="411"/>
      <c r="BU63" s="411"/>
      <c r="BV63" s="411"/>
      <c r="BW63" s="411"/>
      <c r="BX63" s="411"/>
      <c r="BY63" s="411"/>
      <c r="BZ63" s="411"/>
      <c r="CA63" s="411"/>
      <c r="CB63" s="411"/>
      <c r="CC63" s="411"/>
      <c r="CD63" s="411"/>
      <c r="CE63" s="411"/>
      <c r="CF63" s="411"/>
      <c r="CG63" s="411"/>
      <c r="CH63" s="411"/>
      <c r="CI63" s="411"/>
      <c r="CJ63" s="411"/>
      <c r="CK63" s="411"/>
      <c r="CL63" s="411"/>
      <c r="CM63" s="411"/>
      <c r="CN63" s="411"/>
      <c r="CO63" s="411"/>
      <c r="CP63" s="411"/>
      <c r="CQ63" s="411"/>
      <c r="CR63" s="411"/>
      <c r="CS63" s="411"/>
      <c r="CT63" s="411"/>
      <c r="CU63" s="411"/>
      <c r="CV63" s="411"/>
      <c r="CW63" s="411"/>
      <c r="CX63" s="411"/>
      <c r="CY63" s="411"/>
      <c r="CZ63" s="411"/>
      <c r="DA63" s="411"/>
      <c r="DB63" s="411"/>
      <c r="DC63" s="411"/>
      <c r="DD63" s="411"/>
      <c r="DE63" s="411"/>
      <c r="DF63" s="411"/>
      <c r="DG63" s="411"/>
      <c r="DH63" s="411"/>
      <c r="DI63" s="411"/>
      <c r="DJ63" s="411"/>
      <c r="DK63" s="411"/>
      <c r="DL63" s="411"/>
      <c r="DM63" s="411"/>
      <c r="DN63" s="411"/>
      <c r="DO63" s="411"/>
      <c r="DP63" s="411"/>
      <c r="DQ63" s="411"/>
      <c r="DR63" s="411"/>
      <c r="DS63" s="411"/>
      <c r="DT63" s="411"/>
      <c r="DU63" s="411"/>
      <c r="DV63" s="411"/>
      <c r="DW63" s="411"/>
      <c r="DX63" s="411"/>
      <c r="DY63" s="411"/>
      <c r="DZ63" s="411"/>
      <c r="EA63" s="411"/>
      <c r="EB63" s="411"/>
      <c r="EC63" s="411"/>
      <c r="ED63" s="411"/>
      <c r="EE63" s="411"/>
      <c r="EF63" s="411"/>
      <c r="EG63" s="411"/>
      <c r="EH63" s="411"/>
      <c r="EI63" s="411"/>
      <c r="EJ63" s="411"/>
      <c r="EK63" s="411"/>
      <c r="EL63" s="411"/>
      <c r="EM63" s="411"/>
      <c r="EN63" s="411"/>
      <c r="EO63" s="411"/>
      <c r="EP63" s="411"/>
      <c r="EQ63" s="411"/>
      <c r="ER63" s="411"/>
      <c r="ES63" s="411"/>
      <c r="ET63" s="411"/>
      <c r="EU63" s="411"/>
      <c r="EV63" s="411"/>
      <c r="EW63" s="411"/>
      <c r="EX63" s="411"/>
      <c r="EY63" s="411"/>
      <c r="EZ63" s="411"/>
      <c r="FA63" s="411"/>
      <c r="FB63" s="411"/>
      <c r="FC63" s="411"/>
      <c r="FD63" s="411"/>
      <c r="FE63" s="411"/>
      <c r="FF63" s="411"/>
      <c r="FG63" s="411"/>
      <c r="FH63" s="411"/>
      <c r="FI63" s="411"/>
      <c r="FJ63" s="411"/>
      <c r="FK63" s="411"/>
      <c r="FL63" s="411"/>
      <c r="FM63" s="411"/>
      <c r="FN63" s="411"/>
      <c r="FO63" s="411"/>
      <c r="FP63" s="411"/>
      <c r="FQ63" s="411"/>
      <c r="FR63" s="411"/>
      <c r="FS63" s="411"/>
      <c r="FT63" s="411"/>
      <c r="FU63" s="411"/>
      <c r="FV63" s="411"/>
      <c r="FW63" s="411"/>
      <c r="FX63" s="411"/>
      <c r="FY63" s="411"/>
      <c r="FZ63" s="411"/>
      <c r="GA63" s="411"/>
      <c r="GB63" s="411"/>
      <c r="GC63" s="411"/>
      <c r="GD63" s="411"/>
      <c r="GE63" s="411"/>
      <c r="GF63" s="411"/>
      <c r="GG63" s="411"/>
      <c r="GH63" s="411"/>
      <c r="GI63" s="411"/>
      <c r="GJ63" s="411"/>
      <c r="GK63" s="411"/>
      <c r="GL63" s="411"/>
      <c r="GM63" s="411"/>
      <c r="GN63" s="411"/>
      <c r="GO63" s="411"/>
      <c r="GP63" s="411"/>
      <c r="GQ63" s="411"/>
      <c r="GR63" s="411"/>
      <c r="GS63" s="411"/>
      <c r="GT63" s="411"/>
      <c r="GU63" s="411"/>
      <c r="GV63" s="411"/>
      <c r="GW63" s="411"/>
      <c r="GX63" s="411"/>
      <c r="GY63" s="411"/>
      <c r="GZ63" s="411"/>
      <c r="HA63" s="411"/>
      <c r="HB63" s="411"/>
      <c r="HC63" s="411"/>
      <c r="HD63" s="411"/>
      <c r="HE63" s="411"/>
      <c r="HF63" s="411"/>
      <c r="HG63" s="411"/>
      <c r="HH63" s="411"/>
      <c r="HI63" s="411"/>
      <c r="HJ63" s="411"/>
      <c r="HK63" s="411"/>
      <c r="HL63" s="411"/>
      <c r="HM63" s="411"/>
      <c r="HN63" s="411"/>
      <c r="HO63" s="411"/>
      <c r="HP63" s="411"/>
      <c r="HQ63" s="411"/>
      <c r="HR63" s="411"/>
      <c r="HS63" s="411"/>
      <c r="HT63" s="411"/>
      <c r="HU63" s="411"/>
      <c r="HV63" s="411"/>
      <c r="HW63" s="411"/>
      <c r="HX63" s="411"/>
      <c r="HY63" s="411"/>
      <c r="HZ63" s="411"/>
      <c r="IA63" s="411"/>
      <c r="IB63" s="411"/>
      <c r="IC63" s="411"/>
      <c r="ID63" s="411"/>
      <c r="IE63" s="411"/>
      <c r="IF63" s="411"/>
      <c r="IG63" s="411"/>
      <c r="IH63" s="411"/>
      <c r="II63" s="411"/>
      <c r="IJ63" s="411"/>
      <c r="IK63" s="411"/>
      <c r="IL63" s="411"/>
      <c r="IM63" s="411"/>
      <c r="IN63" s="411"/>
    </row>
    <row r="64" spans="1:248" s="4" customFormat="1" ht="12.75" customHeight="1" x14ac:dyDescent="0.2">
      <c r="A64" s="1"/>
      <c r="B64" s="87" t="s">
        <v>8</v>
      </c>
      <c r="C64" s="87" t="s">
        <v>16</v>
      </c>
      <c r="D64" s="87" t="s">
        <v>202</v>
      </c>
      <c r="E64" s="181" t="s">
        <v>8</v>
      </c>
      <c r="F64" s="86" t="s">
        <v>18</v>
      </c>
      <c r="G64" s="163" t="s">
        <v>19</v>
      </c>
      <c r="H64" s="86" t="s">
        <v>20</v>
      </c>
      <c r="I64" s="103" t="s">
        <v>460</v>
      </c>
      <c r="J64" s="87" t="s">
        <v>21</v>
      </c>
      <c r="K64" s="86" t="s">
        <v>22</v>
      </c>
      <c r="L64" s="87" t="s">
        <v>461</v>
      </c>
      <c r="M64" s="87" t="s">
        <v>462</v>
      </c>
      <c r="N64" s="87" t="s">
        <v>258</v>
      </c>
      <c r="O64" s="181" t="s">
        <v>259</v>
      </c>
      <c r="P64" s="181" t="s">
        <v>23</v>
      </c>
      <c r="Q64" s="87" t="s">
        <v>24</v>
      </c>
      <c r="R64" s="86" t="s">
        <v>24</v>
      </c>
      <c r="S64" s="104" t="s">
        <v>135</v>
      </c>
      <c r="T64" s="86" t="s">
        <v>135</v>
      </c>
      <c r="U64" s="87" t="s">
        <v>25</v>
      </c>
      <c r="V64" s="87" t="s">
        <v>26</v>
      </c>
      <c r="W64" s="87" t="s">
        <v>27</v>
      </c>
      <c r="X64" s="87" t="s">
        <v>28</v>
      </c>
      <c r="Y64" s="87" t="s">
        <v>136</v>
      </c>
      <c r="Z64" s="87" t="s">
        <v>251</v>
      </c>
      <c r="AA64" s="87" t="s">
        <v>137</v>
      </c>
      <c r="AB64" s="87" t="s">
        <v>203</v>
      </c>
      <c r="AC64" s="87" t="s">
        <v>30</v>
      </c>
      <c r="AD64" s="87" t="s">
        <v>140</v>
      </c>
      <c r="AE64" s="87" t="s">
        <v>31</v>
      </c>
      <c r="AF64" s="87" t="s">
        <v>32</v>
      </c>
      <c r="AG64" s="87" t="s">
        <v>205</v>
      </c>
      <c r="AH64" s="104" t="s">
        <v>16</v>
      </c>
      <c r="AI64" s="102" t="s">
        <v>34</v>
      </c>
      <c r="AJ64" s="87" t="s">
        <v>35</v>
      </c>
      <c r="AK64" s="86" t="s">
        <v>18</v>
      </c>
      <c r="AL64" s="106"/>
      <c r="AM64" s="411"/>
      <c r="AN64" s="411"/>
      <c r="AO64" s="411"/>
      <c r="AP64" s="411"/>
      <c r="AQ64" s="411"/>
      <c r="AR64" s="411"/>
      <c r="AS64" s="411"/>
      <c r="AT64" s="411"/>
      <c r="AU64" s="411"/>
      <c r="AV64" s="411"/>
      <c r="AW64" s="411"/>
      <c r="AX64" s="411"/>
      <c r="AY64" s="411"/>
      <c r="AZ64" s="411"/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1"/>
      <c r="BN64" s="411"/>
      <c r="BO64" s="411"/>
      <c r="BP64" s="411"/>
      <c r="BQ64" s="411"/>
      <c r="BR64" s="411"/>
      <c r="BS64" s="411"/>
      <c r="BT64" s="411"/>
      <c r="BU64" s="411"/>
      <c r="BV64" s="411"/>
      <c r="BW64" s="411"/>
      <c r="BX64" s="411"/>
      <c r="BY64" s="411"/>
      <c r="BZ64" s="411"/>
      <c r="CA64" s="411"/>
      <c r="CB64" s="411"/>
      <c r="CC64" s="411"/>
      <c r="CD64" s="411"/>
      <c r="CE64" s="411"/>
      <c r="CF64" s="411"/>
      <c r="CG64" s="411"/>
      <c r="CH64" s="411"/>
      <c r="CI64" s="411"/>
      <c r="CJ64" s="411"/>
      <c r="CK64" s="411"/>
      <c r="CL64" s="411"/>
      <c r="CM64" s="411"/>
      <c r="CN64" s="411"/>
      <c r="CO64" s="411"/>
      <c r="CP64" s="411"/>
      <c r="CQ64" s="411"/>
      <c r="CR64" s="411"/>
      <c r="CS64" s="411"/>
      <c r="CT64" s="411"/>
      <c r="CU64" s="411"/>
      <c r="CV64" s="411"/>
      <c r="CW64" s="411"/>
      <c r="CX64" s="411"/>
      <c r="CY64" s="411"/>
      <c r="CZ64" s="411"/>
      <c r="DA64" s="411"/>
      <c r="DB64" s="411"/>
      <c r="DC64" s="411"/>
      <c r="DD64" s="411"/>
      <c r="DE64" s="411"/>
      <c r="DF64" s="411"/>
      <c r="DG64" s="411"/>
      <c r="DH64" s="411"/>
      <c r="DI64" s="411"/>
      <c r="DJ64" s="411"/>
      <c r="DK64" s="411"/>
      <c r="DL64" s="411"/>
      <c r="DM64" s="411"/>
      <c r="DN64" s="411"/>
      <c r="DO64" s="411"/>
      <c r="DP64" s="411"/>
      <c r="DQ64" s="411"/>
      <c r="DR64" s="411"/>
      <c r="DS64" s="411"/>
      <c r="DT64" s="411"/>
      <c r="DU64" s="411"/>
      <c r="DV64" s="411"/>
      <c r="DW64" s="411"/>
      <c r="DX64" s="411"/>
      <c r="DY64" s="411"/>
      <c r="DZ64" s="411"/>
      <c r="EA64" s="411"/>
      <c r="EB64" s="411"/>
      <c r="EC64" s="411"/>
      <c r="ED64" s="411"/>
      <c r="EE64" s="411"/>
      <c r="EF64" s="411"/>
      <c r="EG64" s="411"/>
      <c r="EH64" s="411"/>
      <c r="EI64" s="411"/>
      <c r="EJ64" s="411"/>
      <c r="EK64" s="411"/>
      <c r="EL64" s="411"/>
      <c r="EM64" s="411"/>
      <c r="EN64" s="411"/>
      <c r="EO64" s="411"/>
      <c r="EP64" s="411"/>
      <c r="EQ64" s="411"/>
      <c r="ER64" s="411"/>
      <c r="ES64" s="411"/>
      <c r="ET64" s="411"/>
      <c r="EU64" s="411"/>
      <c r="EV64" s="411"/>
      <c r="EW64" s="411"/>
      <c r="EX64" s="411"/>
      <c r="EY64" s="411"/>
      <c r="EZ64" s="411"/>
      <c r="FA64" s="411"/>
      <c r="FB64" s="411"/>
      <c r="FC64" s="411"/>
      <c r="FD64" s="411"/>
      <c r="FE64" s="411"/>
      <c r="FF64" s="411"/>
      <c r="FG64" s="411"/>
      <c r="FH64" s="411"/>
      <c r="FI64" s="411"/>
      <c r="FJ64" s="411"/>
      <c r="FK64" s="411"/>
      <c r="FL64" s="411"/>
      <c r="FM64" s="411"/>
      <c r="FN64" s="411"/>
      <c r="FO64" s="411"/>
      <c r="FP64" s="411"/>
      <c r="FQ64" s="411"/>
      <c r="FR64" s="411"/>
      <c r="FS64" s="411"/>
      <c r="FT64" s="411"/>
      <c r="FU64" s="411"/>
      <c r="FV64" s="411"/>
      <c r="FW64" s="411"/>
      <c r="FX64" s="411"/>
      <c r="FY64" s="411"/>
      <c r="FZ64" s="411"/>
      <c r="GA64" s="411"/>
      <c r="GB64" s="411"/>
      <c r="GC64" s="411"/>
      <c r="GD64" s="411"/>
      <c r="GE64" s="411"/>
      <c r="GF64" s="411"/>
      <c r="GG64" s="411"/>
      <c r="GH64" s="411"/>
      <c r="GI64" s="411"/>
      <c r="GJ64" s="411"/>
      <c r="GK64" s="411"/>
      <c r="GL64" s="411"/>
      <c r="GM64" s="411"/>
      <c r="GN64" s="411"/>
      <c r="GO64" s="411"/>
      <c r="GP64" s="411"/>
      <c r="GQ64" s="411"/>
      <c r="GR64" s="411"/>
      <c r="GS64" s="411"/>
      <c r="GT64" s="411"/>
      <c r="GU64" s="411"/>
      <c r="GV64" s="411"/>
      <c r="GW64" s="411"/>
      <c r="GX64" s="411"/>
      <c r="GY64" s="411"/>
      <c r="GZ64" s="411"/>
      <c r="HA64" s="411"/>
      <c r="HB64" s="411"/>
      <c r="HC64" s="411"/>
      <c r="HD64" s="411"/>
      <c r="HE64" s="411"/>
      <c r="HF64" s="411"/>
      <c r="HG64" s="411"/>
      <c r="HH64" s="411"/>
      <c r="HI64" s="411"/>
      <c r="HJ64" s="411"/>
      <c r="HK64" s="411"/>
      <c r="HL64" s="411"/>
      <c r="HM64" s="411"/>
      <c r="HN64" s="411"/>
      <c r="HO64" s="411"/>
      <c r="HP64" s="411"/>
      <c r="HQ64" s="411"/>
      <c r="HR64" s="411"/>
      <c r="HS64" s="411"/>
      <c r="HT64" s="411"/>
      <c r="HU64" s="411"/>
      <c r="HV64" s="411"/>
      <c r="HW64" s="411"/>
      <c r="HX64" s="411"/>
      <c r="HY64" s="411"/>
      <c r="HZ64" s="411"/>
      <c r="IA64" s="411"/>
      <c r="IB64" s="411"/>
      <c r="IC64" s="411"/>
      <c r="ID64" s="411"/>
      <c r="IE64" s="411"/>
      <c r="IF64" s="411"/>
      <c r="IG64" s="411"/>
      <c r="IH64" s="411"/>
      <c r="II64" s="411"/>
      <c r="IJ64" s="411"/>
      <c r="IK64" s="411"/>
      <c r="IL64" s="411"/>
      <c r="IM64" s="411"/>
      <c r="IN64" s="411"/>
    </row>
    <row r="65" spans="1:248" s="4" customFormat="1" ht="12.75" customHeight="1" thickBot="1" x14ac:dyDescent="0.25">
      <c r="A65" s="6"/>
      <c r="B65" s="88" t="s">
        <v>36</v>
      </c>
      <c r="C65" s="88" t="s">
        <v>37</v>
      </c>
      <c r="D65" s="88" t="s">
        <v>38</v>
      </c>
      <c r="E65" s="182" t="s">
        <v>39</v>
      </c>
      <c r="F65" s="107" t="s">
        <v>40</v>
      </c>
      <c r="G65" s="164"/>
      <c r="H65" s="107"/>
      <c r="I65" s="108" t="s">
        <v>41</v>
      </c>
      <c r="J65" s="88"/>
      <c r="K65" s="107"/>
      <c r="L65" s="88" t="s">
        <v>463</v>
      </c>
      <c r="M65" s="88"/>
      <c r="N65" s="88" t="s">
        <v>235</v>
      </c>
      <c r="O65" s="182" t="s">
        <v>235</v>
      </c>
      <c r="P65" s="266"/>
      <c r="Q65" s="267" t="s">
        <v>464</v>
      </c>
      <c r="R65" s="268" t="s">
        <v>271</v>
      </c>
      <c r="S65" s="109" t="s">
        <v>109</v>
      </c>
      <c r="T65" s="107" t="s">
        <v>186</v>
      </c>
      <c r="U65" s="88" t="s">
        <v>42</v>
      </c>
      <c r="V65" s="88" t="s">
        <v>43</v>
      </c>
      <c r="W65" s="88"/>
      <c r="X65" s="88" t="s">
        <v>44</v>
      </c>
      <c r="Y65" s="88" t="s">
        <v>30</v>
      </c>
      <c r="Z65" s="88" t="s">
        <v>30</v>
      </c>
      <c r="AA65" s="88" t="s">
        <v>138</v>
      </c>
      <c r="AB65" s="88" t="s">
        <v>15</v>
      </c>
      <c r="AC65" s="88" t="s">
        <v>139</v>
      </c>
      <c r="AD65" s="88" t="s">
        <v>141</v>
      </c>
      <c r="AE65" s="88" t="s">
        <v>47</v>
      </c>
      <c r="AF65" s="88" t="s">
        <v>48</v>
      </c>
      <c r="AG65" s="88" t="s">
        <v>15</v>
      </c>
      <c r="AH65" s="109" t="s">
        <v>30</v>
      </c>
      <c r="AI65" s="110"/>
      <c r="AJ65" s="88" t="s">
        <v>49</v>
      </c>
      <c r="AK65" s="107" t="s">
        <v>187</v>
      </c>
      <c r="AL65" s="111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411"/>
      <c r="BA65" s="411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1"/>
      <c r="CL65" s="411"/>
      <c r="CM65" s="411"/>
      <c r="CN65" s="411"/>
      <c r="CO65" s="411"/>
      <c r="CP65" s="411"/>
      <c r="CQ65" s="411"/>
      <c r="CR65" s="411"/>
      <c r="CS65" s="411"/>
      <c r="CT65" s="411"/>
      <c r="CU65" s="411"/>
      <c r="CV65" s="411"/>
      <c r="CW65" s="411"/>
      <c r="CX65" s="411"/>
      <c r="CY65" s="411"/>
      <c r="CZ65" s="411"/>
      <c r="DA65" s="411"/>
      <c r="DB65" s="411"/>
      <c r="DC65" s="411"/>
      <c r="DD65" s="411"/>
      <c r="DE65" s="411"/>
      <c r="DF65" s="411"/>
      <c r="DG65" s="411"/>
      <c r="DH65" s="411"/>
      <c r="DI65" s="411"/>
      <c r="DJ65" s="411"/>
      <c r="DK65" s="411"/>
      <c r="DL65" s="411"/>
      <c r="DM65" s="411"/>
      <c r="DN65" s="411"/>
      <c r="DO65" s="411"/>
      <c r="DP65" s="411"/>
      <c r="DQ65" s="411"/>
      <c r="DR65" s="411"/>
      <c r="DS65" s="411"/>
      <c r="DT65" s="411"/>
      <c r="DU65" s="411"/>
      <c r="DV65" s="411"/>
      <c r="DW65" s="411"/>
      <c r="DX65" s="411"/>
      <c r="DY65" s="411"/>
      <c r="DZ65" s="411"/>
      <c r="EA65" s="411"/>
      <c r="EB65" s="411"/>
      <c r="EC65" s="411"/>
      <c r="ED65" s="411"/>
      <c r="EE65" s="411"/>
      <c r="EF65" s="411"/>
      <c r="EG65" s="411"/>
      <c r="EH65" s="411"/>
      <c r="EI65" s="411"/>
      <c r="EJ65" s="411"/>
      <c r="EK65" s="411"/>
      <c r="EL65" s="411"/>
      <c r="EM65" s="411"/>
      <c r="EN65" s="411"/>
      <c r="EO65" s="411"/>
      <c r="EP65" s="411"/>
      <c r="EQ65" s="411"/>
      <c r="ER65" s="411"/>
      <c r="ES65" s="411"/>
      <c r="ET65" s="411"/>
      <c r="EU65" s="411"/>
      <c r="EV65" s="411"/>
      <c r="EW65" s="411"/>
      <c r="EX65" s="411"/>
      <c r="EY65" s="411"/>
      <c r="EZ65" s="411"/>
      <c r="FA65" s="411"/>
      <c r="FB65" s="411"/>
      <c r="FC65" s="411"/>
      <c r="FD65" s="411"/>
      <c r="FE65" s="411"/>
      <c r="FF65" s="411"/>
      <c r="FG65" s="411"/>
      <c r="FH65" s="411"/>
      <c r="FI65" s="411"/>
      <c r="FJ65" s="411"/>
      <c r="FK65" s="411"/>
      <c r="FL65" s="411"/>
      <c r="FM65" s="411"/>
      <c r="FN65" s="411"/>
      <c r="FO65" s="411"/>
      <c r="FP65" s="411"/>
      <c r="FQ65" s="411"/>
      <c r="FR65" s="411"/>
      <c r="FS65" s="411"/>
      <c r="FT65" s="411"/>
      <c r="FU65" s="411"/>
      <c r="FV65" s="411"/>
      <c r="FW65" s="411"/>
      <c r="FX65" s="411"/>
      <c r="FY65" s="411"/>
      <c r="FZ65" s="411"/>
      <c r="GA65" s="411"/>
      <c r="GB65" s="411"/>
      <c r="GC65" s="411"/>
      <c r="GD65" s="411"/>
      <c r="GE65" s="411"/>
      <c r="GF65" s="411"/>
      <c r="GG65" s="411"/>
      <c r="GH65" s="411"/>
      <c r="GI65" s="411"/>
      <c r="GJ65" s="411"/>
      <c r="GK65" s="411"/>
      <c r="GL65" s="411"/>
      <c r="GM65" s="411"/>
      <c r="GN65" s="411"/>
      <c r="GO65" s="411"/>
      <c r="GP65" s="411"/>
      <c r="GQ65" s="411"/>
      <c r="GR65" s="411"/>
      <c r="GS65" s="411"/>
      <c r="GT65" s="411"/>
      <c r="GU65" s="411"/>
      <c r="GV65" s="411"/>
      <c r="GW65" s="411"/>
      <c r="GX65" s="411"/>
      <c r="GY65" s="411"/>
      <c r="GZ65" s="411"/>
      <c r="HA65" s="411"/>
      <c r="HB65" s="411"/>
      <c r="HC65" s="411"/>
      <c r="HD65" s="411"/>
      <c r="HE65" s="411"/>
      <c r="HF65" s="411"/>
      <c r="HG65" s="411"/>
      <c r="HH65" s="411"/>
      <c r="HI65" s="411"/>
      <c r="HJ65" s="411"/>
      <c r="HK65" s="411"/>
      <c r="HL65" s="411"/>
      <c r="HM65" s="411"/>
      <c r="HN65" s="411"/>
      <c r="HO65" s="411"/>
      <c r="HP65" s="411"/>
      <c r="HQ65" s="411"/>
      <c r="HR65" s="411"/>
      <c r="HS65" s="411"/>
      <c r="HT65" s="411"/>
      <c r="HU65" s="411"/>
      <c r="HV65" s="411"/>
      <c r="HW65" s="411"/>
      <c r="HX65" s="411"/>
      <c r="HY65" s="411"/>
      <c r="HZ65" s="411"/>
      <c r="IA65" s="411"/>
      <c r="IB65" s="411"/>
      <c r="IC65" s="411"/>
      <c r="ID65" s="411"/>
      <c r="IE65" s="411"/>
      <c r="IF65" s="411"/>
      <c r="IG65" s="411"/>
      <c r="IH65" s="411"/>
      <c r="II65" s="411"/>
      <c r="IJ65" s="411"/>
      <c r="IK65" s="411"/>
      <c r="IL65" s="411"/>
      <c r="IM65" s="411"/>
      <c r="IN65" s="411"/>
    </row>
    <row r="66" spans="1:248" s="47" customFormat="1" ht="12.75" customHeight="1" thickTop="1" x14ac:dyDescent="0.2">
      <c r="A66" s="45"/>
      <c r="B66" s="280">
        <f>B53</f>
        <v>0</v>
      </c>
      <c r="C66" s="280">
        <f>C53</f>
        <v>0</v>
      </c>
      <c r="D66" s="280">
        <f>D53</f>
        <v>0</v>
      </c>
      <c r="E66" s="314">
        <f>E53</f>
        <v>0</v>
      </c>
      <c r="F66" s="281">
        <f>F53</f>
        <v>0</v>
      </c>
      <c r="G66" s="138" t="str">
        <f>$C$11</f>
        <v>SEPTEMBER</v>
      </c>
      <c r="H66" s="60" t="s">
        <v>58</v>
      </c>
      <c r="I66" s="319"/>
      <c r="J66" s="315">
        <f t="shared" ref="J66:R66" si="6">J53</f>
        <v>0</v>
      </c>
      <c r="K66" s="316">
        <f t="shared" si="6"/>
        <v>0</v>
      </c>
      <c r="L66" s="280">
        <f t="shared" si="6"/>
        <v>0</v>
      </c>
      <c r="M66" s="280">
        <f t="shared" si="6"/>
        <v>0</v>
      </c>
      <c r="N66" s="280">
        <f t="shared" si="6"/>
        <v>0</v>
      </c>
      <c r="O66" s="314">
        <f t="shared" si="6"/>
        <v>0</v>
      </c>
      <c r="P66" s="314">
        <f t="shared" si="6"/>
        <v>0</v>
      </c>
      <c r="Q66" s="280">
        <f t="shared" si="6"/>
        <v>0</v>
      </c>
      <c r="R66" s="317">
        <f t="shared" si="6"/>
        <v>0</v>
      </c>
      <c r="S66" s="46"/>
      <c r="T66" s="45"/>
      <c r="U66" s="280">
        <f t="shared" ref="U66:AH66" si="7">U53</f>
        <v>0</v>
      </c>
      <c r="V66" s="280">
        <f t="shared" si="7"/>
        <v>0</v>
      </c>
      <c r="W66" s="280">
        <f t="shared" si="7"/>
        <v>0</v>
      </c>
      <c r="X66" s="280">
        <f t="shared" si="7"/>
        <v>0</v>
      </c>
      <c r="Y66" s="280">
        <f t="shared" si="7"/>
        <v>0</v>
      </c>
      <c r="Z66" s="280">
        <f t="shared" si="7"/>
        <v>0</v>
      </c>
      <c r="AA66" s="280">
        <f t="shared" si="7"/>
        <v>0</v>
      </c>
      <c r="AB66" s="280">
        <f t="shared" si="7"/>
        <v>0</v>
      </c>
      <c r="AC66" s="280">
        <f t="shared" si="7"/>
        <v>0</v>
      </c>
      <c r="AD66" s="280">
        <f t="shared" si="7"/>
        <v>0</v>
      </c>
      <c r="AE66" s="280">
        <f t="shared" si="7"/>
        <v>0</v>
      </c>
      <c r="AF66" s="280">
        <f t="shared" si="7"/>
        <v>0</v>
      </c>
      <c r="AG66" s="280">
        <f t="shared" si="7"/>
        <v>0</v>
      </c>
      <c r="AH66" s="280">
        <f t="shared" si="7"/>
        <v>0</v>
      </c>
      <c r="AI66" s="305"/>
      <c r="AJ66" s="280">
        <f>AJ53</f>
        <v>0</v>
      </c>
      <c r="AK66" s="318">
        <f>AK53</f>
        <v>0</v>
      </c>
      <c r="AL66" s="46"/>
    </row>
    <row r="67" spans="1:248" s="23" customFormat="1" ht="12.75" customHeight="1" x14ac:dyDescent="0.2">
      <c r="A67" s="8">
        <v>1</v>
      </c>
      <c r="B67" s="282"/>
      <c r="C67" s="282"/>
      <c r="D67" s="282"/>
      <c r="E67" s="282"/>
      <c r="F67" s="283"/>
      <c r="G67" s="415"/>
      <c r="H67" s="302"/>
      <c r="I67" s="416"/>
      <c r="J67" s="280">
        <f t="shared" ref="J67:J97" si="8">SUM(B67:F67)</f>
        <v>0</v>
      </c>
      <c r="K67" s="281">
        <f t="shared" ref="K67:K97" si="9">SUM(U67:AK67)-SUM(L67:R67)</f>
        <v>0</v>
      </c>
      <c r="L67" s="282"/>
      <c r="M67" s="282"/>
      <c r="N67" s="282"/>
      <c r="O67" s="291"/>
      <c r="P67" s="297"/>
      <c r="Q67" s="282"/>
      <c r="R67" s="283"/>
      <c r="S67" s="17" t="s">
        <v>59</v>
      </c>
      <c r="T67" s="8">
        <v>1</v>
      </c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91"/>
      <c r="AI67" s="302"/>
      <c r="AJ67" s="282"/>
      <c r="AK67" s="283"/>
      <c r="AL67" s="17" t="s">
        <v>59</v>
      </c>
    </row>
    <row r="68" spans="1:248" s="23" customFormat="1" ht="12.75" customHeight="1" x14ac:dyDescent="0.2">
      <c r="A68" s="8">
        <v>2</v>
      </c>
      <c r="B68" s="282"/>
      <c r="C68" s="282"/>
      <c r="D68" s="282"/>
      <c r="E68" s="282"/>
      <c r="F68" s="283"/>
      <c r="G68" s="415"/>
      <c r="H68" s="302"/>
      <c r="I68" s="416"/>
      <c r="J68" s="280">
        <f t="shared" si="8"/>
        <v>0</v>
      </c>
      <c r="K68" s="281">
        <f t="shared" si="9"/>
        <v>0</v>
      </c>
      <c r="L68" s="282"/>
      <c r="M68" s="282"/>
      <c r="N68" s="282"/>
      <c r="O68" s="291"/>
      <c r="P68" s="297"/>
      <c r="Q68" s="282"/>
      <c r="R68" s="283"/>
      <c r="S68" s="17" t="s">
        <v>60</v>
      </c>
      <c r="T68" s="8">
        <v>2</v>
      </c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91"/>
      <c r="AI68" s="302"/>
      <c r="AJ68" s="282"/>
      <c r="AK68" s="283"/>
      <c r="AL68" s="17" t="s">
        <v>60</v>
      </c>
    </row>
    <row r="69" spans="1:248" s="23" customFormat="1" ht="12.75" customHeight="1" x14ac:dyDescent="0.2">
      <c r="A69" s="8">
        <v>3</v>
      </c>
      <c r="B69" s="282"/>
      <c r="C69" s="282"/>
      <c r="D69" s="282"/>
      <c r="E69" s="282"/>
      <c r="F69" s="283"/>
      <c r="G69" s="415"/>
      <c r="H69" s="302"/>
      <c r="I69" s="416"/>
      <c r="J69" s="280">
        <f t="shared" si="8"/>
        <v>0</v>
      </c>
      <c r="K69" s="281">
        <f t="shared" si="9"/>
        <v>0</v>
      </c>
      <c r="L69" s="282"/>
      <c r="M69" s="282"/>
      <c r="N69" s="282"/>
      <c r="O69" s="291"/>
      <c r="P69" s="297"/>
      <c r="Q69" s="282"/>
      <c r="R69" s="283"/>
      <c r="S69" s="17" t="s">
        <v>61</v>
      </c>
      <c r="T69" s="8">
        <v>3</v>
      </c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91"/>
      <c r="AI69" s="302"/>
      <c r="AJ69" s="282"/>
      <c r="AK69" s="283"/>
      <c r="AL69" s="17" t="s">
        <v>61</v>
      </c>
    </row>
    <row r="70" spans="1:248" s="23" customFormat="1" ht="12.75" customHeight="1" x14ac:dyDescent="0.2">
      <c r="A70" s="8">
        <v>4</v>
      </c>
      <c r="B70" s="282"/>
      <c r="C70" s="282"/>
      <c r="D70" s="282"/>
      <c r="E70" s="282"/>
      <c r="F70" s="283"/>
      <c r="G70" s="415"/>
      <c r="H70" s="302"/>
      <c r="I70" s="416"/>
      <c r="J70" s="280">
        <f t="shared" si="8"/>
        <v>0</v>
      </c>
      <c r="K70" s="281">
        <f t="shared" si="9"/>
        <v>0</v>
      </c>
      <c r="L70" s="282"/>
      <c r="M70" s="282"/>
      <c r="N70" s="282"/>
      <c r="O70" s="291"/>
      <c r="P70" s="297"/>
      <c r="Q70" s="282"/>
      <c r="R70" s="283"/>
      <c r="S70" s="17" t="s">
        <v>62</v>
      </c>
      <c r="T70" s="8">
        <v>4</v>
      </c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91"/>
      <c r="AI70" s="302"/>
      <c r="AJ70" s="282"/>
      <c r="AK70" s="283"/>
      <c r="AL70" s="17" t="s">
        <v>62</v>
      </c>
    </row>
    <row r="71" spans="1:248" s="23" customFormat="1" ht="12.75" customHeight="1" x14ac:dyDescent="0.2">
      <c r="A71" s="8">
        <v>5</v>
      </c>
      <c r="B71" s="282"/>
      <c r="C71" s="282"/>
      <c r="D71" s="282"/>
      <c r="E71" s="282"/>
      <c r="F71" s="283"/>
      <c r="G71" s="417"/>
      <c r="H71" s="302"/>
      <c r="I71" s="416"/>
      <c r="J71" s="280">
        <f t="shared" si="8"/>
        <v>0</v>
      </c>
      <c r="K71" s="281">
        <f t="shared" si="9"/>
        <v>0</v>
      </c>
      <c r="L71" s="282"/>
      <c r="M71" s="282"/>
      <c r="N71" s="282"/>
      <c r="O71" s="291"/>
      <c r="P71" s="297"/>
      <c r="Q71" s="282"/>
      <c r="R71" s="283"/>
      <c r="S71" s="17" t="s">
        <v>63</v>
      </c>
      <c r="T71" s="8">
        <v>5</v>
      </c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91"/>
      <c r="AI71" s="302"/>
      <c r="AJ71" s="282"/>
      <c r="AK71" s="283"/>
      <c r="AL71" s="17" t="s">
        <v>63</v>
      </c>
    </row>
    <row r="72" spans="1:248" s="23" customFormat="1" ht="12.75" customHeight="1" x14ac:dyDescent="0.2">
      <c r="A72" s="18">
        <v>6</v>
      </c>
      <c r="B72" s="284"/>
      <c r="C72" s="284"/>
      <c r="D72" s="284"/>
      <c r="E72" s="284"/>
      <c r="F72" s="285"/>
      <c r="G72" s="415"/>
      <c r="H72" s="303"/>
      <c r="I72" s="418"/>
      <c r="J72" s="280">
        <f t="shared" si="8"/>
        <v>0</v>
      </c>
      <c r="K72" s="281">
        <f t="shared" si="9"/>
        <v>0</v>
      </c>
      <c r="L72" s="284"/>
      <c r="M72" s="284"/>
      <c r="N72" s="284"/>
      <c r="O72" s="292"/>
      <c r="P72" s="298"/>
      <c r="Q72" s="284"/>
      <c r="R72" s="285"/>
      <c r="S72" s="19" t="s">
        <v>64</v>
      </c>
      <c r="T72" s="18">
        <v>6</v>
      </c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92"/>
      <c r="AI72" s="303"/>
      <c r="AJ72" s="284"/>
      <c r="AK72" s="285"/>
      <c r="AL72" s="19" t="s">
        <v>64</v>
      </c>
    </row>
    <row r="73" spans="1:248" s="23" customFormat="1" ht="12.75" customHeight="1" x14ac:dyDescent="0.2">
      <c r="A73" s="8">
        <v>7</v>
      </c>
      <c r="B73" s="282"/>
      <c r="C73" s="282"/>
      <c r="D73" s="282"/>
      <c r="E73" s="282"/>
      <c r="F73" s="283"/>
      <c r="G73" s="415"/>
      <c r="H73" s="302"/>
      <c r="I73" s="416"/>
      <c r="J73" s="280">
        <f t="shared" si="8"/>
        <v>0</v>
      </c>
      <c r="K73" s="281">
        <f t="shared" si="9"/>
        <v>0</v>
      </c>
      <c r="L73" s="282"/>
      <c r="M73" s="282"/>
      <c r="N73" s="282"/>
      <c r="O73" s="291"/>
      <c r="P73" s="297"/>
      <c r="Q73" s="282"/>
      <c r="R73" s="283"/>
      <c r="S73" s="17" t="s">
        <v>65</v>
      </c>
      <c r="T73" s="8">
        <v>7</v>
      </c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91"/>
      <c r="AI73" s="302"/>
      <c r="AJ73" s="282"/>
      <c r="AK73" s="283"/>
      <c r="AL73" s="17" t="s">
        <v>65</v>
      </c>
    </row>
    <row r="74" spans="1:248" s="23" customFormat="1" ht="12.75" customHeight="1" x14ac:dyDescent="0.2">
      <c r="A74" s="8">
        <v>8</v>
      </c>
      <c r="B74" s="282"/>
      <c r="C74" s="282"/>
      <c r="D74" s="282"/>
      <c r="E74" s="282"/>
      <c r="F74" s="283"/>
      <c r="G74" s="415"/>
      <c r="H74" s="302"/>
      <c r="I74" s="416"/>
      <c r="J74" s="280">
        <f t="shared" si="8"/>
        <v>0</v>
      </c>
      <c r="K74" s="281">
        <f t="shared" si="9"/>
        <v>0</v>
      </c>
      <c r="L74" s="282"/>
      <c r="M74" s="282"/>
      <c r="N74" s="282"/>
      <c r="O74" s="291"/>
      <c r="P74" s="297"/>
      <c r="Q74" s="282"/>
      <c r="R74" s="283"/>
      <c r="S74" s="17" t="s">
        <v>66</v>
      </c>
      <c r="T74" s="8">
        <v>8</v>
      </c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91"/>
      <c r="AI74" s="302"/>
      <c r="AJ74" s="282"/>
      <c r="AK74" s="283"/>
      <c r="AL74" s="17" t="s">
        <v>66</v>
      </c>
    </row>
    <row r="75" spans="1:248" s="23" customFormat="1" ht="12.75" customHeight="1" x14ac:dyDescent="0.2">
      <c r="A75" s="8">
        <v>9</v>
      </c>
      <c r="B75" s="282"/>
      <c r="C75" s="282"/>
      <c r="D75" s="282"/>
      <c r="E75" s="282"/>
      <c r="F75" s="283"/>
      <c r="G75" s="415"/>
      <c r="H75" s="302"/>
      <c r="I75" s="416"/>
      <c r="J75" s="280">
        <f t="shared" si="8"/>
        <v>0</v>
      </c>
      <c r="K75" s="281">
        <f t="shared" si="9"/>
        <v>0</v>
      </c>
      <c r="L75" s="282"/>
      <c r="M75" s="282"/>
      <c r="N75" s="282"/>
      <c r="O75" s="291"/>
      <c r="P75" s="297"/>
      <c r="Q75" s="282"/>
      <c r="R75" s="283"/>
      <c r="S75" s="17" t="s">
        <v>67</v>
      </c>
      <c r="T75" s="8">
        <v>9</v>
      </c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91"/>
      <c r="AI75" s="302"/>
      <c r="AJ75" s="282"/>
      <c r="AK75" s="283"/>
      <c r="AL75" s="17" t="s">
        <v>67</v>
      </c>
    </row>
    <row r="76" spans="1:248" s="23" customFormat="1" ht="12.75" customHeight="1" x14ac:dyDescent="0.2">
      <c r="A76" s="8">
        <v>10</v>
      </c>
      <c r="B76" s="282"/>
      <c r="C76" s="282"/>
      <c r="D76" s="282"/>
      <c r="E76" s="282"/>
      <c r="F76" s="283"/>
      <c r="G76" s="415"/>
      <c r="H76" s="302"/>
      <c r="I76" s="416"/>
      <c r="J76" s="280">
        <f t="shared" si="8"/>
        <v>0</v>
      </c>
      <c r="K76" s="281">
        <f t="shared" si="9"/>
        <v>0</v>
      </c>
      <c r="L76" s="282"/>
      <c r="M76" s="282"/>
      <c r="N76" s="282"/>
      <c r="O76" s="291"/>
      <c r="P76" s="297"/>
      <c r="Q76" s="282"/>
      <c r="R76" s="283"/>
      <c r="S76" s="17" t="s">
        <v>68</v>
      </c>
      <c r="T76" s="8">
        <v>10</v>
      </c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91"/>
      <c r="AI76" s="302"/>
      <c r="AJ76" s="282"/>
      <c r="AK76" s="283"/>
      <c r="AL76" s="17" t="s">
        <v>68</v>
      </c>
    </row>
    <row r="77" spans="1:248" s="23" customFormat="1" ht="12.75" customHeight="1" x14ac:dyDescent="0.2">
      <c r="A77" s="8">
        <v>11</v>
      </c>
      <c r="B77" s="282"/>
      <c r="C77" s="282"/>
      <c r="D77" s="282"/>
      <c r="E77" s="282"/>
      <c r="F77" s="283"/>
      <c r="G77" s="415"/>
      <c r="H77" s="302"/>
      <c r="I77" s="416"/>
      <c r="J77" s="280">
        <f t="shared" si="8"/>
        <v>0</v>
      </c>
      <c r="K77" s="281">
        <f t="shared" si="9"/>
        <v>0</v>
      </c>
      <c r="L77" s="282"/>
      <c r="M77" s="282"/>
      <c r="N77" s="282"/>
      <c r="O77" s="291"/>
      <c r="P77" s="297"/>
      <c r="Q77" s="282"/>
      <c r="R77" s="283"/>
      <c r="S77" s="17" t="s">
        <v>69</v>
      </c>
      <c r="T77" s="8">
        <v>11</v>
      </c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91"/>
      <c r="AI77" s="302"/>
      <c r="AJ77" s="282"/>
      <c r="AK77" s="283"/>
      <c r="AL77" s="17" t="s">
        <v>69</v>
      </c>
    </row>
    <row r="78" spans="1:248" s="23" customFormat="1" ht="12.75" customHeight="1" x14ac:dyDescent="0.2">
      <c r="A78" s="8">
        <v>12</v>
      </c>
      <c r="B78" s="282"/>
      <c r="C78" s="282"/>
      <c r="D78" s="282"/>
      <c r="E78" s="282"/>
      <c r="F78" s="283"/>
      <c r="G78" s="415"/>
      <c r="H78" s="302"/>
      <c r="I78" s="416"/>
      <c r="J78" s="280">
        <f t="shared" si="8"/>
        <v>0</v>
      </c>
      <c r="K78" s="281">
        <f t="shared" si="9"/>
        <v>0</v>
      </c>
      <c r="L78" s="282"/>
      <c r="M78" s="282"/>
      <c r="N78" s="282"/>
      <c r="O78" s="291"/>
      <c r="P78" s="297"/>
      <c r="Q78" s="282"/>
      <c r="R78" s="283"/>
      <c r="S78" s="17" t="s">
        <v>70</v>
      </c>
      <c r="T78" s="8">
        <v>12</v>
      </c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91"/>
      <c r="AI78" s="302"/>
      <c r="AJ78" s="282"/>
      <c r="AK78" s="283"/>
      <c r="AL78" s="17" t="s">
        <v>70</v>
      </c>
    </row>
    <row r="79" spans="1:248" s="23" customFormat="1" ht="12.75" customHeight="1" x14ac:dyDescent="0.2">
      <c r="A79" s="8">
        <v>13</v>
      </c>
      <c r="B79" s="282"/>
      <c r="C79" s="282"/>
      <c r="D79" s="282"/>
      <c r="E79" s="282"/>
      <c r="F79" s="283"/>
      <c r="G79" s="415"/>
      <c r="H79" s="302"/>
      <c r="I79" s="416"/>
      <c r="J79" s="280">
        <f t="shared" si="8"/>
        <v>0</v>
      </c>
      <c r="K79" s="281">
        <f t="shared" si="9"/>
        <v>0</v>
      </c>
      <c r="L79" s="282"/>
      <c r="M79" s="282"/>
      <c r="N79" s="282"/>
      <c r="O79" s="291"/>
      <c r="P79" s="297"/>
      <c r="Q79" s="282"/>
      <c r="R79" s="283"/>
      <c r="S79" s="17" t="s">
        <v>71</v>
      </c>
      <c r="T79" s="8">
        <v>13</v>
      </c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91"/>
      <c r="AI79" s="302"/>
      <c r="AJ79" s="282"/>
      <c r="AK79" s="283"/>
      <c r="AL79" s="17" t="s">
        <v>71</v>
      </c>
    </row>
    <row r="80" spans="1:248" s="23" customFormat="1" ht="12.75" customHeight="1" x14ac:dyDescent="0.2">
      <c r="A80" s="8">
        <v>14</v>
      </c>
      <c r="B80" s="282"/>
      <c r="C80" s="282"/>
      <c r="D80" s="282"/>
      <c r="E80" s="282"/>
      <c r="F80" s="283"/>
      <c r="G80" s="415"/>
      <c r="H80" s="302"/>
      <c r="I80" s="416"/>
      <c r="J80" s="280">
        <f t="shared" si="8"/>
        <v>0</v>
      </c>
      <c r="K80" s="281">
        <f t="shared" si="9"/>
        <v>0</v>
      </c>
      <c r="L80" s="282"/>
      <c r="M80" s="282"/>
      <c r="N80" s="282"/>
      <c r="O80" s="291"/>
      <c r="P80" s="297"/>
      <c r="Q80" s="282"/>
      <c r="R80" s="283"/>
      <c r="S80" s="17" t="s">
        <v>72</v>
      </c>
      <c r="T80" s="8">
        <v>14</v>
      </c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91"/>
      <c r="AI80" s="302"/>
      <c r="AJ80" s="282"/>
      <c r="AK80" s="283"/>
      <c r="AL80" s="17" t="s">
        <v>72</v>
      </c>
    </row>
    <row r="81" spans="1:38" s="23" customFormat="1" ht="12.75" customHeight="1" x14ac:dyDescent="0.2">
      <c r="A81" s="8">
        <v>15</v>
      </c>
      <c r="B81" s="282"/>
      <c r="C81" s="282"/>
      <c r="D81" s="282"/>
      <c r="E81" s="282"/>
      <c r="F81" s="283"/>
      <c r="G81" s="415"/>
      <c r="H81" s="302"/>
      <c r="I81" s="416"/>
      <c r="J81" s="280">
        <f t="shared" si="8"/>
        <v>0</v>
      </c>
      <c r="K81" s="281">
        <f t="shared" si="9"/>
        <v>0</v>
      </c>
      <c r="L81" s="282"/>
      <c r="M81" s="282"/>
      <c r="N81" s="282"/>
      <c r="O81" s="291"/>
      <c r="P81" s="297"/>
      <c r="Q81" s="282"/>
      <c r="R81" s="283"/>
      <c r="S81" s="17" t="s">
        <v>73</v>
      </c>
      <c r="T81" s="8">
        <v>15</v>
      </c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91"/>
      <c r="AI81" s="302"/>
      <c r="AJ81" s="282"/>
      <c r="AK81" s="283"/>
      <c r="AL81" s="17" t="s">
        <v>73</v>
      </c>
    </row>
    <row r="82" spans="1:38" s="23" customFormat="1" ht="12.75" customHeight="1" x14ac:dyDescent="0.2">
      <c r="A82" s="8">
        <v>16</v>
      </c>
      <c r="B82" s="282"/>
      <c r="C82" s="282"/>
      <c r="D82" s="282"/>
      <c r="E82" s="282"/>
      <c r="F82" s="283"/>
      <c r="G82" s="415"/>
      <c r="H82" s="302"/>
      <c r="I82" s="416"/>
      <c r="J82" s="280">
        <f t="shared" si="8"/>
        <v>0</v>
      </c>
      <c r="K82" s="281">
        <f t="shared" si="9"/>
        <v>0</v>
      </c>
      <c r="L82" s="282"/>
      <c r="M82" s="282"/>
      <c r="N82" s="282"/>
      <c r="O82" s="291"/>
      <c r="P82" s="297"/>
      <c r="Q82" s="282"/>
      <c r="R82" s="283"/>
      <c r="S82" s="17" t="s">
        <v>74</v>
      </c>
      <c r="T82" s="8">
        <v>16</v>
      </c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91"/>
      <c r="AI82" s="302"/>
      <c r="AJ82" s="282"/>
      <c r="AK82" s="283"/>
      <c r="AL82" s="17" t="s">
        <v>74</v>
      </c>
    </row>
    <row r="83" spans="1:38" s="23" customFormat="1" ht="12.75" customHeight="1" x14ac:dyDescent="0.2">
      <c r="A83" s="8">
        <v>17</v>
      </c>
      <c r="B83" s="282"/>
      <c r="C83" s="282"/>
      <c r="D83" s="282"/>
      <c r="E83" s="282"/>
      <c r="F83" s="283"/>
      <c r="G83" s="415"/>
      <c r="H83" s="302"/>
      <c r="I83" s="416"/>
      <c r="J83" s="280">
        <f t="shared" si="8"/>
        <v>0</v>
      </c>
      <c r="K83" s="281">
        <f t="shared" si="9"/>
        <v>0</v>
      </c>
      <c r="L83" s="282"/>
      <c r="M83" s="282"/>
      <c r="N83" s="282"/>
      <c r="O83" s="291"/>
      <c r="P83" s="297"/>
      <c r="Q83" s="282"/>
      <c r="R83" s="283"/>
      <c r="S83" s="17" t="s">
        <v>75</v>
      </c>
      <c r="T83" s="8">
        <v>17</v>
      </c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91"/>
      <c r="AI83" s="302"/>
      <c r="AJ83" s="282"/>
      <c r="AK83" s="283"/>
      <c r="AL83" s="17" t="s">
        <v>75</v>
      </c>
    </row>
    <row r="84" spans="1:38" s="23" customFormat="1" ht="12.75" customHeight="1" x14ac:dyDescent="0.2">
      <c r="A84" s="8">
        <v>18</v>
      </c>
      <c r="B84" s="282"/>
      <c r="C84" s="282"/>
      <c r="D84" s="282"/>
      <c r="E84" s="282"/>
      <c r="F84" s="283"/>
      <c r="G84" s="415"/>
      <c r="H84" s="302"/>
      <c r="I84" s="416"/>
      <c r="J84" s="280">
        <f t="shared" si="8"/>
        <v>0</v>
      </c>
      <c r="K84" s="281">
        <f t="shared" si="9"/>
        <v>0</v>
      </c>
      <c r="L84" s="282"/>
      <c r="M84" s="282"/>
      <c r="N84" s="282"/>
      <c r="O84" s="291"/>
      <c r="P84" s="297"/>
      <c r="Q84" s="282"/>
      <c r="R84" s="283"/>
      <c r="S84" s="17" t="s">
        <v>76</v>
      </c>
      <c r="T84" s="8">
        <v>18</v>
      </c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91"/>
      <c r="AI84" s="302"/>
      <c r="AJ84" s="282"/>
      <c r="AK84" s="283"/>
      <c r="AL84" s="17" t="s">
        <v>76</v>
      </c>
    </row>
    <row r="85" spans="1:38" s="23" customFormat="1" ht="12.75" customHeight="1" x14ac:dyDescent="0.2">
      <c r="A85" s="8">
        <v>19</v>
      </c>
      <c r="B85" s="282"/>
      <c r="C85" s="282"/>
      <c r="D85" s="282"/>
      <c r="E85" s="282"/>
      <c r="F85" s="283"/>
      <c r="G85" s="415"/>
      <c r="H85" s="302"/>
      <c r="I85" s="416"/>
      <c r="J85" s="280">
        <f t="shared" si="8"/>
        <v>0</v>
      </c>
      <c r="K85" s="281">
        <f t="shared" si="9"/>
        <v>0</v>
      </c>
      <c r="L85" s="282"/>
      <c r="M85" s="282"/>
      <c r="N85" s="282"/>
      <c r="O85" s="291"/>
      <c r="P85" s="297"/>
      <c r="Q85" s="282"/>
      <c r="R85" s="283"/>
      <c r="S85" s="17" t="s">
        <v>77</v>
      </c>
      <c r="T85" s="8">
        <v>19</v>
      </c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91"/>
      <c r="AI85" s="302"/>
      <c r="AJ85" s="282"/>
      <c r="AK85" s="283"/>
      <c r="AL85" s="17" t="s">
        <v>77</v>
      </c>
    </row>
    <row r="86" spans="1:38" s="23" customFormat="1" ht="12.75" customHeight="1" x14ac:dyDescent="0.2">
      <c r="A86" s="8">
        <v>20</v>
      </c>
      <c r="B86" s="282"/>
      <c r="C86" s="282"/>
      <c r="D86" s="282"/>
      <c r="E86" s="282"/>
      <c r="F86" s="283"/>
      <c r="G86" s="415"/>
      <c r="H86" s="302"/>
      <c r="I86" s="416"/>
      <c r="J86" s="280">
        <f t="shared" si="8"/>
        <v>0</v>
      </c>
      <c r="K86" s="281">
        <f t="shared" si="9"/>
        <v>0</v>
      </c>
      <c r="L86" s="282"/>
      <c r="M86" s="282"/>
      <c r="N86" s="282"/>
      <c r="O86" s="291"/>
      <c r="P86" s="297"/>
      <c r="Q86" s="282"/>
      <c r="R86" s="283"/>
      <c r="S86" s="17" t="s">
        <v>78</v>
      </c>
      <c r="T86" s="8">
        <v>20</v>
      </c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91"/>
      <c r="AI86" s="302"/>
      <c r="AJ86" s="282"/>
      <c r="AK86" s="283"/>
      <c r="AL86" s="17" t="s">
        <v>78</v>
      </c>
    </row>
    <row r="87" spans="1:38" s="23" customFormat="1" ht="12.75" customHeight="1" x14ac:dyDescent="0.2">
      <c r="A87" s="8">
        <v>21</v>
      </c>
      <c r="B87" s="282"/>
      <c r="C87" s="282"/>
      <c r="D87" s="282"/>
      <c r="E87" s="282"/>
      <c r="F87" s="283"/>
      <c r="G87" s="415"/>
      <c r="H87" s="302"/>
      <c r="I87" s="416"/>
      <c r="J87" s="280">
        <f t="shared" si="8"/>
        <v>0</v>
      </c>
      <c r="K87" s="281">
        <f t="shared" si="9"/>
        <v>0</v>
      </c>
      <c r="L87" s="282"/>
      <c r="M87" s="282"/>
      <c r="N87" s="282"/>
      <c r="O87" s="291"/>
      <c r="P87" s="297"/>
      <c r="Q87" s="282"/>
      <c r="R87" s="283"/>
      <c r="S87" s="17" t="s">
        <v>79</v>
      </c>
      <c r="T87" s="8">
        <v>21</v>
      </c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91"/>
      <c r="AI87" s="302"/>
      <c r="AJ87" s="282"/>
      <c r="AK87" s="283"/>
      <c r="AL87" s="17" t="s">
        <v>79</v>
      </c>
    </row>
    <row r="88" spans="1:38" s="23" customFormat="1" ht="12.75" customHeight="1" x14ac:dyDescent="0.2">
      <c r="A88" s="8">
        <v>22</v>
      </c>
      <c r="B88" s="282"/>
      <c r="C88" s="282"/>
      <c r="D88" s="282"/>
      <c r="E88" s="282"/>
      <c r="F88" s="283"/>
      <c r="G88" s="415"/>
      <c r="H88" s="302"/>
      <c r="I88" s="416"/>
      <c r="J88" s="280">
        <f t="shared" si="8"/>
        <v>0</v>
      </c>
      <c r="K88" s="281">
        <f t="shared" si="9"/>
        <v>0</v>
      </c>
      <c r="L88" s="282"/>
      <c r="M88" s="282"/>
      <c r="N88" s="282"/>
      <c r="O88" s="291"/>
      <c r="P88" s="297"/>
      <c r="Q88" s="282"/>
      <c r="R88" s="283"/>
      <c r="S88" s="17" t="s">
        <v>80</v>
      </c>
      <c r="T88" s="8">
        <v>22</v>
      </c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91"/>
      <c r="AI88" s="302"/>
      <c r="AJ88" s="282"/>
      <c r="AK88" s="283"/>
      <c r="AL88" s="17" t="s">
        <v>80</v>
      </c>
    </row>
    <row r="89" spans="1:38" s="23" customFormat="1" ht="12.75" customHeight="1" x14ac:dyDescent="0.2">
      <c r="A89" s="8">
        <v>23</v>
      </c>
      <c r="B89" s="282"/>
      <c r="C89" s="282"/>
      <c r="D89" s="282"/>
      <c r="E89" s="282"/>
      <c r="F89" s="283"/>
      <c r="G89" s="415"/>
      <c r="H89" s="302"/>
      <c r="I89" s="416"/>
      <c r="J89" s="280">
        <f t="shared" si="8"/>
        <v>0</v>
      </c>
      <c r="K89" s="281">
        <f t="shared" si="9"/>
        <v>0</v>
      </c>
      <c r="L89" s="282"/>
      <c r="M89" s="282"/>
      <c r="N89" s="282"/>
      <c r="O89" s="291"/>
      <c r="P89" s="297"/>
      <c r="Q89" s="282"/>
      <c r="R89" s="283"/>
      <c r="S89" s="17" t="s">
        <v>81</v>
      </c>
      <c r="T89" s="8">
        <v>23</v>
      </c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91"/>
      <c r="AI89" s="302"/>
      <c r="AJ89" s="282"/>
      <c r="AK89" s="283"/>
      <c r="AL89" s="17" t="s">
        <v>81</v>
      </c>
    </row>
    <row r="90" spans="1:38" s="23" customFormat="1" ht="12.75" customHeight="1" x14ac:dyDescent="0.2">
      <c r="A90" s="8">
        <v>24</v>
      </c>
      <c r="B90" s="282"/>
      <c r="C90" s="282"/>
      <c r="D90" s="282"/>
      <c r="E90" s="282"/>
      <c r="F90" s="283"/>
      <c r="G90" s="415"/>
      <c r="H90" s="302"/>
      <c r="I90" s="416"/>
      <c r="J90" s="280">
        <f t="shared" si="8"/>
        <v>0</v>
      </c>
      <c r="K90" s="281">
        <f t="shared" si="9"/>
        <v>0</v>
      </c>
      <c r="L90" s="282"/>
      <c r="M90" s="282"/>
      <c r="N90" s="282"/>
      <c r="O90" s="291"/>
      <c r="P90" s="297"/>
      <c r="Q90" s="282"/>
      <c r="R90" s="283"/>
      <c r="S90" s="17" t="s">
        <v>82</v>
      </c>
      <c r="T90" s="8">
        <v>24</v>
      </c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91"/>
      <c r="AI90" s="302"/>
      <c r="AJ90" s="282"/>
      <c r="AK90" s="283"/>
      <c r="AL90" s="17" t="s">
        <v>82</v>
      </c>
    </row>
    <row r="91" spans="1:38" s="23" customFormat="1" ht="12.75" customHeight="1" x14ac:dyDescent="0.2">
      <c r="A91" s="8">
        <v>25</v>
      </c>
      <c r="B91" s="282"/>
      <c r="C91" s="282"/>
      <c r="D91" s="282"/>
      <c r="E91" s="282"/>
      <c r="F91" s="283"/>
      <c r="G91" s="415"/>
      <c r="H91" s="302"/>
      <c r="I91" s="416"/>
      <c r="J91" s="280">
        <f t="shared" si="8"/>
        <v>0</v>
      </c>
      <c r="K91" s="281">
        <f t="shared" si="9"/>
        <v>0</v>
      </c>
      <c r="L91" s="282"/>
      <c r="M91" s="282"/>
      <c r="N91" s="282"/>
      <c r="O91" s="291"/>
      <c r="P91" s="297"/>
      <c r="Q91" s="282"/>
      <c r="R91" s="283"/>
      <c r="S91" s="17" t="s">
        <v>83</v>
      </c>
      <c r="T91" s="8">
        <v>25</v>
      </c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91"/>
      <c r="AI91" s="302"/>
      <c r="AJ91" s="282"/>
      <c r="AK91" s="283"/>
      <c r="AL91" s="17" t="s">
        <v>83</v>
      </c>
    </row>
    <row r="92" spans="1:38" s="23" customFormat="1" ht="12.75" customHeight="1" x14ac:dyDescent="0.2">
      <c r="A92" s="8">
        <v>26</v>
      </c>
      <c r="B92" s="282"/>
      <c r="C92" s="282"/>
      <c r="D92" s="282"/>
      <c r="E92" s="282"/>
      <c r="F92" s="283"/>
      <c r="G92" s="415"/>
      <c r="H92" s="302"/>
      <c r="I92" s="416"/>
      <c r="J92" s="280">
        <f t="shared" si="8"/>
        <v>0</v>
      </c>
      <c r="K92" s="281">
        <f t="shared" si="9"/>
        <v>0</v>
      </c>
      <c r="L92" s="282"/>
      <c r="M92" s="282"/>
      <c r="N92" s="282"/>
      <c r="O92" s="291"/>
      <c r="P92" s="297"/>
      <c r="Q92" s="282"/>
      <c r="R92" s="283"/>
      <c r="S92" s="17" t="s">
        <v>84</v>
      </c>
      <c r="T92" s="8">
        <v>26</v>
      </c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91"/>
      <c r="AI92" s="302"/>
      <c r="AJ92" s="282"/>
      <c r="AK92" s="283"/>
      <c r="AL92" s="17" t="s">
        <v>84</v>
      </c>
    </row>
    <row r="93" spans="1:38" s="23" customFormat="1" ht="12.75" customHeight="1" x14ac:dyDescent="0.2">
      <c r="A93" s="8">
        <v>27</v>
      </c>
      <c r="B93" s="282"/>
      <c r="C93" s="282"/>
      <c r="D93" s="282"/>
      <c r="E93" s="282"/>
      <c r="F93" s="283"/>
      <c r="G93" s="415"/>
      <c r="H93" s="302"/>
      <c r="I93" s="416"/>
      <c r="J93" s="280">
        <f t="shared" si="8"/>
        <v>0</v>
      </c>
      <c r="K93" s="281">
        <f t="shared" si="9"/>
        <v>0</v>
      </c>
      <c r="L93" s="282"/>
      <c r="M93" s="282"/>
      <c r="N93" s="282"/>
      <c r="O93" s="291"/>
      <c r="P93" s="297"/>
      <c r="Q93" s="282"/>
      <c r="R93" s="283"/>
      <c r="S93" s="17" t="s">
        <v>85</v>
      </c>
      <c r="T93" s="8">
        <v>27</v>
      </c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91"/>
      <c r="AI93" s="302"/>
      <c r="AJ93" s="282"/>
      <c r="AK93" s="283"/>
      <c r="AL93" s="17" t="s">
        <v>85</v>
      </c>
    </row>
    <row r="94" spans="1:38" s="23" customFormat="1" ht="12.75" customHeight="1" x14ac:dyDescent="0.2">
      <c r="A94" s="8">
        <v>28</v>
      </c>
      <c r="B94" s="282"/>
      <c r="C94" s="282"/>
      <c r="D94" s="282"/>
      <c r="E94" s="282"/>
      <c r="F94" s="283"/>
      <c r="G94" s="415"/>
      <c r="H94" s="302"/>
      <c r="I94" s="416"/>
      <c r="J94" s="280">
        <f t="shared" si="8"/>
        <v>0</v>
      </c>
      <c r="K94" s="281">
        <f t="shared" si="9"/>
        <v>0</v>
      </c>
      <c r="L94" s="282"/>
      <c r="M94" s="282"/>
      <c r="N94" s="282"/>
      <c r="O94" s="291"/>
      <c r="P94" s="297"/>
      <c r="Q94" s="282"/>
      <c r="R94" s="283"/>
      <c r="S94" s="17" t="s">
        <v>86</v>
      </c>
      <c r="T94" s="8">
        <v>28</v>
      </c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91"/>
      <c r="AI94" s="302"/>
      <c r="AJ94" s="282"/>
      <c r="AK94" s="283"/>
      <c r="AL94" s="17" t="s">
        <v>86</v>
      </c>
    </row>
    <row r="95" spans="1:38" s="23" customFormat="1" ht="12.75" customHeight="1" x14ac:dyDescent="0.2">
      <c r="A95" s="8">
        <v>29</v>
      </c>
      <c r="B95" s="282"/>
      <c r="C95" s="282"/>
      <c r="D95" s="282"/>
      <c r="E95" s="282"/>
      <c r="F95" s="283"/>
      <c r="G95" s="415"/>
      <c r="H95" s="302"/>
      <c r="I95" s="416"/>
      <c r="J95" s="280">
        <f t="shared" si="8"/>
        <v>0</v>
      </c>
      <c r="K95" s="281">
        <f t="shared" si="9"/>
        <v>0</v>
      </c>
      <c r="L95" s="282"/>
      <c r="M95" s="282"/>
      <c r="N95" s="282"/>
      <c r="O95" s="291"/>
      <c r="P95" s="297"/>
      <c r="Q95" s="282"/>
      <c r="R95" s="283"/>
      <c r="S95" s="17" t="s">
        <v>87</v>
      </c>
      <c r="T95" s="8">
        <v>29</v>
      </c>
      <c r="U95" s="282"/>
      <c r="V95" s="282"/>
      <c r="W95" s="282"/>
      <c r="X95" s="298"/>
      <c r="Y95" s="282"/>
      <c r="Z95" s="282"/>
      <c r="AA95" s="282"/>
      <c r="AB95" s="282"/>
      <c r="AC95" s="282"/>
      <c r="AD95" s="282"/>
      <c r="AE95" s="282"/>
      <c r="AF95" s="282"/>
      <c r="AG95" s="282"/>
      <c r="AH95" s="291"/>
      <c r="AI95" s="302"/>
      <c r="AJ95" s="282"/>
      <c r="AK95" s="283"/>
      <c r="AL95" s="17" t="s">
        <v>87</v>
      </c>
    </row>
    <row r="96" spans="1:38" s="23" customFormat="1" ht="12.75" customHeight="1" x14ac:dyDescent="0.2">
      <c r="A96" s="8">
        <v>30</v>
      </c>
      <c r="B96" s="282"/>
      <c r="C96" s="282"/>
      <c r="D96" s="282"/>
      <c r="E96" s="282"/>
      <c r="F96" s="283"/>
      <c r="G96" s="419"/>
      <c r="H96" s="302"/>
      <c r="I96" s="416"/>
      <c r="J96" s="280">
        <f t="shared" si="8"/>
        <v>0</v>
      </c>
      <c r="K96" s="281">
        <f t="shared" si="9"/>
        <v>0</v>
      </c>
      <c r="L96" s="282"/>
      <c r="M96" s="282"/>
      <c r="N96" s="282"/>
      <c r="O96" s="291"/>
      <c r="P96" s="297"/>
      <c r="Q96" s="282"/>
      <c r="R96" s="283"/>
      <c r="S96" s="17" t="s">
        <v>88</v>
      </c>
      <c r="T96" s="8">
        <v>30</v>
      </c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91"/>
      <c r="AI96" s="302"/>
      <c r="AJ96" s="282"/>
      <c r="AK96" s="283"/>
      <c r="AL96" s="17" t="s">
        <v>88</v>
      </c>
    </row>
    <row r="97" spans="1:248" s="23" customFormat="1" ht="12.75" customHeight="1" x14ac:dyDescent="0.2">
      <c r="A97" s="20">
        <v>31</v>
      </c>
      <c r="B97" s="286"/>
      <c r="C97" s="286"/>
      <c r="D97" s="286"/>
      <c r="E97" s="286"/>
      <c r="F97" s="287"/>
      <c r="G97" s="420"/>
      <c r="H97" s="304"/>
      <c r="I97" s="421"/>
      <c r="J97" s="422">
        <f t="shared" si="8"/>
        <v>0</v>
      </c>
      <c r="K97" s="299">
        <f t="shared" si="9"/>
        <v>0</v>
      </c>
      <c r="L97" s="286"/>
      <c r="M97" s="286"/>
      <c r="N97" s="286"/>
      <c r="O97" s="293"/>
      <c r="P97" s="300"/>
      <c r="Q97" s="286"/>
      <c r="R97" s="287"/>
      <c r="S97" s="21" t="s">
        <v>89</v>
      </c>
      <c r="T97" s="20">
        <v>31</v>
      </c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93"/>
      <c r="AI97" s="304"/>
      <c r="AJ97" s="286"/>
      <c r="AK97" s="287"/>
      <c r="AL97" s="21" t="s">
        <v>89</v>
      </c>
    </row>
    <row r="98" spans="1:248" s="57" customFormat="1" ht="12.75" customHeight="1" thickBot="1" x14ac:dyDescent="0.25">
      <c r="A98" s="53"/>
      <c r="B98" s="288">
        <f>SUM(B66:B97)</f>
        <v>0</v>
      </c>
      <c r="C98" s="288">
        <f>SUM(C66:C97)</f>
        <v>0</v>
      </c>
      <c r="D98" s="288">
        <f>SUM(D66:D97)</f>
        <v>0</v>
      </c>
      <c r="E98" s="301">
        <f>SUM(E66:E97)</f>
        <v>0</v>
      </c>
      <c r="F98" s="294">
        <f>SUM(F66:F97)</f>
        <v>0</v>
      </c>
      <c r="G98" s="308"/>
      <c r="H98" s="54" t="s">
        <v>90</v>
      </c>
      <c r="I98" s="309">
        <f>COUNTA(I67:I97)</f>
        <v>0</v>
      </c>
      <c r="J98" s="288">
        <f t="shared" ref="J98:R98" si="10">SUM(J66:J97)</f>
        <v>0</v>
      </c>
      <c r="K98" s="288">
        <f t="shared" si="10"/>
        <v>0</v>
      </c>
      <c r="L98" s="288">
        <f t="shared" si="10"/>
        <v>0</v>
      </c>
      <c r="M98" s="288">
        <f t="shared" si="10"/>
        <v>0</v>
      </c>
      <c r="N98" s="288">
        <f t="shared" si="10"/>
        <v>0</v>
      </c>
      <c r="O98" s="301">
        <f t="shared" si="10"/>
        <v>0</v>
      </c>
      <c r="P98" s="301">
        <f t="shared" si="10"/>
        <v>0</v>
      </c>
      <c r="Q98" s="288">
        <f t="shared" si="10"/>
        <v>0</v>
      </c>
      <c r="R98" s="289">
        <f t="shared" si="10"/>
        <v>0</v>
      </c>
      <c r="S98" s="59"/>
      <c r="T98" s="53"/>
      <c r="U98" s="288">
        <f t="shared" ref="U98:AH98" si="11">SUM(U66:U97)</f>
        <v>0</v>
      </c>
      <c r="V98" s="288">
        <f t="shared" si="11"/>
        <v>0</v>
      </c>
      <c r="W98" s="288">
        <f t="shared" si="11"/>
        <v>0</v>
      </c>
      <c r="X98" s="288">
        <f t="shared" si="11"/>
        <v>0</v>
      </c>
      <c r="Y98" s="288">
        <f t="shared" si="11"/>
        <v>0</v>
      </c>
      <c r="Z98" s="288">
        <f t="shared" si="11"/>
        <v>0</v>
      </c>
      <c r="AA98" s="288">
        <f t="shared" si="11"/>
        <v>0</v>
      </c>
      <c r="AB98" s="288">
        <f t="shared" si="11"/>
        <v>0</v>
      </c>
      <c r="AC98" s="288">
        <f t="shared" si="11"/>
        <v>0</v>
      </c>
      <c r="AD98" s="288">
        <f t="shared" si="11"/>
        <v>0</v>
      </c>
      <c r="AE98" s="288">
        <f t="shared" si="11"/>
        <v>0</v>
      </c>
      <c r="AF98" s="288">
        <f t="shared" si="11"/>
        <v>0</v>
      </c>
      <c r="AG98" s="288">
        <f t="shared" si="11"/>
        <v>0</v>
      </c>
      <c r="AH98" s="294">
        <f t="shared" si="11"/>
        <v>0</v>
      </c>
      <c r="AI98" s="306"/>
      <c r="AJ98" s="288">
        <f>SUM(AJ66:AJ97)</f>
        <v>0</v>
      </c>
      <c r="AK98" s="289">
        <f>SUM(AK66:AK97)</f>
        <v>0</v>
      </c>
      <c r="AL98" s="59"/>
    </row>
    <row r="99" spans="1:24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248" ht="12.75" customHeight="1" x14ac:dyDescent="0.2">
      <c r="A100" s="23"/>
      <c r="B100" s="23"/>
      <c r="C100" s="23"/>
      <c r="D100" s="23"/>
      <c r="E100" s="23"/>
      <c r="F100" s="23"/>
      <c r="G100" s="494" t="str">
        <f>G$10</f>
        <v>UNITED STEELWORKERS - LOCAL UNION</v>
      </c>
      <c r="H100" s="494"/>
      <c r="I100" s="494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248" ht="12.75" customHeight="1" x14ac:dyDescent="0.2">
      <c r="A101" s="23"/>
      <c r="B101" s="143" t="str">
        <f>$B$11</f>
        <v>Month</v>
      </c>
      <c r="C101" s="79" t="str">
        <f>$C$11</f>
        <v>SEPTEMBER</v>
      </c>
      <c r="D101" s="143" t="str">
        <f>$D$11</f>
        <v>Year</v>
      </c>
      <c r="E101" s="44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3"/>
      <c r="AJ101" s="177" t="str">
        <f>$C$11</f>
        <v>SEPTEMBER</v>
      </c>
      <c r="AK101" s="44">
        <f>$E$11</f>
        <v>0</v>
      </c>
    </row>
    <row r="102" spans="1:248" ht="12.75" customHeight="1" x14ac:dyDescent="0.2">
      <c r="A102" s="23"/>
      <c r="B102" s="143" t="str">
        <f>$B$12</f>
        <v>Page No.</v>
      </c>
      <c r="C102" s="176">
        <f>C57+1</f>
        <v>3</v>
      </c>
      <c r="D102" s="114"/>
      <c r="E102" s="114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3" t="str">
        <f>$B$12</f>
        <v>Page No.</v>
      </c>
      <c r="AJ102" s="272">
        <f>AJ57+1</f>
        <v>3</v>
      </c>
      <c r="AK102" s="173"/>
      <c r="AL102" s="115"/>
    </row>
    <row r="103" spans="1:24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248" s="397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22"/>
      <c r="H105" s="2" t="s">
        <v>56</v>
      </c>
      <c r="I105" s="98"/>
      <c r="J105" s="443" t="s">
        <v>465</v>
      </c>
      <c r="K105" s="444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397" customFormat="1" ht="12.75" customHeight="1" x14ac:dyDescent="0.2">
      <c r="A106" s="1"/>
      <c r="B106" s="3"/>
      <c r="C106" s="3"/>
      <c r="D106" s="3"/>
      <c r="E106" s="3"/>
      <c r="F106" s="13"/>
      <c r="G106" s="22"/>
      <c r="H106" s="13"/>
      <c r="I106" s="99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397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31">
        <v>5</v>
      </c>
      <c r="G107" s="40">
        <v>6</v>
      </c>
      <c r="H107" s="29">
        <v>7</v>
      </c>
      <c r="I107" s="100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248" s="4" customFormat="1" ht="12.75" customHeight="1" thickTop="1" x14ac:dyDescent="0.2">
      <c r="A108" s="1"/>
      <c r="B108" s="87" t="s">
        <v>4</v>
      </c>
      <c r="C108" s="101"/>
      <c r="D108" s="87" t="s">
        <v>201</v>
      </c>
      <c r="E108" s="180" t="s">
        <v>6</v>
      </c>
      <c r="F108" s="86" t="s">
        <v>7</v>
      </c>
      <c r="G108" s="163"/>
      <c r="H108" s="86"/>
      <c r="I108" s="103"/>
      <c r="J108" s="87"/>
      <c r="K108" s="86"/>
      <c r="L108" s="87" t="s">
        <v>458</v>
      </c>
      <c r="M108" s="87"/>
      <c r="N108" s="87" t="s">
        <v>257</v>
      </c>
      <c r="O108" s="180" t="s">
        <v>459</v>
      </c>
      <c r="P108" s="265"/>
      <c r="Q108" s="410" t="s">
        <v>8</v>
      </c>
      <c r="R108" s="86" t="s">
        <v>8</v>
      </c>
      <c r="S108" s="106"/>
      <c r="T108" s="73"/>
      <c r="U108" s="445" t="s">
        <v>9</v>
      </c>
      <c r="V108" s="446"/>
      <c r="W108" s="446"/>
      <c r="X108" s="446"/>
      <c r="Y108" s="447"/>
      <c r="Z108" s="87" t="s">
        <v>10</v>
      </c>
      <c r="AA108" s="87" t="s">
        <v>11</v>
      </c>
      <c r="AB108" s="87" t="s">
        <v>204</v>
      </c>
      <c r="AC108" s="87" t="s">
        <v>12</v>
      </c>
      <c r="AD108" s="87" t="s">
        <v>13</v>
      </c>
      <c r="AE108" s="87" t="s">
        <v>14</v>
      </c>
      <c r="AF108" s="87"/>
      <c r="AG108" s="87"/>
      <c r="AH108" s="104"/>
      <c r="AI108" s="105"/>
      <c r="AJ108" s="87" t="s">
        <v>15</v>
      </c>
      <c r="AK108" s="86" t="s">
        <v>7</v>
      </c>
      <c r="AL108" s="106"/>
      <c r="AM108" s="411"/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411"/>
      <c r="AZ108" s="411"/>
      <c r="BA108" s="411"/>
      <c r="BB108" s="411"/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411"/>
      <c r="BU108" s="411"/>
      <c r="BV108" s="411"/>
      <c r="BW108" s="411"/>
      <c r="BX108" s="411"/>
      <c r="BY108" s="411"/>
      <c r="BZ108" s="411"/>
      <c r="CA108" s="411"/>
      <c r="CB108" s="411"/>
      <c r="CC108" s="411"/>
      <c r="CD108" s="411"/>
      <c r="CE108" s="411"/>
      <c r="CF108" s="411"/>
      <c r="CG108" s="411"/>
      <c r="CH108" s="411"/>
      <c r="CI108" s="411"/>
      <c r="CJ108" s="411"/>
      <c r="CK108" s="411"/>
      <c r="CL108" s="411"/>
      <c r="CM108" s="411"/>
      <c r="CN108" s="411"/>
      <c r="CO108" s="411"/>
      <c r="CP108" s="411"/>
      <c r="CQ108" s="411"/>
      <c r="CR108" s="411"/>
      <c r="CS108" s="411"/>
      <c r="CT108" s="411"/>
      <c r="CU108" s="411"/>
      <c r="CV108" s="411"/>
      <c r="CW108" s="411"/>
      <c r="CX108" s="411"/>
      <c r="CY108" s="411"/>
      <c r="CZ108" s="411"/>
      <c r="DA108" s="411"/>
      <c r="DB108" s="411"/>
      <c r="DC108" s="411"/>
      <c r="DD108" s="411"/>
      <c r="DE108" s="411"/>
      <c r="DF108" s="411"/>
      <c r="DG108" s="411"/>
      <c r="DH108" s="411"/>
      <c r="DI108" s="411"/>
      <c r="DJ108" s="411"/>
      <c r="DK108" s="411"/>
      <c r="DL108" s="411"/>
      <c r="DM108" s="411"/>
      <c r="DN108" s="411"/>
      <c r="DO108" s="411"/>
      <c r="DP108" s="411"/>
      <c r="DQ108" s="411"/>
      <c r="DR108" s="411"/>
      <c r="DS108" s="411"/>
      <c r="DT108" s="411"/>
      <c r="DU108" s="411"/>
      <c r="DV108" s="411"/>
      <c r="DW108" s="411"/>
      <c r="DX108" s="411"/>
      <c r="DY108" s="411"/>
      <c r="DZ108" s="411"/>
      <c r="EA108" s="411"/>
      <c r="EB108" s="411"/>
      <c r="EC108" s="411"/>
      <c r="ED108" s="411"/>
      <c r="EE108" s="411"/>
      <c r="EF108" s="411"/>
      <c r="EG108" s="411"/>
      <c r="EH108" s="411"/>
      <c r="EI108" s="411"/>
      <c r="EJ108" s="411"/>
      <c r="EK108" s="411"/>
      <c r="EL108" s="411"/>
      <c r="EM108" s="411"/>
      <c r="EN108" s="411"/>
      <c r="EO108" s="411"/>
      <c r="EP108" s="411"/>
      <c r="EQ108" s="411"/>
      <c r="ER108" s="411"/>
      <c r="ES108" s="411"/>
      <c r="ET108" s="411"/>
      <c r="EU108" s="411"/>
      <c r="EV108" s="411"/>
      <c r="EW108" s="411"/>
      <c r="EX108" s="411"/>
      <c r="EY108" s="411"/>
      <c r="EZ108" s="411"/>
      <c r="FA108" s="411"/>
      <c r="FB108" s="411"/>
      <c r="FC108" s="411"/>
      <c r="FD108" s="411"/>
      <c r="FE108" s="411"/>
      <c r="FF108" s="411"/>
      <c r="FG108" s="411"/>
      <c r="FH108" s="411"/>
      <c r="FI108" s="411"/>
      <c r="FJ108" s="411"/>
      <c r="FK108" s="411"/>
      <c r="FL108" s="411"/>
      <c r="FM108" s="411"/>
      <c r="FN108" s="411"/>
      <c r="FO108" s="411"/>
      <c r="FP108" s="411"/>
      <c r="FQ108" s="411"/>
      <c r="FR108" s="411"/>
      <c r="FS108" s="411"/>
      <c r="FT108" s="411"/>
      <c r="FU108" s="411"/>
      <c r="FV108" s="411"/>
      <c r="FW108" s="411"/>
      <c r="FX108" s="411"/>
      <c r="FY108" s="411"/>
      <c r="FZ108" s="411"/>
      <c r="GA108" s="411"/>
      <c r="GB108" s="411"/>
      <c r="GC108" s="411"/>
      <c r="GD108" s="411"/>
      <c r="GE108" s="411"/>
      <c r="GF108" s="411"/>
      <c r="GG108" s="411"/>
      <c r="GH108" s="411"/>
      <c r="GI108" s="411"/>
      <c r="GJ108" s="411"/>
      <c r="GK108" s="411"/>
      <c r="GL108" s="411"/>
      <c r="GM108" s="411"/>
      <c r="GN108" s="411"/>
      <c r="GO108" s="411"/>
      <c r="GP108" s="411"/>
      <c r="GQ108" s="411"/>
      <c r="GR108" s="411"/>
      <c r="GS108" s="411"/>
      <c r="GT108" s="411"/>
      <c r="GU108" s="411"/>
      <c r="GV108" s="411"/>
      <c r="GW108" s="411"/>
      <c r="GX108" s="411"/>
      <c r="GY108" s="411"/>
      <c r="GZ108" s="411"/>
      <c r="HA108" s="411"/>
      <c r="HB108" s="411"/>
      <c r="HC108" s="411"/>
      <c r="HD108" s="411"/>
      <c r="HE108" s="411"/>
      <c r="HF108" s="411"/>
      <c r="HG108" s="411"/>
      <c r="HH108" s="411"/>
      <c r="HI108" s="411"/>
      <c r="HJ108" s="411"/>
      <c r="HK108" s="411"/>
      <c r="HL108" s="411"/>
      <c r="HM108" s="411"/>
      <c r="HN108" s="411"/>
      <c r="HO108" s="411"/>
      <c r="HP108" s="411"/>
      <c r="HQ108" s="411"/>
      <c r="HR108" s="411"/>
      <c r="HS108" s="411"/>
      <c r="HT108" s="411"/>
      <c r="HU108" s="411"/>
      <c r="HV108" s="411"/>
      <c r="HW108" s="411"/>
      <c r="HX108" s="411"/>
      <c r="HY108" s="411"/>
      <c r="HZ108" s="411"/>
      <c r="IA108" s="411"/>
      <c r="IB108" s="411"/>
      <c r="IC108" s="411"/>
      <c r="ID108" s="411"/>
      <c r="IE108" s="411"/>
      <c r="IF108" s="411"/>
      <c r="IG108" s="411"/>
      <c r="IH108" s="411"/>
      <c r="II108" s="411"/>
      <c r="IJ108" s="411"/>
      <c r="IK108" s="411"/>
      <c r="IL108" s="411"/>
      <c r="IM108" s="411"/>
      <c r="IN108" s="411"/>
    </row>
    <row r="109" spans="1:248" s="4" customFormat="1" ht="12.75" customHeight="1" x14ac:dyDescent="0.2">
      <c r="A109" s="1"/>
      <c r="B109" s="87" t="s">
        <v>8</v>
      </c>
      <c r="C109" s="87" t="s">
        <v>16</v>
      </c>
      <c r="D109" s="87" t="s">
        <v>202</v>
      </c>
      <c r="E109" s="181" t="s">
        <v>8</v>
      </c>
      <c r="F109" s="86" t="s">
        <v>18</v>
      </c>
      <c r="G109" s="163" t="s">
        <v>19</v>
      </c>
      <c r="H109" s="86" t="s">
        <v>20</v>
      </c>
      <c r="I109" s="103" t="s">
        <v>460</v>
      </c>
      <c r="J109" s="87" t="s">
        <v>21</v>
      </c>
      <c r="K109" s="86" t="s">
        <v>22</v>
      </c>
      <c r="L109" s="87" t="s">
        <v>461</v>
      </c>
      <c r="M109" s="87" t="s">
        <v>462</v>
      </c>
      <c r="N109" s="87" t="s">
        <v>258</v>
      </c>
      <c r="O109" s="181" t="s">
        <v>259</v>
      </c>
      <c r="P109" s="181" t="s">
        <v>23</v>
      </c>
      <c r="Q109" s="87" t="s">
        <v>24</v>
      </c>
      <c r="R109" s="86" t="s">
        <v>24</v>
      </c>
      <c r="S109" s="104" t="s">
        <v>135</v>
      </c>
      <c r="T109" s="86" t="s">
        <v>135</v>
      </c>
      <c r="U109" s="87" t="s">
        <v>25</v>
      </c>
      <c r="V109" s="87" t="s">
        <v>26</v>
      </c>
      <c r="W109" s="87" t="s">
        <v>27</v>
      </c>
      <c r="X109" s="87" t="s">
        <v>28</v>
      </c>
      <c r="Y109" s="87" t="s">
        <v>136</v>
      </c>
      <c r="Z109" s="87" t="s">
        <v>251</v>
      </c>
      <c r="AA109" s="87" t="s">
        <v>137</v>
      </c>
      <c r="AB109" s="87" t="s">
        <v>203</v>
      </c>
      <c r="AC109" s="87" t="s">
        <v>30</v>
      </c>
      <c r="AD109" s="87" t="s">
        <v>140</v>
      </c>
      <c r="AE109" s="87" t="s">
        <v>31</v>
      </c>
      <c r="AF109" s="87" t="s">
        <v>32</v>
      </c>
      <c r="AG109" s="87" t="s">
        <v>205</v>
      </c>
      <c r="AH109" s="104" t="s">
        <v>16</v>
      </c>
      <c r="AI109" s="102" t="s">
        <v>34</v>
      </c>
      <c r="AJ109" s="87" t="s">
        <v>35</v>
      </c>
      <c r="AK109" s="86" t="s">
        <v>18</v>
      </c>
      <c r="AL109" s="106"/>
      <c r="AM109" s="411"/>
      <c r="AN109" s="411"/>
      <c r="AO109" s="411"/>
      <c r="AP109" s="411"/>
      <c r="AQ109" s="411"/>
      <c r="AR109" s="411"/>
      <c r="AS109" s="411"/>
      <c r="AT109" s="411"/>
      <c r="AU109" s="411"/>
      <c r="AV109" s="411"/>
      <c r="AW109" s="411"/>
      <c r="AX109" s="411"/>
      <c r="AY109" s="411"/>
      <c r="AZ109" s="411"/>
      <c r="BA109" s="411"/>
      <c r="BB109" s="411"/>
      <c r="BC109" s="411"/>
      <c r="BD109" s="411"/>
      <c r="BE109" s="411"/>
      <c r="BF109" s="411"/>
      <c r="BG109" s="411"/>
      <c r="BH109" s="411"/>
      <c r="BI109" s="411"/>
      <c r="BJ109" s="411"/>
      <c r="BK109" s="411"/>
      <c r="BL109" s="411"/>
      <c r="BM109" s="411"/>
      <c r="BN109" s="411"/>
      <c r="BO109" s="411"/>
      <c r="BP109" s="411"/>
      <c r="BQ109" s="411"/>
      <c r="BR109" s="411"/>
      <c r="BS109" s="411"/>
      <c r="BT109" s="411"/>
      <c r="BU109" s="411"/>
      <c r="BV109" s="411"/>
      <c r="BW109" s="411"/>
      <c r="BX109" s="411"/>
      <c r="BY109" s="411"/>
      <c r="BZ109" s="411"/>
      <c r="CA109" s="411"/>
      <c r="CB109" s="411"/>
      <c r="CC109" s="411"/>
      <c r="CD109" s="411"/>
      <c r="CE109" s="411"/>
      <c r="CF109" s="411"/>
      <c r="CG109" s="411"/>
      <c r="CH109" s="411"/>
      <c r="CI109" s="411"/>
      <c r="CJ109" s="411"/>
      <c r="CK109" s="411"/>
      <c r="CL109" s="411"/>
      <c r="CM109" s="411"/>
      <c r="CN109" s="411"/>
      <c r="CO109" s="411"/>
      <c r="CP109" s="411"/>
      <c r="CQ109" s="411"/>
      <c r="CR109" s="411"/>
      <c r="CS109" s="411"/>
      <c r="CT109" s="411"/>
      <c r="CU109" s="411"/>
      <c r="CV109" s="411"/>
      <c r="CW109" s="411"/>
      <c r="CX109" s="411"/>
      <c r="CY109" s="411"/>
      <c r="CZ109" s="411"/>
      <c r="DA109" s="411"/>
      <c r="DB109" s="411"/>
      <c r="DC109" s="411"/>
      <c r="DD109" s="411"/>
      <c r="DE109" s="411"/>
      <c r="DF109" s="411"/>
      <c r="DG109" s="411"/>
      <c r="DH109" s="411"/>
      <c r="DI109" s="411"/>
      <c r="DJ109" s="411"/>
      <c r="DK109" s="411"/>
      <c r="DL109" s="411"/>
      <c r="DM109" s="411"/>
      <c r="DN109" s="411"/>
      <c r="DO109" s="411"/>
      <c r="DP109" s="411"/>
      <c r="DQ109" s="411"/>
      <c r="DR109" s="411"/>
      <c r="DS109" s="411"/>
      <c r="DT109" s="411"/>
      <c r="DU109" s="411"/>
      <c r="DV109" s="411"/>
      <c r="DW109" s="411"/>
      <c r="DX109" s="411"/>
      <c r="DY109" s="411"/>
      <c r="DZ109" s="411"/>
      <c r="EA109" s="411"/>
      <c r="EB109" s="411"/>
      <c r="EC109" s="411"/>
      <c r="ED109" s="411"/>
      <c r="EE109" s="411"/>
      <c r="EF109" s="411"/>
      <c r="EG109" s="411"/>
      <c r="EH109" s="411"/>
      <c r="EI109" s="411"/>
      <c r="EJ109" s="411"/>
      <c r="EK109" s="411"/>
      <c r="EL109" s="411"/>
      <c r="EM109" s="411"/>
      <c r="EN109" s="411"/>
      <c r="EO109" s="411"/>
      <c r="EP109" s="411"/>
      <c r="EQ109" s="411"/>
      <c r="ER109" s="411"/>
      <c r="ES109" s="411"/>
      <c r="ET109" s="411"/>
      <c r="EU109" s="411"/>
      <c r="EV109" s="411"/>
      <c r="EW109" s="411"/>
      <c r="EX109" s="411"/>
      <c r="EY109" s="411"/>
      <c r="EZ109" s="411"/>
      <c r="FA109" s="411"/>
      <c r="FB109" s="411"/>
      <c r="FC109" s="411"/>
      <c r="FD109" s="411"/>
      <c r="FE109" s="411"/>
      <c r="FF109" s="411"/>
      <c r="FG109" s="411"/>
      <c r="FH109" s="411"/>
      <c r="FI109" s="411"/>
      <c r="FJ109" s="411"/>
      <c r="FK109" s="411"/>
      <c r="FL109" s="411"/>
      <c r="FM109" s="411"/>
      <c r="FN109" s="411"/>
      <c r="FO109" s="411"/>
      <c r="FP109" s="411"/>
      <c r="FQ109" s="411"/>
      <c r="FR109" s="411"/>
      <c r="FS109" s="411"/>
      <c r="FT109" s="411"/>
      <c r="FU109" s="411"/>
      <c r="FV109" s="411"/>
      <c r="FW109" s="411"/>
      <c r="FX109" s="411"/>
      <c r="FY109" s="411"/>
      <c r="FZ109" s="411"/>
      <c r="GA109" s="411"/>
      <c r="GB109" s="411"/>
      <c r="GC109" s="411"/>
      <c r="GD109" s="411"/>
      <c r="GE109" s="411"/>
      <c r="GF109" s="411"/>
      <c r="GG109" s="411"/>
      <c r="GH109" s="411"/>
      <c r="GI109" s="411"/>
      <c r="GJ109" s="411"/>
      <c r="GK109" s="411"/>
      <c r="GL109" s="411"/>
      <c r="GM109" s="411"/>
      <c r="GN109" s="411"/>
      <c r="GO109" s="411"/>
      <c r="GP109" s="411"/>
      <c r="GQ109" s="411"/>
      <c r="GR109" s="411"/>
      <c r="GS109" s="411"/>
      <c r="GT109" s="411"/>
      <c r="GU109" s="411"/>
      <c r="GV109" s="411"/>
      <c r="GW109" s="411"/>
      <c r="GX109" s="411"/>
      <c r="GY109" s="411"/>
      <c r="GZ109" s="411"/>
      <c r="HA109" s="411"/>
      <c r="HB109" s="411"/>
      <c r="HC109" s="411"/>
      <c r="HD109" s="411"/>
      <c r="HE109" s="411"/>
      <c r="HF109" s="411"/>
      <c r="HG109" s="411"/>
      <c r="HH109" s="411"/>
      <c r="HI109" s="411"/>
      <c r="HJ109" s="411"/>
      <c r="HK109" s="411"/>
      <c r="HL109" s="411"/>
      <c r="HM109" s="411"/>
      <c r="HN109" s="411"/>
      <c r="HO109" s="411"/>
      <c r="HP109" s="411"/>
      <c r="HQ109" s="411"/>
      <c r="HR109" s="411"/>
      <c r="HS109" s="411"/>
      <c r="HT109" s="411"/>
      <c r="HU109" s="411"/>
      <c r="HV109" s="411"/>
      <c r="HW109" s="411"/>
      <c r="HX109" s="411"/>
      <c r="HY109" s="411"/>
      <c r="HZ109" s="411"/>
      <c r="IA109" s="411"/>
      <c r="IB109" s="411"/>
      <c r="IC109" s="411"/>
      <c r="ID109" s="411"/>
      <c r="IE109" s="411"/>
      <c r="IF109" s="411"/>
      <c r="IG109" s="411"/>
      <c r="IH109" s="411"/>
      <c r="II109" s="411"/>
      <c r="IJ109" s="411"/>
      <c r="IK109" s="411"/>
      <c r="IL109" s="411"/>
      <c r="IM109" s="411"/>
      <c r="IN109" s="411"/>
    </row>
    <row r="110" spans="1:248" s="4" customFormat="1" ht="12.75" customHeight="1" thickBot="1" x14ac:dyDescent="0.25">
      <c r="A110" s="6"/>
      <c r="B110" s="88" t="s">
        <v>36</v>
      </c>
      <c r="C110" s="88" t="s">
        <v>37</v>
      </c>
      <c r="D110" s="88" t="s">
        <v>38</v>
      </c>
      <c r="E110" s="182" t="s">
        <v>39</v>
      </c>
      <c r="F110" s="107" t="s">
        <v>40</v>
      </c>
      <c r="G110" s="164"/>
      <c r="H110" s="107"/>
      <c r="I110" s="108" t="s">
        <v>41</v>
      </c>
      <c r="J110" s="88"/>
      <c r="K110" s="107"/>
      <c r="L110" s="88" t="s">
        <v>463</v>
      </c>
      <c r="M110" s="88"/>
      <c r="N110" s="88" t="s">
        <v>235</v>
      </c>
      <c r="O110" s="182" t="s">
        <v>235</v>
      </c>
      <c r="P110" s="266"/>
      <c r="Q110" s="267" t="s">
        <v>464</v>
      </c>
      <c r="R110" s="268" t="s">
        <v>271</v>
      </c>
      <c r="S110" s="109" t="s">
        <v>109</v>
      </c>
      <c r="T110" s="107" t="s">
        <v>186</v>
      </c>
      <c r="U110" s="88" t="s">
        <v>42</v>
      </c>
      <c r="V110" s="88" t="s">
        <v>43</v>
      </c>
      <c r="W110" s="88"/>
      <c r="X110" s="88" t="s">
        <v>44</v>
      </c>
      <c r="Y110" s="88" t="s">
        <v>30</v>
      </c>
      <c r="Z110" s="88" t="s">
        <v>30</v>
      </c>
      <c r="AA110" s="88" t="s">
        <v>138</v>
      </c>
      <c r="AB110" s="88" t="s">
        <v>15</v>
      </c>
      <c r="AC110" s="88" t="s">
        <v>139</v>
      </c>
      <c r="AD110" s="88" t="s">
        <v>141</v>
      </c>
      <c r="AE110" s="88" t="s">
        <v>47</v>
      </c>
      <c r="AF110" s="88" t="s">
        <v>48</v>
      </c>
      <c r="AG110" s="88" t="s">
        <v>15</v>
      </c>
      <c r="AH110" s="109" t="s">
        <v>30</v>
      </c>
      <c r="AI110" s="110"/>
      <c r="AJ110" s="88" t="s">
        <v>49</v>
      </c>
      <c r="AK110" s="107" t="s">
        <v>187</v>
      </c>
      <c r="AL110" s="111"/>
      <c r="AM110" s="411"/>
      <c r="AN110" s="411"/>
      <c r="AO110" s="411"/>
      <c r="AP110" s="411"/>
      <c r="AQ110" s="411"/>
      <c r="AR110" s="411"/>
      <c r="AS110" s="411"/>
      <c r="AT110" s="411"/>
      <c r="AU110" s="411"/>
      <c r="AV110" s="411"/>
      <c r="AW110" s="411"/>
      <c r="AX110" s="411"/>
      <c r="AY110" s="411"/>
      <c r="AZ110" s="411"/>
      <c r="BA110" s="411"/>
      <c r="BB110" s="411"/>
      <c r="BC110" s="411"/>
      <c r="BD110" s="411"/>
      <c r="BE110" s="411"/>
      <c r="BF110" s="411"/>
      <c r="BG110" s="411"/>
      <c r="BH110" s="411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411"/>
      <c r="BS110" s="411"/>
      <c r="BT110" s="411"/>
      <c r="BU110" s="411"/>
      <c r="BV110" s="411"/>
      <c r="BW110" s="411"/>
      <c r="BX110" s="411"/>
      <c r="BY110" s="411"/>
      <c r="BZ110" s="411"/>
      <c r="CA110" s="411"/>
      <c r="CB110" s="411"/>
      <c r="CC110" s="411"/>
      <c r="CD110" s="411"/>
      <c r="CE110" s="411"/>
      <c r="CF110" s="411"/>
      <c r="CG110" s="411"/>
      <c r="CH110" s="411"/>
      <c r="CI110" s="411"/>
      <c r="CJ110" s="411"/>
      <c r="CK110" s="411"/>
      <c r="CL110" s="411"/>
      <c r="CM110" s="411"/>
      <c r="CN110" s="411"/>
      <c r="CO110" s="411"/>
      <c r="CP110" s="411"/>
      <c r="CQ110" s="411"/>
      <c r="CR110" s="411"/>
      <c r="CS110" s="411"/>
      <c r="CT110" s="411"/>
      <c r="CU110" s="411"/>
      <c r="CV110" s="411"/>
      <c r="CW110" s="411"/>
      <c r="CX110" s="411"/>
      <c r="CY110" s="411"/>
      <c r="CZ110" s="411"/>
      <c r="DA110" s="411"/>
      <c r="DB110" s="411"/>
      <c r="DC110" s="411"/>
      <c r="DD110" s="411"/>
      <c r="DE110" s="411"/>
      <c r="DF110" s="411"/>
      <c r="DG110" s="411"/>
      <c r="DH110" s="411"/>
      <c r="DI110" s="411"/>
      <c r="DJ110" s="411"/>
      <c r="DK110" s="411"/>
      <c r="DL110" s="411"/>
      <c r="DM110" s="411"/>
      <c r="DN110" s="411"/>
      <c r="DO110" s="411"/>
      <c r="DP110" s="411"/>
      <c r="DQ110" s="411"/>
      <c r="DR110" s="411"/>
      <c r="DS110" s="411"/>
      <c r="DT110" s="411"/>
      <c r="DU110" s="411"/>
      <c r="DV110" s="411"/>
      <c r="DW110" s="411"/>
      <c r="DX110" s="411"/>
      <c r="DY110" s="411"/>
      <c r="DZ110" s="411"/>
      <c r="EA110" s="411"/>
      <c r="EB110" s="411"/>
      <c r="EC110" s="411"/>
      <c r="ED110" s="411"/>
      <c r="EE110" s="411"/>
      <c r="EF110" s="411"/>
      <c r="EG110" s="411"/>
      <c r="EH110" s="411"/>
      <c r="EI110" s="411"/>
      <c r="EJ110" s="411"/>
      <c r="EK110" s="411"/>
      <c r="EL110" s="411"/>
      <c r="EM110" s="411"/>
      <c r="EN110" s="411"/>
      <c r="EO110" s="411"/>
      <c r="EP110" s="411"/>
      <c r="EQ110" s="411"/>
      <c r="ER110" s="411"/>
      <c r="ES110" s="411"/>
      <c r="ET110" s="411"/>
      <c r="EU110" s="411"/>
      <c r="EV110" s="411"/>
      <c r="EW110" s="411"/>
      <c r="EX110" s="411"/>
      <c r="EY110" s="411"/>
      <c r="EZ110" s="411"/>
      <c r="FA110" s="411"/>
      <c r="FB110" s="411"/>
      <c r="FC110" s="411"/>
      <c r="FD110" s="411"/>
      <c r="FE110" s="411"/>
      <c r="FF110" s="411"/>
      <c r="FG110" s="411"/>
      <c r="FH110" s="411"/>
      <c r="FI110" s="411"/>
      <c r="FJ110" s="411"/>
      <c r="FK110" s="411"/>
      <c r="FL110" s="411"/>
      <c r="FM110" s="411"/>
      <c r="FN110" s="411"/>
      <c r="FO110" s="411"/>
      <c r="FP110" s="411"/>
      <c r="FQ110" s="411"/>
      <c r="FR110" s="411"/>
      <c r="FS110" s="411"/>
      <c r="FT110" s="411"/>
      <c r="FU110" s="411"/>
      <c r="FV110" s="411"/>
      <c r="FW110" s="411"/>
      <c r="FX110" s="411"/>
      <c r="FY110" s="411"/>
      <c r="FZ110" s="411"/>
      <c r="GA110" s="411"/>
      <c r="GB110" s="411"/>
      <c r="GC110" s="411"/>
      <c r="GD110" s="411"/>
      <c r="GE110" s="411"/>
      <c r="GF110" s="411"/>
      <c r="GG110" s="411"/>
      <c r="GH110" s="411"/>
      <c r="GI110" s="411"/>
      <c r="GJ110" s="411"/>
      <c r="GK110" s="411"/>
      <c r="GL110" s="411"/>
      <c r="GM110" s="411"/>
      <c r="GN110" s="411"/>
      <c r="GO110" s="411"/>
      <c r="GP110" s="411"/>
      <c r="GQ110" s="411"/>
      <c r="GR110" s="411"/>
      <c r="GS110" s="411"/>
      <c r="GT110" s="411"/>
      <c r="GU110" s="411"/>
      <c r="GV110" s="411"/>
      <c r="GW110" s="411"/>
      <c r="GX110" s="411"/>
      <c r="GY110" s="411"/>
      <c r="GZ110" s="411"/>
      <c r="HA110" s="411"/>
      <c r="HB110" s="411"/>
      <c r="HC110" s="411"/>
      <c r="HD110" s="411"/>
      <c r="HE110" s="411"/>
      <c r="HF110" s="411"/>
      <c r="HG110" s="411"/>
      <c r="HH110" s="411"/>
      <c r="HI110" s="411"/>
      <c r="HJ110" s="411"/>
      <c r="HK110" s="411"/>
      <c r="HL110" s="411"/>
      <c r="HM110" s="411"/>
      <c r="HN110" s="411"/>
      <c r="HO110" s="411"/>
      <c r="HP110" s="411"/>
      <c r="HQ110" s="411"/>
      <c r="HR110" s="411"/>
      <c r="HS110" s="411"/>
      <c r="HT110" s="411"/>
      <c r="HU110" s="411"/>
      <c r="HV110" s="411"/>
      <c r="HW110" s="411"/>
      <c r="HX110" s="411"/>
      <c r="HY110" s="411"/>
      <c r="HZ110" s="411"/>
      <c r="IA110" s="411"/>
      <c r="IB110" s="411"/>
      <c r="IC110" s="411"/>
      <c r="ID110" s="411"/>
      <c r="IE110" s="411"/>
      <c r="IF110" s="411"/>
      <c r="IG110" s="411"/>
      <c r="IH110" s="411"/>
      <c r="II110" s="411"/>
      <c r="IJ110" s="411"/>
      <c r="IK110" s="411"/>
      <c r="IL110" s="411"/>
      <c r="IM110" s="411"/>
      <c r="IN110" s="411"/>
    </row>
    <row r="111" spans="1:248" s="47" customFormat="1" ht="12.75" customHeight="1" thickTop="1" x14ac:dyDescent="0.2">
      <c r="A111" s="45"/>
      <c r="B111" s="280">
        <f>B98</f>
        <v>0</v>
      </c>
      <c r="C111" s="280">
        <f>C98</f>
        <v>0</v>
      </c>
      <c r="D111" s="280">
        <f>D98</f>
        <v>0</v>
      </c>
      <c r="E111" s="314">
        <f>E98</f>
        <v>0</v>
      </c>
      <c r="F111" s="281">
        <f>F98</f>
        <v>0</v>
      </c>
      <c r="G111" s="138" t="str">
        <f>$C$11</f>
        <v>SEPTEMBER</v>
      </c>
      <c r="H111" s="60" t="s">
        <v>58</v>
      </c>
      <c r="I111" s="319"/>
      <c r="J111" s="315">
        <f t="shared" ref="J111:R111" si="12">J98</f>
        <v>0</v>
      </c>
      <c r="K111" s="316">
        <f t="shared" si="12"/>
        <v>0</v>
      </c>
      <c r="L111" s="280">
        <f t="shared" si="12"/>
        <v>0</v>
      </c>
      <c r="M111" s="280">
        <f t="shared" si="12"/>
        <v>0</v>
      </c>
      <c r="N111" s="280">
        <f t="shared" si="12"/>
        <v>0</v>
      </c>
      <c r="O111" s="314">
        <f t="shared" si="12"/>
        <v>0</v>
      </c>
      <c r="P111" s="314">
        <f t="shared" si="12"/>
        <v>0</v>
      </c>
      <c r="Q111" s="280">
        <f t="shared" si="12"/>
        <v>0</v>
      </c>
      <c r="R111" s="317">
        <f t="shared" si="12"/>
        <v>0</v>
      </c>
      <c r="S111" s="46"/>
      <c r="T111" s="45"/>
      <c r="U111" s="280">
        <f t="shared" ref="U111:AH111" si="13">U98</f>
        <v>0</v>
      </c>
      <c r="V111" s="280">
        <f t="shared" si="13"/>
        <v>0</v>
      </c>
      <c r="W111" s="280">
        <f t="shared" si="13"/>
        <v>0</v>
      </c>
      <c r="X111" s="280">
        <f t="shared" si="13"/>
        <v>0</v>
      </c>
      <c r="Y111" s="280">
        <f t="shared" si="13"/>
        <v>0</v>
      </c>
      <c r="Z111" s="280">
        <f t="shared" si="13"/>
        <v>0</v>
      </c>
      <c r="AA111" s="280">
        <f t="shared" si="13"/>
        <v>0</v>
      </c>
      <c r="AB111" s="280">
        <f t="shared" si="13"/>
        <v>0</v>
      </c>
      <c r="AC111" s="280">
        <f t="shared" si="13"/>
        <v>0</v>
      </c>
      <c r="AD111" s="280">
        <f t="shared" si="13"/>
        <v>0</v>
      </c>
      <c r="AE111" s="280">
        <f t="shared" si="13"/>
        <v>0</v>
      </c>
      <c r="AF111" s="280">
        <f t="shared" si="13"/>
        <v>0</v>
      </c>
      <c r="AG111" s="280">
        <f t="shared" si="13"/>
        <v>0</v>
      </c>
      <c r="AH111" s="280">
        <f t="shared" si="13"/>
        <v>0</v>
      </c>
      <c r="AI111" s="305"/>
      <c r="AJ111" s="280">
        <f>AJ98</f>
        <v>0</v>
      </c>
      <c r="AK111" s="318">
        <f>AK98</f>
        <v>0</v>
      </c>
      <c r="AL111" s="46"/>
    </row>
    <row r="112" spans="1:248" s="23" customFormat="1" ht="12.75" customHeight="1" x14ac:dyDescent="0.2">
      <c r="A112" s="8">
        <v>1</v>
      </c>
      <c r="B112" s="282"/>
      <c r="C112" s="282"/>
      <c r="D112" s="282"/>
      <c r="E112" s="282"/>
      <c r="F112" s="283"/>
      <c r="G112" s="415"/>
      <c r="H112" s="302"/>
      <c r="I112" s="416"/>
      <c r="J112" s="280">
        <f t="shared" ref="J112:J142" si="14">SUM(B112:F112)</f>
        <v>0</v>
      </c>
      <c r="K112" s="281">
        <f t="shared" ref="K112:K142" si="15">SUM(U112:AK112)-SUM(L112:R112)</f>
        <v>0</v>
      </c>
      <c r="L112" s="282"/>
      <c r="M112" s="282"/>
      <c r="N112" s="282"/>
      <c r="O112" s="291"/>
      <c r="P112" s="297"/>
      <c r="Q112" s="282"/>
      <c r="R112" s="283"/>
      <c r="S112" s="17" t="s">
        <v>59</v>
      </c>
      <c r="T112" s="8">
        <v>1</v>
      </c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91"/>
      <c r="AI112" s="302"/>
      <c r="AJ112" s="282"/>
      <c r="AK112" s="283"/>
      <c r="AL112" s="17" t="s">
        <v>59</v>
      </c>
    </row>
    <row r="113" spans="1:38" s="23" customFormat="1" ht="12.75" customHeight="1" x14ac:dyDescent="0.2">
      <c r="A113" s="8">
        <v>2</v>
      </c>
      <c r="B113" s="282"/>
      <c r="C113" s="282"/>
      <c r="D113" s="282"/>
      <c r="E113" s="282"/>
      <c r="F113" s="283"/>
      <c r="G113" s="415"/>
      <c r="H113" s="302"/>
      <c r="I113" s="416"/>
      <c r="J113" s="280">
        <f t="shared" si="14"/>
        <v>0</v>
      </c>
      <c r="K113" s="281">
        <f t="shared" si="15"/>
        <v>0</v>
      </c>
      <c r="L113" s="282"/>
      <c r="M113" s="282"/>
      <c r="N113" s="282"/>
      <c r="O113" s="291"/>
      <c r="P113" s="297"/>
      <c r="Q113" s="282"/>
      <c r="R113" s="283"/>
      <c r="S113" s="17" t="s">
        <v>60</v>
      </c>
      <c r="T113" s="8">
        <v>2</v>
      </c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91"/>
      <c r="AI113" s="302"/>
      <c r="AJ113" s="282"/>
      <c r="AK113" s="283"/>
      <c r="AL113" s="17" t="s">
        <v>60</v>
      </c>
    </row>
    <row r="114" spans="1:38" s="23" customFormat="1" ht="12.75" customHeight="1" x14ac:dyDescent="0.2">
      <c r="A114" s="8">
        <v>3</v>
      </c>
      <c r="B114" s="282"/>
      <c r="C114" s="282"/>
      <c r="D114" s="282"/>
      <c r="E114" s="282"/>
      <c r="F114" s="283"/>
      <c r="G114" s="415"/>
      <c r="H114" s="302"/>
      <c r="I114" s="416"/>
      <c r="J114" s="280">
        <f t="shared" si="14"/>
        <v>0</v>
      </c>
      <c r="K114" s="281">
        <f t="shared" si="15"/>
        <v>0</v>
      </c>
      <c r="L114" s="282"/>
      <c r="M114" s="282"/>
      <c r="N114" s="282"/>
      <c r="O114" s="291"/>
      <c r="P114" s="297"/>
      <c r="Q114" s="282"/>
      <c r="R114" s="283"/>
      <c r="S114" s="17" t="s">
        <v>61</v>
      </c>
      <c r="T114" s="8">
        <v>3</v>
      </c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91"/>
      <c r="AI114" s="302"/>
      <c r="AJ114" s="282"/>
      <c r="AK114" s="283"/>
      <c r="AL114" s="17" t="s">
        <v>61</v>
      </c>
    </row>
    <row r="115" spans="1:38" s="23" customFormat="1" ht="12.75" customHeight="1" x14ac:dyDescent="0.2">
      <c r="A115" s="8">
        <v>4</v>
      </c>
      <c r="B115" s="282"/>
      <c r="C115" s="282"/>
      <c r="D115" s="282"/>
      <c r="E115" s="282"/>
      <c r="F115" s="283"/>
      <c r="G115" s="415"/>
      <c r="H115" s="302"/>
      <c r="I115" s="416"/>
      <c r="J115" s="280">
        <f t="shared" si="14"/>
        <v>0</v>
      </c>
      <c r="K115" s="281">
        <f t="shared" si="15"/>
        <v>0</v>
      </c>
      <c r="L115" s="282"/>
      <c r="M115" s="282"/>
      <c r="N115" s="282"/>
      <c r="O115" s="291"/>
      <c r="P115" s="297"/>
      <c r="Q115" s="282"/>
      <c r="R115" s="283"/>
      <c r="S115" s="17" t="s">
        <v>62</v>
      </c>
      <c r="T115" s="8">
        <v>4</v>
      </c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91"/>
      <c r="AI115" s="302"/>
      <c r="AJ115" s="282"/>
      <c r="AK115" s="283"/>
      <c r="AL115" s="17" t="s">
        <v>62</v>
      </c>
    </row>
    <row r="116" spans="1:38" s="23" customFormat="1" ht="12.75" customHeight="1" x14ac:dyDescent="0.2">
      <c r="A116" s="8">
        <v>5</v>
      </c>
      <c r="B116" s="282"/>
      <c r="C116" s="282"/>
      <c r="D116" s="282"/>
      <c r="E116" s="282"/>
      <c r="F116" s="283"/>
      <c r="G116" s="417"/>
      <c r="H116" s="302"/>
      <c r="I116" s="416"/>
      <c r="J116" s="280">
        <f t="shared" si="14"/>
        <v>0</v>
      </c>
      <c r="K116" s="281">
        <f t="shared" si="15"/>
        <v>0</v>
      </c>
      <c r="L116" s="282"/>
      <c r="M116" s="282"/>
      <c r="N116" s="282"/>
      <c r="O116" s="291"/>
      <c r="P116" s="297"/>
      <c r="Q116" s="282"/>
      <c r="R116" s="283"/>
      <c r="S116" s="17" t="s">
        <v>63</v>
      </c>
      <c r="T116" s="8">
        <v>5</v>
      </c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91"/>
      <c r="AI116" s="302"/>
      <c r="AJ116" s="282"/>
      <c r="AK116" s="283"/>
      <c r="AL116" s="17" t="s">
        <v>63</v>
      </c>
    </row>
    <row r="117" spans="1:38" s="23" customFormat="1" ht="12.75" customHeight="1" x14ac:dyDescent="0.2">
      <c r="A117" s="18">
        <v>6</v>
      </c>
      <c r="B117" s="284"/>
      <c r="C117" s="284"/>
      <c r="D117" s="284"/>
      <c r="E117" s="284"/>
      <c r="F117" s="285"/>
      <c r="G117" s="415"/>
      <c r="H117" s="303"/>
      <c r="I117" s="418"/>
      <c r="J117" s="280">
        <f t="shared" si="14"/>
        <v>0</v>
      </c>
      <c r="K117" s="281">
        <f t="shared" si="15"/>
        <v>0</v>
      </c>
      <c r="L117" s="284"/>
      <c r="M117" s="284"/>
      <c r="N117" s="284"/>
      <c r="O117" s="292"/>
      <c r="P117" s="298"/>
      <c r="Q117" s="284"/>
      <c r="R117" s="285"/>
      <c r="S117" s="19" t="s">
        <v>64</v>
      </c>
      <c r="T117" s="18">
        <v>6</v>
      </c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92"/>
      <c r="AI117" s="303"/>
      <c r="AJ117" s="284"/>
      <c r="AK117" s="285"/>
      <c r="AL117" s="19" t="s">
        <v>64</v>
      </c>
    </row>
    <row r="118" spans="1:38" s="23" customFormat="1" ht="12.75" customHeight="1" x14ac:dyDescent="0.2">
      <c r="A118" s="8">
        <v>7</v>
      </c>
      <c r="B118" s="282"/>
      <c r="C118" s="282"/>
      <c r="D118" s="282"/>
      <c r="E118" s="282"/>
      <c r="F118" s="283"/>
      <c r="G118" s="415"/>
      <c r="H118" s="302"/>
      <c r="I118" s="416"/>
      <c r="J118" s="280">
        <f t="shared" si="14"/>
        <v>0</v>
      </c>
      <c r="K118" s="281">
        <f t="shared" si="15"/>
        <v>0</v>
      </c>
      <c r="L118" s="282"/>
      <c r="M118" s="282"/>
      <c r="N118" s="282"/>
      <c r="O118" s="291"/>
      <c r="P118" s="297"/>
      <c r="Q118" s="282"/>
      <c r="R118" s="283"/>
      <c r="S118" s="17" t="s">
        <v>65</v>
      </c>
      <c r="T118" s="8">
        <v>7</v>
      </c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91"/>
      <c r="AI118" s="302"/>
      <c r="AJ118" s="282"/>
      <c r="AK118" s="283"/>
      <c r="AL118" s="17" t="s">
        <v>65</v>
      </c>
    </row>
    <row r="119" spans="1:38" s="23" customFormat="1" ht="12.75" customHeight="1" x14ac:dyDescent="0.2">
      <c r="A119" s="8">
        <v>8</v>
      </c>
      <c r="B119" s="282"/>
      <c r="C119" s="282"/>
      <c r="D119" s="282"/>
      <c r="E119" s="282"/>
      <c r="F119" s="283"/>
      <c r="G119" s="415"/>
      <c r="H119" s="302"/>
      <c r="I119" s="416"/>
      <c r="J119" s="280">
        <f t="shared" si="14"/>
        <v>0</v>
      </c>
      <c r="K119" s="281">
        <f t="shared" si="15"/>
        <v>0</v>
      </c>
      <c r="L119" s="282"/>
      <c r="M119" s="282"/>
      <c r="N119" s="282"/>
      <c r="O119" s="291"/>
      <c r="P119" s="297"/>
      <c r="Q119" s="282"/>
      <c r="R119" s="283"/>
      <c r="S119" s="17" t="s">
        <v>66</v>
      </c>
      <c r="T119" s="8">
        <v>8</v>
      </c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91"/>
      <c r="AI119" s="302"/>
      <c r="AJ119" s="282"/>
      <c r="AK119" s="283"/>
      <c r="AL119" s="17" t="s">
        <v>66</v>
      </c>
    </row>
    <row r="120" spans="1:38" s="23" customFormat="1" ht="12.75" customHeight="1" x14ac:dyDescent="0.2">
      <c r="A120" s="8">
        <v>9</v>
      </c>
      <c r="B120" s="282"/>
      <c r="C120" s="282"/>
      <c r="D120" s="282"/>
      <c r="E120" s="282"/>
      <c r="F120" s="283"/>
      <c r="G120" s="415"/>
      <c r="H120" s="302"/>
      <c r="I120" s="416"/>
      <c r="J120" s="280">
        <f t="shared" si="14"/>
        <v>0</v>
      </c>
      <c r="K120" s="281">
        <f t="shared" si="15"/>
        <v>0</v>
      </c>
      <c r="L120" s="282"/>
      <c r="M120" s="282"/>
      <c r="N120" s="282"/>
      <c r="O120" s="291"/>
      <c r="P120" s="297"/>
      <c r="Q120" s="282"/>
      <c r="R120" s="283"/>
      <c r="S120" s="17" t="s">
        <v>67</v>
      </c>
      <c r="T120" s="8">
        <v>9</v>
      </c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91"/>
      <c r="AI120" s="302"/>
      <c r="AJ120" s="282"/>
      <c r="AK120" s="283"/>
      <c r="AL120" s="17" t="s">
        <v>67</v>
      </c>
    </row>
    <row r="121" spans="1:38" s="23" customFormat="1" ht="12.75" customHeight="1" x14ac:dyDescent="0.2">
      <c r="A121" s="8">
        <v>10</v>
      </c>
      <c r="B121" s="282"/>
      <c r="C121" s="282"/>
      <c r="D121" s="282"/>
      <c r="E121" s="282"/>
      <c r="F121" s="283"/>
      <c r="G121" s="415"/>
      <c r="H121" s="302"/>
      <c r="I121" s="416"/>
      <c r="J121" s="280">
        <f t="shared" si="14"/>
        <v>0</v>
      </c>
      <c r="K121" s="281">
        <f t="shared" si="15"/>
        <v>0</v>
      </c>
      <c r="L121" s="282"/>
      <c r="M121" s="282"/>
      <c r="N121" s="282"/>
      <c r="O121" s="291"/>
      <c r="P121" s="297"/>
      <c r="Q121" s="282"/>
      <c r="R121" s="283"/>
      <c r="S121" s="17" t="s">
        <v>68</v>
      </c>
      <c r="T121" s="8">
        <v>10</v>
      </c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91"/>
      <c r="AI121" s="302"/>
      <c r="AJ121" s="282"/>
      <c r="AK121" s="283"/>
      <c r="AL121" s="17" t="s">
        <v>68</v>
      </c>
    </row>
    <row r="122" spans="1:38" s="23" customFormat="1" ht="12.75" customHeight="1" x14ac:dyDescent="0.2">
      <c r="A122" s="8">
        <v>11</v>
      </c>
      <c r="B122" s="282"/>
      <c r="C122" s="282"/>
      <c r="D122" s="282"/>
      <c r="E122" s="282"/>
      <c r="F122" s="283"/>
      <c r="G122" s="415"/>
      <c r="H122" s="302"/>
      <c r="I122" s="416"/>
      <c r="J122" s="280">
        <f t="shared" si="14"/>
        <v>0</v>
      </c>
      <c r="K122" s="281">
        <f t="shared" si="15"/>
        <v>0</v>
      </c>
      <c r="L122" s="282"/>
      <c r="M122" s="282"/>
      <c r="N122" s="282"/>
      <c r="O122" s="291"/>
      <c r="P122" s="297"/>
      <c r="Q122" s="282"/>
      <c r="R122" s="283"/>
      <c r="S122" s="17" t="s">
        <v>69</v>
      </c>
      <c r="T122" s="8">
        <v>11</v>
      </c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91"/>
      <c r="AI122" s="302"/>
      <c r="AJ122" s="282"/>
      <c r="AK122" s="283"/>
      <c r="AL122" s="17" t="s">
        <v>69</v>
      </c>
    </row>
    <row r="123" spans="1:38" s="23" customFormat="1" ht="12.75" customHeight="1" x14ac:dyDescent="0.2">
      <c r="A123" s="8">
        <v>12</v>
      </c>
      <c r="B123" s="282"/>
      <c r="C123" s="282"/>
      <c r="D123" s="282"/>
      <c r="E123" s="282"/>
      <c r="F123" s="283"/>
      <c r="G123" s="415"/>
      <c r="H123" s="302"/>
      <c r="I123" s="416"/>
      <c r="J123" s="280">
        <f t="shared" si="14"/>
        <v>0</v>
      </c>
      <c r="K123" s="281">
        <f t="shared" si="15"/>
        <v>0</v>
      </c>
      <c r="L123" s="282"/>
      <c r="M123" s="282"/>
      <c r="N123" s="282"/>
      <c r="O123" s="291"/>
      <c r="P123" s="297"/>
      <c r="Q123" s="282"/>
      <c r="R123" s="283"/>
      <c r="S123" s="17" t="s">
        <v>70</v>
      </c>
      <c r="T123" s="8">
        <v>12</v>
      </c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91"/>
      <c r="AI123" s="302"/>
      <c r="AJ123" s="282"/>
      <c r="AK123" s="283"/>
      <c r="AL123" s="17" t="s">
        <v>70</v>
      </c>
    </row>
    <row r="124" spans="1:38" s="23" customFormat="1" ht="12.75" customHeight="1" x14ac:dyDescent="0.2">
      <c r="A124" s="8">
        <v>13</v>
      </c>
      <c r="B124" s="282"/>
      <c r="C124" s="282"/>
      <c r="D124" s="282"/>
      <c r="E124" s="282"/>
      <c r="F124" s="283"/>
      <c r="G124" s="415"/>
      <c r="H124" s="302"/>
      <c r="I124" s="416"/>
      <c r="J124" s="280">
        <f t="shared" si="14"/>
        <v>0</v>
      </c>
      <c r="K124" s="281">
        <f t="shared" si="15"/>
        <v>0</v>
      </c>
      <c r="L124" s="282"/>
      <c r="M124" s="282"/>
      <c r="N124" s="282"/>
      <c r="O124" s="291"/>
      <c r="P124" s="297"/>
      <c r="Q124" s="282"/>
      <c r="R124" s="283"/>
      <c r="S124" s="17" t="s">
        <v>71</v>
      </c>
      <c r="T124" s="8">
        <v>13</v>
      </c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91"/>
      <c r="AI124" s="302"/>
      <c r="AJ124" s="282"/>
      <c r="AK124" s="283"/>
      <c r="AL124" s="17" t="s">
        <v>71</v>
      </c>
    </row>
    <row r="125" spans="1:38" s="23" customFormat="1" ht="12.75" customHeight="1" x14ac:dyDescent="0.2">
      <c r="A125" s="8">
        <v>14</v>
      </c>
      <c r="B125" s="282"/>
      <c r="C125" s="282"/>
      <c r="D125" s="282"/>
      <c r="E125" s="282"/>
      <c r="F125" s="283"/>
      <c r="G125" s="415"/>
      <c r="H125" s="302"/>
      <c r="I125" s="416"/>
      <c r="J125" s="280">
        <f t="shared" si="14"/>
        <v>0</v>
      </c>
      <c r="K125" s="281">
        <f t="shared" si="15"/>
        <v>0</v>
      </c>
      <c r="L125" s="282"/>
      <c r="M125" s="282"/>
      <c r="N125" s="282"/>
      <c r="O125" s="291"/>
      <c r="P125" s="297"/>
      <c r="Q125" s="282"/>
      <c r="R125" s="283"/>
      <c r="S125" s="17" t="s">
        <v>72</v>
      </c>
      <c r="T125" s="8">
        <v>14</v>
      </c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91"/>
      <c r="AI125" s="302"/>
      <c r="AJ125" s="282"/>
      <c r="AK125" s="283"/>
      <c r="AL125" s="17" t="s">
        <v>72</v>
      </c>
    </row>
    <row r="126" spans="1:38" s="23" customFormat="1" ht="12.75" customHeight="1" x14ac:dyDescent="0.2">
      <c r="A126" s="8">
        <v>15</v>
      </c>
      <c r="B126" s="282"/>
      <c r="C126" s="282"/>
      <c r="D126" s="282"/>
      <c r="E126" s="282"/>
      <c r="F126" s="283"/>
      <c r="G126" s="415"/>
      <c r="H126" s="302"/>
      <c r="I126" s="416"/>
      <c r="J126" s="280">
        <f t="shared" si="14"/>
        <v>0</v>
      </c>
      <c r="K126" s="281">
        <f t="shared" si="15"/>
        <v>0</v>
      </c>
      <c r="L126" s="282"/>
      <c r="M126" s="282"/>
      <c r="N126" s="282"/>
      <c r="O126" s="291"/>
      <c r="P126" s="297"/>
      <c r="Q126" s="282"/>
      <c r="R126" s="283"/>
      <c r="S126" s="17" t="s">
        <v>73</v>
      </c>
      <c r="T126" s="8">
        <v>15</v>
      </c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91"/>
      <c r="AI126" s="302"/>
      <c r="AJ126" s="282"/>
      <c r="AK126" s="283"/>
      <c r="AL126" s="17" t="s">
        <v>73</v>
      </c>
    </row>
    <row r="127" spans="1:38" s="23" customFormat="1" ht="12.75" customHeight="1" x14ac:dyDescent="0.2">
      <c r="A127" s="8">
        <v>16</v>
      </c>
      <c r="B127" s="282"/>
      <c r="C127" s="282"/>
      <c r="D127" s="282"/>
      <c r="E127" s="282"/>
      <c r="F127" s="283"/>
      <c r="G127" s="415"/>
      <c r="H127" s="302"/>
      <c r="I127" s="416"/>
      <c r="J127" s="280">
        <f t="shared" si="14"/>
        <v>0</v>
      </c>
      <c r="K127" s="281">
        <f t="shared" si="15"/>
        <v>0</v>
      </c>
      <c r="L127" s="282"/>
      <c r="M127" s="282"/>
      <c r="N127" s="282"/>
      <c r="O127" s="291"/>
      <c r="P127" s="297"/>
      <c r="Q127" s="282"/>
      <c r="R127" s="283"/>
      <c r="S127" s="17" t="s">
        <v>74</v>
      </c>
      <c r="T127" s="8">
        <v>16</v>
      </c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91"/>
      <c r="AI127" s="302"/>
      <c r="AJ127" s="282"/>
      <c r="AK127" s="283"/>
      <c r="AL127" s="17" t="s">
        <v>74</v>
      </c>
    </row>
    <row r="128" spans="1:38" s="23" customFormat="1" ht="12.75" customHeight="1" x14ac:dyDescent="0.2">
      <c r="A128" s="8">
        <v>17</v>
      </c>
      <c r="B128" s="282"/>
      <c r="C128" s="282"/>
      <c r="D128" s="282"/>
      <c r="E128" s="282"/>
      <c r="F128" s="283"/>
      <c r="G128" s="415"/>
      <c r="H128" s="302"/>
      <c r="I128" s="416"/>
      <c r="J128" s="280">
        <f t="shared" si="14"/>
        <v>0</v>
      </c>
      <c r="K128" s="281">
        <f t="shared" si="15"/>
        <v>0</v>
      </c>
      <c r="L128" s="282"/>
      <c r="M128" s="282"/>
      <c r="N128" s="282"/>
      <c r="O128" s="291"/>
      <c r="P128" s="297"/>
      <c r="Q128" s="282"/>
      <c r="R128" s="283"/>
      <c r="S128" s="17" t="s">
        <v>75</v>
      </c>
      <c r="T128" s="8">
        <v>17</v>
      </c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91"/>
      <c r="AI128" s="302"/>
      <c r="AJ128" s="282"/>
      <c r="AK128" s="283"/>
      <c r="AL128" s="17" t="s">
        <v>75</v>
      </c>
    </row>
    <row r="129" spans="1:38" s="23" customFormat="1" ht="12.75" customHeight="1" x14ac:dyDescent="0.2">
      <c r="A129" s="8">
        <v>18</v>
      </c>
      <c r="B129" s="282"/>
      <c r="C129" s="282"/>
      <c r="D129" s="282"/>
      <c r="E129" s="282"/>
      <c r="F129" s="283"/>
      <c r="G129" s="415"/>
      <c r="H129" s="302"/>
      <c r="I129" s="416"/>
      <c r="J129" s="280">
        <f t="shared" si="14"/>
        <v>0</v>
      </c>
      <c r="K129" s="281">
        <f t="shared" si="15"/>
        <v>0</v>
      </c>
      <c r="L129" s="282"/>
      <c r="M129" s="282"/>
      <c r="N129" s="282"/>
      <c r="O129" s="291"/>
      <c r="P129" s="297"/>
      <c r="Q129" s="282"/>
      <c r="R129" s="283"/>
      <c r="S129" s="17" t="s">
        <v>76</v>
      </c>
      <c r="T129" s="8">
        <v>18</v>
      </c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91"/>
      <c r="AI129" s="302"/>
      <c r="AJ129" s="282"/>
      <c r="AK129" s="283"/>
      <c r="AL129" s="17" t="s">
        <v>76</v>
      </c>
    </row>
    <row r="130" spans="1:38" s="23" customFormat="1" ht="12.75" customHeight="1" x14ac:dyDescent="0.2">
      <c r="A130" s="8">
        <v>19</v>
      </c>
      <c r="B130" s="282"/>
      <c r="C130" s="282"/>
      <c r="D130" s="282"/>
      <c r="E130" s="282"/>
      <c r="F130" s="283"/>
      <c r="G130" s="415"/>
      <c r="H130" s="302"/>
      <c r="I130" s="416"/>
      <c r="J130" s="280">
        <f t="shared" si="14"/>
        <v>0</v>
      </c>
      <c r="K130" s="281">
        <f t="shared" si="15"/>
        <v>0</v>
      </c>
      <c r="L130" s="282"/>
      <c r="M130" s="282"/>
      <c r="N130" s="282"/>
      <c r="O130" s="291"/>
      <c r="P130" s="297"/>
      <c r="Q130" s="282"/>
      <c r="R130" s="283"/>
      <c r="S130" s="17" t="s">
        <v>77</v>
      </c>
      <c r="T130" s="8">
        <v>19</v>
      </c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91"/>
      <c r="AI130" s="302"/>
      <c r="AJ130" s="282"/>
      <c r="AK130" s="283"/>
      <c r="AL130" s="17" t="s">
        <v>77</v>
      </c>
    </row>
    <row r="131" spans="1:38" s="23" customFormat="1" ht="12.75" customHeight="1" x14ac:dyDescent="0.2">
      <c r="A131" s="8">
        <v>20</v>
      </c>
      <c r="B131" s="282"/>
      <c r="C131" s="282"/>
      <c r="D131" s="282"/>
      <c r="E131" s="282"/>
      <c r="F131" s="283"/>
      <c r="G131" s="415"/>
      <c r="H131" s="302"/>
      <c r="I131" s="416"/>
      <c r="J131" s="280">
        <f t="shared" si="14"/>
        <v>0</v>
      </c>
      <c r="K131" s="281">
        <f t="shared" si="15"/>
        <v>0</v>
      </c>
      <c r="L131" s="282"/>
      <c r="M131" s="282"/>
      <c r="N131" s="282"/>
      <c r="O131" s="291"/>
      <c r="P131" s="297"/>
      <c r="Q131" s="282"/>
      <c r="R131" s="283"/>
      <c r="S131" s="17" t="s">
        <v>78</v>
      </c>
      <c r="T131" s="8">
        <v>20</v>
      </c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91"/>
      <c r="AI131" s="302"/>
      <c r="AJ131" s="282"/>
      <c r="AK131" s="283"/>
      <c r="AL131" s="17" t="s">
        <v>78</v>
      </c>
    </row>
    <row r="132" spans="1:38" s="23" customFormat="1" ht="12.75" customHeight="1" x14ac:dyDescent="0.2">
      <c r="A132" s="8">
        <v>21</v>
      </c>
      <c r="B132" s="282"/>
      <c r="C132" s="282"/>
      <c r="D132" s="282"/>
      <c r="E132" s="282"/>
      <c r="F132" s="283"/>
      <c r="G132" s="415"/>
      <c r="H132" s="302"/>
      <c r="I132" s="416"/>
      <c r="J132" s="280">
        <f t="shared" si="14"/>
        <v>0</v>
      </c>
      <c r="K132" s="281">
        <f t="shared" si="15"/>
        <v>0</v>
      </c>
      <c r="L132" s="282"/>
      <c r="M132" s="282"/>
      <c r="N132" s="282"/>
      <c r="O132" s="291"/>
      <c r="P132" s="297"/>
      <c r="Q132" s="282"/>
      <c r="R132" s="283"/>
      <c r="S132" s="17" t="s">
        <v>79</v>
      </c>
      <c r="T132" s="8">
        <v>21</v>
      </c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91"/>
      <c r="AI132" s="302"/>
      <c r="AJ132" s="282"/>
      <c r="AK132" s="283"/>
      <c r="AL132" s="17" t="s">
        <v>79</v>
      </c>
    </row>
    <row r="133" spans="1:38" s="23" customFormat="1" ht="12.75" customHeight="1" x14ac:dyDescent="0.2">
      <c r="A133" s="8">
        <v>22</v>
      </c>
      <c r="B133" s="282"/>
      <c r="C133" s="282"/>
      <c r="D133" s="282"/>
      <c r="E133" s="282"/>
      <c r="F133" s="283"/>
      <c r="G133" s="415"/>
      <c r="H133" s="302"/>
      <c r="I133" s="416"/>
      <c r="J133" s="280">
        <f t="shared" si="14"/>
        <v>0</v>
      </c>
      <c r="K133" s="281">
        <f t="shared" si="15"/>
        <v>0</v>
      </c>
      <c r="L133" s="282"/>
      <c r="M133" s="282"/>
      <c r="N133" s="282"/>
      <c r="O133" s="291"/>
      <c r="P133" s="297"/>
      <c r="Q133" s="282"/>
      <c r="R133" s="283"/>
      <c r="S133" s="17" t="s">
        <v>80</v>
      </c>
      <c r="T133" s="8">
        <v>22</v>
      </c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91"/>
      <c r="AI133" s="302"/>
      <c r="AJ133" s="282"/>
      <c r="AK133" s="283"/>
      <c r="AL133" s="17" t="s">
        <v>80</v>
      </c>
    </row>
    <row r="134" spans="1:38" s="23" customFormat="1" ht="12.75" customHeight="1" x14ac:dyDescent="0.2">
      <c r="A134" s="8">
        <v>23</v>
      </c>
      <c r="B134" s="282"/>
      <c r="C134" s="282"/>
      <c r="D134" s="282"/>
      <c r="E134" s="282"/>
      <c r="F134" s="283"/>
      <c r="G134" s="415"/>
      <c r="H134" s="302"/>
      <c r="I134" s="416"/>
      <c r="J134" s="280">
        <f t="shared" si="14"/>
        <v>0</v>
      </c>
      <c r="K134" s="281">
        <f t="shared" si="15"/>
        <v>0</v>
      </c>
      <c r="L134" s="282"/>
      <c r="M134" s="282"/>
      <c r="N134" s="282"/>
      <c r="O134" s="291"/>
      <c r="P134" s="297"/>
      <c r="Q134" s="282"/>
      <c r="R134" s="283"/>
      <c r="S134" s="17" t="s">
        <v>81</v>
      </c>
      <c r="T134" s="8">
        <v>23</v>
      </c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91"/>
      <c r="AI134" s="302"/>
      <c r="AJ134" s="282"/>
      <c r="AK134" s="283"/>
      <c r="AL134" s="17" t="s">
        <v>81</v>
      </c>
    </row>
    <row r="135" spans="1:38" s="23" customFormat="1" ht="12.75" customHeight="1" x14ac:dyDescent="0.2">
      <c r="A135" s="8">
        <v>24</v>
      </c>
      <c r="B135" s="282"/>
      <c r="C135" s="282"/>
      <c r="D135" s="282"/>
      <c r="E135" s="282"/>
      <c r="F135" s="283"/>
      <c r="G135" s="415"/>
      <c r="H135" s="302"/>
      <c r="I135" s="416"/>
      <c r="J135" s="280">
        <f t="shared" si="14"/>
        <v>0</v>
      </c>
      <c r="K135" s="281">
        <f t="shared" si="15"/>
        <v>0</v>
      </c>
      <c r="L135" s="282"/>
      <c r="M135" s="282"/>
      <c r="N135" s="282"/>
      <c r="O135" s="291"/>
      <c r="P135" s="297"/>
      <c r="Q135" s="282"/>
      <c r="R135" s="283"/>
      <c r="S135" s="17" t="s">
        <v>82</v>
      </c>
      <c r="T135" s="8">
        <v>24</v>
      </c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91"/>
      <c r="AI135" s="302"/>
      <c r="AJ135" s="282"/>
      <c r="AK135" s="283"/>
      <c r="AL135" s="17" t="s">
        <v>82</v>
      </c>
    </row>
    <row r="136" spans="1:38" s="23" customFormat="1" ht="12.75" customHeight="1" x14ac:dyDescent="0.2">
      <c r="A136" s="8">
        <v>25</v>
      </c>
      <c r="B136" s="282"/>
      <c r="C136" s="282"/>
      <c r="D136" s="282"/>
      <c r="E136" s="282"/>
      <c r="F136" s="283"/>
      <c r="G136" s="415"/>
      <c r="H136" s="302"/>
      <c r="I136" s="416"/>
      <c r="J136" s="280">
        <f t="shared" si="14"/>
        <v>0</v>
      </c>
      <c r="K136" s="281">
        <f t="shared" si="15"/>
        <v>0</v>
      </c>
      <c r="L136" s="282"/>
      <c r="M136" s="282"/>
      <c r="N136" s="282"/>
      <c r="O136" s="291"/>
      <c r="P136" s="297"/>
      <c r="Q136" s="282"/>
      <c r="R136" s="283"/>
      <c r="S136" s="17" t="s">
        <v>83</v>
      </c>
      <c r="T136" s="8">
        <v>25</v>
      </c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91"/>
      <c r="AI136" s="302"/>
      <c r="AJ136" s="282"/>
      <c r="AK136" s="283"/>
      <c r="AL136" s="17" t="s">
        <v>83</v>
      </c>
    </row>
    <row r="137" spans="1:38" s="23" customFormat="1" ht="12.75" customHeight="1" x14ac:dyDescent="0.2">
      <c r="A137" s="8">
        <v>26</v>
      </c>
      <c r="B137" s="282"/>
      <c r="C137" s="282"/>
      <c r="D137" s="282"/>
      <c r="E137" s="282"/>
      <c r="F137" s="283"/>
      <c r="G137" s="415"/>
      <c r="H137" s="302"/>
      <c r="I137" s="416"/>
      <c r="J137" s="280">
        <f t="shared" si="14"/>
        <v>0</v>
      </c>
      <c r="K137" s="281">
        <f t="shared" si="15"/>
        <v>0</v>
      </c>
      <c r="L137" s="282"/>
      <c r="M137" s="282"/>
      <c r="N137" s="282"/>
      <c r="O137" s="291"/>
      <c r="P137" s="297"/>
      <c r="Q137" s="282"/>
      <c r="R137" s="283"/>
      <c r="S137" s="17" t="s">
        <v>84</v>
      </c>
      <c r="T137" s="8">
        <v>26</v>
      </c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91"/>
      <c r="AI137" s="302"/>
      <c r="AJ137" s="282"/>
      <c r="AK137" s="283"/>
      <c r="AL137" s="17" t="s">
        <v>84</v>
      </c>
    </row>
    <row r="138" spans="1:38" s="23" customFormat="1" ht="12.75" customHeight="1" x14ac:dyDescent="0.2">
      <c r="A138" s="8">
        <v>27</v>
      </c>
      <c r="B138" s="282"/>
      <c r="C138" s="282"/>
      <c r="D138" s="282"/>
      <c r="E138" s="282"/>
      <c r="F138" s="283"/>
      <c r="G138" s="415"/>
      <c r="H138" s="302"/>
      <c r="I138" s="416"/>
      <c r="J138" s="280">
        <f t="shared" si="14"/>
        <v>0</v>
      </c>
      <c r="K138" s="281">
        <f t="shared" si="15"/>
        <v>0</v>
      </c>
      <c r="L138" s="282"/>
      <c r="M138" s="282"/>
      <c r="N138" s="282"/>
      <c r="O138" s="291"/>
      <c r="P138" s="297"/>
      <c r="Q138" s="282"/>
      <c r="R138" s="283"/>
      <c r="S138" s="17" t="s">
        <v>85</v>
      </c>
      <c r="T138" s="8">
        <v>27</v>
      </c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91"/>
      <c r="AI138" s="302"/>
      <c r="AJ138" s="282"/>
      <c r="AK138" s="283"/>
      <c r="AL138" s="17" t="s">
        <v>85</v>
      </c>
    </row>
    <row r="139" spans="1:38" s="23" customFormat="1" ht="12.75" customHeight="1" x14ac:dyDescent="0.2">
      <c r="A139" s="8">
        <v>28</v>
      </c>
      <c r="B139" s="282"/>
      <c r="C139" s="282"/>
      <c r="D139" s="282"/>
      <c r="E139" s="282"/>
      <c r="F139" s="283"/>
      <c r="G139" s="415"/>
      <c r="H139" s="302"/>
      <c r="I139" s="416"/>
      <c r="J139" s="280">
        <f t="shared" si="14"/>
        <v>0</v>
      </c>
      <c r="K139" s="281">
        <f t="shared" si="15"/>
        <v>0</v>
      </c>
      <c r="L139" s="282"/>
      <c r="M139" s="282"/>
      <c r="N139" s="282"/>
      <c r="O139" s="291"/>
      <c r="P139" s="297"/>
      <c r="Q139" s="282"/>
      <c r="R139" s="283"/>
      <c r="S139" s="17" t="s">
        <v>86</v>
      </c>
      <c r="T139" s="8">
        <v>28</v>
      </c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91"/>
      <c r="AI139" s="302"/>
      <c r="AJ139" s="282"/>
      <c r="AK139" s="283"/>
      <c r="AL139" s="17" t="s">
        <v>86</v>
      </c>
    </row>
    <row r="140" spans="1:38" s="23" customFormat="1" ht="12.75" customHeight="1" x14ac:dyDescent="0.2">
      <c r="A140" s="8">
        <v>29</v>
      </c>
      <c r="B140" s="282"/>
      <c r="C140" s="282"/>
      <c r="D140" s="282"/>
      <c r="E140" s="282"/>
      <c r="F140" s="283"/>
      <c r="G140" s="415"/>
      <c r="H140" s="302"/>
      <c r="I140" s="416"/>
      <c r="J140" s="280">
        <f t="shared" si="14"/>
        <v>0</v>
      </c>
      <c r="K140" s="281">
        <f t="shared" si="15"/>
        <v>0</v>
      </c>
      <c r="L140" s="282"/>
      <c r="M140" s="282"/>
      <c r="N140" s="282"/>
      <c r="O140" s="291"/>
      <c r="P140" s="297"/>
      <c r="Q140" s="282"/>
      <c r="R140" s="283"/>
      <c r="S140" s="17" t="s">
        <v>87</v>
      </c>
      <c r="T140" s="8">
        <v>29</v>
      </c>
      <c r="U140" s="282"/>
      <c r="V140" s="282"/>
      <c r="W140" s="282"/>
      <c r="X140" s="298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91"/>
      <c r="AI140" s="302"/>
      <c r="AJ140" s="282"/>
      <c r="AK140" s="283"/>
      <c r="AL140" s="17" t="s">
        <v>87</v>
      </c>
    </row>
    <row r="141" spans="1:38" s="23" customFormat="1" ht="12.75" customHeight="1" x14ac:dyDescent="0.2">
      <c r="A141" s="8">
        <v>30</v>
      </c>
      <c r="B141" s="282"/>
      <c r="C141" s="282"/>
      <c r="D141" s="282"/>
      <c r="E141" s="282"/>
      <c r="F141" s="283"/>
      <c r="G141" s="419"/>
      <c r="H141" s="302"/>
      <c r="I141" s="416"/>
      <c r="J141" s="280">
        <f t="shared" si="14"/>
        <v>0</v>
      </c>
      <c r="K141" s="281">
        <f t="shared" si="15"/>
        <v>0</v>
      </c>
      <c r="L141" s="282"/>
      <c r="M141" s="282"/>
      <c r="N141" s="282"/>
      <c r="O141" s="291"/>
      <c r="P141" s="297"/>
      <c r="Q141" s="282"/>
      <c r="R141" s="283"/>
      <c r="S141" s="17" t="s">
        <v>88</v>
      </c>
      <c r="T141" s="8">
        <v>30</v>
      </c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91"/>
      <c r="AI141" s="302"/>
      <c r="AJ141" s="282"/>
      <c r="AK141" s="283"/>
      <c r="AL141" s="17" t="s">
        <v>88</v>
      </c>
    </row>
    <row r="142" spans="1:38" s="23" customFormat="1" ht="12.75" customHeight="1" x14ac:dyDescent="0.2">
      <c r="A142" s="20">
        <v>31</v>
      </c>
      <c r="B142" s="286"/>
      <c r="C142" s="286"/>
      <c r="D142" s="286"/>
      <c r="E142" s="286"/>
      <c r="F142" s="287"/>
      <c r="G142" s="420"/>
      <c r="H142" s="304"/>
      <c r="I142" s="421"/>
      <c r="J142" s="422">
        <f t="shared" si="14"/>
        <v>0</v>
      </c>
      <c r="K142" s="299">
        <f t="shared" si="15"/>
        <v>0</v>
      </c>
      <c r="L142" s="286"/>
      <c r="M142" s="286"/>
      <c r="N142" s="286"/>
      <c r="O142" s="293"/>
      <c r="P142" s="300"/>
      <c r="Q142" s="286"/>
      <c r="R142" s="287"/>
      <c r="S142" s="21" t="s">
        <v>89</v>
      </c>
      <c r="T142" s="20">
        <v>31</v>
      </c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93"/>
      <c r="AI142" s="304"/>
      <c r="AJ142" s="286"/>
      <c r="AK142" s="287"/>
      <c r="AL142" s="21" t="s">
        <v>89</v>
      </c>
    </row>
    <row r="143" spans="1:38" s="57" customFormat="1" ht="12.75" customHeight="1" thickBot="1" x14ac:dyDescent="0.25">
      <c r="A143" s="53"/>
      <c r="B143" s="288">
        <f>SUM(B111:B142)</f>
        <v>0</v>
      </c>
      <c r="C143" s="288">
        <f>SUM(C111:C142)</f>
        <v>0</v>
      </c>
      <c r="D143" s="288">
        <f>SUM(D111:D142)</f>
        <v>0</v>
      </c>
      <c r="E143" s="301">
        <f>SUM(E111:E142)</f>
        <v>0</v>
      </c>
      <c r="F143" s="294">
        <f>SUM(F111:F142)</f>
        <v>0</v>
      </c>
      <c r="G143" s="308"/>
      <c r="H143" s="54" t="s">
        <v>90</v>
      </c>
      <c r="I143" s="309">
        <f>COUNTA(I112:I142)</f>
        <v>0</v>
      </c>
      <c r="J143" s="288">
        <f t="shared" ref="J143:R143" si="16">SUM(J111:J142)</f>
        <v>0</v>
      </c>
      <c r="K143" s="288">
        <f t="shared" si="16"/>
        <v>0</v>
      </c>
      <c r="L143" s="288">
        <f t="shared" si="16"/>
        <v>0</v>
      </c>
      <c r="M143" s="288">
        <f t="shared" si="16"/>
        <v>0</v>
      </c>
      <c r="N143" s="288">
        <f t="shared" si="16"/>
        <v>0</v>
      </c>
      <c r="O143" s="301">
        <f t="shared" si="16"/>
        <v>0</v>
      </c>
      <c r="P143" s="301">
        <f t="shared" si="16"/>
        <v>0</v>
      </c>
      <c r="Q143" s="288">
        <f t="shared" si="16"/>
        <v>0</v>
      </c>
      <c r="R143" s="289">
        <f t="shared" si="16"/>
        <v>0</v>
      </c>
      <c r="S143" s="59"/>
      <c r="T143" s="53"/>
      <c r="U143" s="288">
        <f t="shared" ref="U143:AH143" si="17">SUM(U111:U142)</f>
        <v>0</v>
      </c>
      <c r="V143" s="288">
        <f t="shared" si="17"/>
        <v>0</v>
      </c>
      <c r="W143" s="288">
        <f t="shared" si="17"/>
        <v>0</v>
      </c>
      <c r="X143" s="288">
        <f t="shared" si="17"/>
        <v>0</v>
      </c>
      <c r="Y143" s="288">
        <f t="shared" si="17"/>
        <v>0</v>
      </c>
      <c r="Z143" s="288">
        <f t="shared" si="17"/>
        <v>0</v>
      </c>
      <c r="AA143" s="288">
        <f t="shared" si="17"/>
        <v>0</v>
      </c>
      <c r="AB143" s="288">
        <f t="shared" si="17"/>
        <v>0</v>
      </c>
      <c r="AC143" s="288">
        <f t="shared" si="17"/>
        <v>0</v>
      </c>
      <c r="AD143" s="288">
        <f t="shared" si="17"/>
        <v>0</v>
      </c>
      <c r="AE143" s="288">
        <f t="shared" si="17"/>
        <v>0</v>
      </c>
      <c r="AF143" s="288">
        <f t="shared" si="17"/>
        <v>0</v>
      </c>
      <c r="AG143" s="288">
        <f t="shared" si="17"/>
        <v>0</v>
      </c>
      <c r="AH143" s="294">
        <f t="shared" si="17"/>
        <v>0</v>
      </c>
      <c r="AI143" s="306"/>
      <c r="AJ143" s="288">
        <f>SUM(AJ111:AJ142)</f>
        <v>0</v>
      </c>
      <c r="AK143" s="289">
        <f>SUM(AK111:AK142)</f>
        <v>0</v>
      </c>
      <c r="AL143" s="59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248" ht="12.75" customHeight="1" x14ac:dyDescent="0.2">
      <c r="A145" s="23"/>
      <c r="B145" s="23"/>
      <c r="C145" s="23"/>
      <c r="D145" s="23"/>
      <c r="E145" s="23"/>
      <c r="F145" s="23"/>
      <c r="G145" s="494" t="str">
        <f>G$10</f>
        <v>UNITED STEELWORKERS - LOCAL UNION</v>
      </c>
      <c r="H145" s="494"/>
      <c r="I145" s="494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248" ht="12.75" customHeight="1" x14ac:dyDescent="0.2">
      <c r="A146" s="23"/>
      <c r="B146" s="143" t="str">
        <f>$B$11</f>
        <v>Month</v>
      </c>
      <c r="C146" s="79" t="str">
        <f>$C$11</f>
        <v>SEPTEMBER</v>
      </c>
      <c r="D146" s="143" t="str">
        <f>$D$11</f>
        <v>Year</v>
      </c>
      <c r="E146" s="44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3"/>
      <c r="AJ146" s="177" t="str">
        <f>$C$11</f>
        <v>SEPTEMBER</v>
      </c>
      <c r="AK146" s="44">
        <f>$E$11</f>
        <v>0</v>
      </c>
    </row>
    <row r="147" spans="1:248" ht="12.75" customHeight="1" x14ac:dyDescent="0.2">
      <c r="A147" s="23"/>
      <c r="B147" s="143" t="str">
        <f>$B$12</f>
        <v>Page No.</v>
      </c>
      <c r="C147" s="176">
        <f>C102+1</f>
        <v>4</v>
      </c>
      <c r="D147" s="114"/>
      <c r="E147" s="114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3" t="str">
        <f>$B$12</f>
        <v>Page No.</v>
      </c>
      <c r="AJ147" s="272">
        <f>AJ102+1</f>
        <v>4</v>
      </c>
      <c r="AK147" s="173"/>
      <c r="AL147" s="115"/>
    </row>
    <row r="148" spans="1:24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248" s="397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22"/>
      <c r="H150" s="2" t="s">
        <v>56</v>
      </c>
      <c r="I150" s="98"/>
      <c r="J150" s="443" t="s">
        <v>465</v>
      </c>
      <c r="K150" s="444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397" customFormat="1" ht="12.75" customHeight="1" x14ac:dyDescent="0.2">
      <c r="A151" s="1"/>
      <c r="B151" s="3"/>
      <c r="C151" s="3"/>
      <c r="D151" s="3"/>
      <c r="E151" s="3"/>
      <c r="F151" s="13"/>
      <c r="G151" s="22"/>
      <c r="H151" s="13"/>
      <c r="I151" s="99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397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31">
        <v>5</v>
      </c>
      <c r="G152" s="40">
        <v>6</v>
      </c>
      <c r="H152" s="29">
        <v>7</v>
      </c>
      <c r="I152" s="100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248" s="4" customFormat="1" ht="12.75" customHeight="1" thickTop="1" x14ac:dyDescent="0.2">
      <c r="A153" s="1"/>
      <c r="B153" s="87" t="s">
        <v>4</v>
      </c>
      <c r="C153" s="101"/>
      <c r="D153" s="87" t="s">
        <v>201</v>
      </c>
      <c r="E153" s="180" t="s">
        <v>6</v>
      </c>
      <c r="F153" s="86" t="s">
        <v>7</v>
      </c>
      <c r="G153" s="163"/>
      <c r="H153" s="86"/>
      <c r="I153" s="103"/>
      <c r="J153" s="87"/>
      <c r="K153" s="86"/>
      <c r="L153" s="87" t="s">
        <v>458</v>
      </c>
      <c r="M153" s="87"/>
      <c r="N153" s="87" t="s">
        <v>257</v>
      </c>
      <c r="O153" s="180" t="s">
        <v>459</v>
      </c>
      <c r="P153" s="265"/>
      <c r="Q153" s="410" t="s">
        <v>8</v>
      </c>
      <c r="R153" s="86" t="s">
        <v>8</v>
      </c>
      <c r="S153" s="106"/>
      <c r="T153" s="73"/>
      <c r="U153" s="445" t="s">
        <v>9</v>
      </c>
      <c r="V153" s="446"/>
      <c r="W153" s="446"/>
      <c r="X153" s="446"/>
      <c r="Y153" s="447"/>
      <c r="Z153" s="87" t="s">
        <v>10</v>
      </c>
      <c r="AA153" s="87" t="s">
        <v>11</v>
      </c>
      <c r="AB153" s="87" t="s">
        <v>204</v>
      </c>
      <c r="AC153" s="87" t="s">
        <v>12</v>
      </c>
      <c r="AD153" s="87" t="s">
        <v>13</v>
      </c>
      <c r="AE153" s="87" t="s">
        <v>14</v>
      </c>
      <c r="AF153" s="87"/>
      <c r="AG153" s="87"/>
      <c r="AH153" s="104"/>
      <c r="AI153" s="105"/>
      <c r="AJ153" s="87" t="s">
        <v>15</v>
      </c>
      <c r="AK153" s="86" t="s">
        <v>7</v>
      </c>
      <c r="AL153" s="106"/>
      <c r="AM153" s="411"/>
      <c r="AN153" s="411"/>
      <c r="AO153" s="411"/>
      <c r="AP153" s="411"/>
      <c r="AQ153" s="411"/>
      <c r="AR153" s="411"/>
      <c r="AS153" s="411"/>
      <c r="AT153" s="411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411"/>
      <c r="BI153" s="411"/>
      <c r="BJ153" s="411"/>
      <c r="BK153" s="411"/>
      <c r="BL153" s="411"/>
      <c r="BM153" s="411"/>
      <c r="BN153" s="411"/>
      <c r="BO153" s="411"/>
      <c r="BP153" s="411"/>
      <c r="BQ153" s="411"/>
      <c r="BR153" s="411"/>
      <c r="BS153" s="411"/>
      <c r="BT153" s="411"/>
      <c r="BU153" s="411"/>
      <c r="BV153" s="411"/>
      <c r="BW153" s="411"/>
      <c r="BX153" s="411"/>
      <c r="BY153" s="411"/>
      <c r="BZ153" s="411"/>
      <c r="CA153" s="411"/>
      <c r="CB153" s="411"/>
      <c r="CC153" s="411"/>
      <c r="CD153" s="411"/>
      <c r="CE153" s="411"/>
      <c r="CF153" s="411"/>
      <c r="CG153" s="411"/>
      <c r="CH153" s="411"/>
      <c r="CI153" s="411"/>
      <c r="CJ153" s="411"/>
      <c r="CK153" s="411"/>
      <c r="CL153" s="411"/>
      <c r="CM153" s="411"/>
      <c r="CN153" s="411"/>
      <c r="CO153" s="411"/>
      <c r="CP153" s="411"/>
      <c r="CQ153" s="411"/>
      <c r="CR153" s="411"/>
      <c r="CS153" s="411"/>
      <c r="CT153" s="411"/>
      <c r="CU153" s="411"/>
      <c r="CV153" s="411"/>
      <c r="CW153" s="411"/>
      <c r="CX153" s="411"/>
      <c r="CY153" s="411"/>
      <c r="CZ153" s="411"/>
      <c r="DA153" s="411"/>
      <c r="DB153" s="411"/>
      <c r="DC153" s="411"/>
      <c r="DD153" s="411"/>
      <c r="DE153" s="411"/>
      <c r="DF153" s="411"/>
      <c r="DG153" s="411"/>
      <c r="DH153" s="411"/>
      <c r="DI153" s="411"/>
      <c r="DJ153" s="411"/>
      <c r="DK153" s="411"/>
      <c r="DL153" s="411"/>
      <c r="DM153" s="411"/>
      <c r="DN153" s="411"/>
      <c r="DO153" s="411"/>
      <c r="DP153" s="411"/>
      <c r="DQ153" s="411"/>
      <c r="DR153" s="411"/>
      <c r="DS153" s="411"/>
      <c r="DT153" s="411"/>
      <c r="DU153" s="411"/>
      <c r="DV153" s="411"/>
      <c r="DW153" s="411"/>
      <c r="DX153" s="411"/>
      <c r="DY153" s="411"/>
      <c r="DZ153" s="411"/>
      <c r="EA153" s="411"/>
      <c r="EB153" s="411"/>
      <c r="EC153" s="411"/>
      <c r="ED153" s="411"/>
      <c r="EE153" s="411"/>
      <c r="EF153" s="411"/>
      <c r="EG153" s="411"/>
      <c r="EH153" s="411"/>
      <c r="EI153" s="411"/>
      <c r="EJ153" s="411"/>
      <c r="EK153" s="411"/>
      <c r="EL153" s="411"/>
      <c r="EM153" s="411"/>
      <c r="EN153" s="411"/>
      <c r="EO153" s="411"/>
      <c r="EP153" s="411"/>
      <c r="EQ153" s="411"/>
      <c r="ER153" s="411"/>
      <c r="ES153" s="411"/>
      <c r="ET153" s="411"/>
      <c r="EU153" s="411"/>
      <c r="EV153" s="411"/>
      <c r="EW153" s="411"/>
      <c r="EX153" s="411"/>
      <c r="EY153" s="411"/>
      <c r="EZ153" s="411"/>
      <c r="FA153" s="411"/>
      <c r="FB153" s="411"/>
      <c r="FC153" s="411"/>
      <c r="FD153" s="411"/>
      <c r="FE153" s="411"/>
      <c r="FF153" s="411"/>
      <c r="FG153" s="411"/>
      <c r="FH153" s="411"/>
      <c r="FI153" s="411"/>
      <c r="FJ153" s="411"/>
      <c r="FK153" s="411"/>
      <c r="FL153" s="411"/>
      <c r="FM153" s="411"/>
      <c r="FN153" s="411"/>
      <c r="FO153" s="411"/>
      <c r="FP153" s="411"/>
      <c r="FQ153" s="411"/>
      <c r="FR153" s="411"/>
      <c r="FS153" s="411"/>
      <c r="FT153" s="411"/>
      <c r="FU153" s="411"/>
      <c r="FV153" s="411"/>
      <c r="FW153" s="411"/>
      <c r="FX153" s="411"/>
      <c r="FY153" s="411"/>
      <c r="FZ153" s="411"/>
      <c r="GA153" s="411"/>
      <c r="GB153" s="411"/>
      <c r="GC153" s="411"/>
      <c r="GD153" s="411"/>
      <c r="GE153" s="411"/>
      <c r="GF153" s="411"/>
      <c r="GG153" s="411"/>
      <c r="GH153" s="411"/>
      <c r="GI153" s="411"/>
      <c r="GJ153" s="411"/>
      <c r="GK153" s="411"/>
      <c r="GL153" s="411"/>
      <c r="GM153" s="411"/>
      <c r="GN153" s="411"/>
      <c r="GO153" s="411"/>
      <c r="GP153" s="411"/>
      <c r="GQ153" s="411"/>
      <c r="GR153" s="411"/>
      <c r="GS153" s="411"/>
      <c r="GT153" s="411"/>
      <c r="GU153" s="411"/>
      <c r="GV153" s="411"/>
      <c r="GW153" s="411"/>
      <c r="GX153" s="411"/>
      <c r="GY153" s="411"/>
      <c r="GZ153" s="411"/>
      <c r="HA153" s="411"/>
      <c r="HB153" s="411"/>
      <c r="HC153" s="411"/>
      <c r="HD153" s="411"/>
      <c r="HE153" s="411"/>
      <c r="HF153" s="411"/>
      <c r="HG153" s="411"/>
      <c r="HH153" s="411"/>
      <c r="HI153" s="411"/>
      <c r="HJ153" s="411"/>
      <c r="HK153" s="411"/>
      <c r="HL153" s="411"/>
      <c r="HM153" s="411"/>
      <c r="HN153" s="411"/>
      <c r="HO153" s="411"/>
      <c r="HP153" s="411"/>
      <c r="HQ153" s="411"/>
      <c r="HR153" s="411"/>
      <c r="HS153" s="411"/>
      <c r="HT153" s="411"/>
      <c r="HU153" s="411"/>
      <c r="HV153" s="411"/>
      <c r="HW153" s="411"/>
      <c r="HX153" s="411"/>
      <c r="HY153" s="411"/>
      <c r="HZ153" s="411"/>
      <c r="IA153" s="411"/>
      <c r="IB153" s="411"/>
      <c r="IC153" s="411"/>
      <c r="ID153" s="411"/>
      <c r="IE153" s="411"/>
      <c r="IF153" s="411"/>
      <c r="IG153" s="411"/>
      <c r="IH153" s="411"/>
      <c r="II153" s="411"/>
      <c r="IJ153" s="411"/>
      <c r="IK153" s="411"/>
      <c r="IL153" s="411"/>
      <c r="IM153" s="411"/>
      <c r="IN153" s="411"/>
    </row>
    <row r="154" spans="1:248" s="4" customFormat="1" ht="12.75" customHeight="1" x14ac:dyDescent="0.2">
      <c r="A154" s="1"/>
      <c r="B154" s="87" t="s">
        <v>8</v>
      </c>
      <c r="C154" s="87" t="s">
        <v>16</v>
      </c>
      <c r="D154" s="87" t="s">
        <v>202</v>
      </c>
      <c r="E154" s="181" t="s">
        <v>8</v>
      </c>
      <c r="F154" s="86" t="s">
        <v>18</v>
      </c>
      <c r="G154" s="163" t="s">
        <v>19</v>
      </c>
      <c r="H154" s="86" t="s">
        <v>20</v>
      </c>
      <c r="I154" s="103" t="s">
        <v>460</v>
      </c>
      <c r="J154" s="87" t="s">
        <v>21</v>
      </c>
      <c r="K154" s="86" t="s">
        <v>22</v>
      </c>
      <c r="L154" s="87" t="s">
        <v>461</v>
      </c>
      <c r="M154" s="87" t="s">
        <v>462</v>
      </c>
      <c r="N154" s="87" t="s">
        <v>258</v>
      </c>
      <c r="O154" s="181" t="s">
        <v>259</v>
      </c>
      <c r="P154" s="181" t="s">
        <v>23</v>
      </c>
      <c r="Q154" s="87" t="s">
        <v>24</v>
      </c>
      <c r="R154" s="86" t="s">
        <v>24</v>
      </c>
      <c r="S154" s="104" t="s">
        <v>135</v>
      </c>
      <c r="T154" s="86" t="s">
        <v>135</v>
      </c>
      <c r="U154" s="87" t="s">
        <v>25</v>
      </c>
      <c r="V154" s="87" t="s">
        <v>26</v>
      </c>
      <c r="W154" s="87" t="s">
        <v>27</v>
      </c>
      <c r="X154" s="87" t="s">
        <v>28</v>
      </c>
      <c r="Y154" s="87" t="s">
        <v>136</v>
      </c>
      <c r="Z154" s="87" t="s">
        <v>251</v>
      </c>
      <c r="AA154" s="87" t="s">
        <v>137</v>
      </c>
      <c r="AB154" s="87" t="s">
        <v>203</v>
      </c>
      <c r="AC154" s="87" t="s">
        <v>30</v>
      </c>
      <c r="AD154" s="87" t="s">
        <v>140</v>
      </c>
      <c r="AE154" s="87" t="s">
        <v>31</v>
      </c>
      <c r="AF154" s="87" t="s">
        <v>32</v>
      </c>
      <c r="AG154" s="87" t="s">
        <v>205</v>
      </c>
      <c r="AH154" s="104" t="s">
        <v>16</v>
      </c>
      <c r="AI154" s="102" t="s">
        <v>34</v>
      </c>
      <c r="AJ154" s="87" t="s">
        <v>35</v>
      </c>
      <c r="AK154" s="86" t="s">
        <v>18</v>
      </c>
      <c r="AL154" s="106"/>
      <c r="AM154" s="411"/>
      <c r="AN154" s="411"/>
      <c r="AO154" s="411"/>
      <c r="AP154" s="411"/>
      <c r="AQ154" s="411"/>
      <c r="AR154" s="411"/>
      <c r="AS154" s="411"/>
      <c r="AT154" s="411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411"/>
      <c r="BI154" s="411"/>
      <c r="BJ154" s="411"/>
      <c r="BK154" s="411"/>
      <c r="BL154" s="411"/>
      <c r="BM154" s="411"/>
      <c r="BN154" s="411"/>
      <c r="BO154" s="411"/>
      <c r="BP154" s="411"/>
      <c r="BQ154" s="411"/>
      <c r="BR154" s="411"/>
      <c r="BS154" s="411"/>
      <c r="BT154" s="411"/>
      <c r="BU154" s="411"/>
      <c r="BV154" s="411"/>
      <c r="BW154" s="411"/>
      <c r="BX154" s="411"/>
      <c r="BY154" s="411"/>
      <c r="BZ154" s="411"/>
      <c r="CA154" s="411"/>
      <c r="CB154" s="411"/>
      <c r="CC154" s="411"/>
      <c r="CD154" s="411"/>
      <c r="CE154" s="411"/>
      <c r="CF154" s="411"/>
      <c r="CG154" s="411"/>
      <c r="CH154" s="411"/>
      <c r="CI154" s="411"/>
      <c r="CJ154" s="411"/>
      <c r="CK154" s="411"/>
      <c r="CL154" s="411"/>
      <c r="CM154" s="411"/>
      <c r="CN154" s="411"/>
      <c r="CO154" s="411"/>
      <c r="CP154" s="411"/>
      <c r="CQ154" s="411"/>
      <c r="CR154" s="411"/>
      <c r="CS154" s="411"/>
      <c r="CT154" s="411"/>
      <c r="CU154" s="411"/>
      <c r="CV154" s="411"/>
      <c r="CW154" s="411"/>
      <c r="CX154" s="411"/>
      <c r="CY154" s="411"/>
      <c r="CZ154" s="411"/>
      <c r="DA154" s="411"/>
      <c r="DB154" s="411"/>
      <c r="DC154" s="411"/>
      <c r="DD154" s="411"/>
      <c r="DE154" s="411"/>
      <c r="DF154" s="411"/>
      <c r="DG154" s="411"/>
      <c r="DH154" s="411"/>
      <c r="DI154" s="411"/>
      <c r="DJ154" s="411"/>
      <c r="DK154" s="411"/>
      <c r="DL154" s="411"/>
      <c r="DM154" s="411"/>
      <c r="DN154" s="411"/>
      <c r="DO154" s="411"/>
      <c r="DP154" s="411"/>
      <c r="DQ154" s="411"/>
      <c r="DR154" s="411"/>
      <c r="DS154" s="411"/>
      <c r="DT154" s="411"/>
      <c r="DU154" s="411"/>
      <c r="DV154" s="411"/>
      <c r="DW154" s="411"/>
      <c r="DX154" s="411"/>
      <c r="DY154" s="411"/>
      <c r="DZ154" s="411"/>
      <c r="EA154" s="411"/>
      <c r="EB154" s="411"/>
      <c r="EC154" s="411"/>
      <c r="ED154" s="411"/>
      <c r="EE154" s="411"/>
      <c r="EF154" s="411"/>
      <c r="EG154" s="411"/>
      <c r="EH154" s="411"/>
      <c r="EI154" s="411"/>
      <c r="EJ154" s="411"/>
      <c r="EK154" s="411"/>
      <c r="EL154" s="411"/>
      <c r="EM154" s="411"/>
      <c r="EN154" s="411"/>
      <c r="EO154" s="411"/>
      <c r="EP154" s="411"/>
      <c r="EQ154" s="411"/>
      <c r="ER154" s="411"/>
      <c r="ES154" s="411"/>
      <c r="ET154" s="411"/>
      <c r="EU154" s="411"/>
      <c r="EV154" s="411"/>
      <c r="EW154" s="411"/>
      <c r="EX154" s="411"/>
      <c r="EY154" s="411"/>
      <c r="EZ154" s="411"/>
      <c r="FA154" s="411"/>
      <c r="FB154" s="411"/>
      <c r="FC154" s="411"/>
      <c r="FD154" s="411"/>
      <c r="FE154" s="411"/>
      <c r="FF154" s="411"/>
      <c r="FG154" s="411"/>
      <c r="FH154" s="411"/>
      <c r="FI154" s="411"/>
      <c r="FJ154" s="411"/>
      <c r="FK154" s="411"/>
      <c r="FL154" s="411"/>
      <c r="FM154" s="411"/>
      <c r="FN154" s="411"/>
      <c r="FO154" s="411"/>
      <c r="FP154" s="411"/>
      <c r="FQ154" s="411"/>
      <c r="FR154" s="411"/>
      <c r="FS154" s="411"/>
      <c r="FT154" s="411"/>
      <c r="FU154" s="411"/>
      <c r="FV154" s="411"/>
      <c r="FW154" s="411"/>
      <c r="FX154" s="411"/>
      <c r="FY154" s="411"/>
      <c r="FZ154" s="411"/>
      <c r="GA154" s="411"/>
      <c r="GB154" s="411"/>
      <c r="GC154" s="411"/>
      <c r="GD154" s="411"/>
      <c r="GE154" s="411"/>
      <c r="GF154" s="411"/>
      <c r="GG154" s="411"/>
      <c r="GH154" s="411"/>
      <c r="GI154" s="411"/>
      <c r="GJ154" s="411"/>
      <c r="GK154" s="411"/>
      <c r="GL154" s="411"/>
      <c r="GM154" s="411"/>
      <c r="GN154" s="411"/>
      <c r="GO154" s="411"/>
      <c r="GP154" s="411"/>
      <c r="GQ154" s="411"/>
      <c r="GR154" s="411"/>
      <c r="GS154" s="411"/>
      <c r="GT154" s="411"/>
      <c r="GU154" s="411"/>
      <c r="GV154" s="411"/>
      <c r="GW154" s="411"/>
      <c r="GX154" s="411"/>
      <c r="GY154" s="411"/>
      <c r="GZ154" s="411"/>
      <c r="HA154" s="411"/>
      <c r="HB154" s="411"/>
      <c r="HC154" s="411"/>
      <c r="HD154" s="411"/>
      <c r="HE154" s="411"/>
      <c r="HF154" s="411"/>
      <c r="HG154" s="411"/>
      <c r="HH154" s="411"/>
      <c r="HI154" s="411"/>
      <c r="HJ154" s="411"/>
      <c r="HK154" s="411"/>
      <c r="HL154" s="411"/>
      <c r="HM154" s="411"/>
      <c r="HN154" s="411"/>
      <c r="HO154" s="411"/>
      <c r="HP154" s="411"/>
      <c r="HQ154" s="411"/>
      <c r="HR154" s="411"/>
      <c r="HS154" s="411"/>
      <c r="HT154" s="411"/>
      <c r="HU154" s="411"/>
      <c r="HV154" s="411"/>
      <c r="HW154" s="411"/>
      <c r="HX154" s="411"/>
      <c r="HY154" s="411"/>
      <c r="HZ154" s="411"/>
      <c r="IA154" s="411"/>
      <c r="IB154" s="411"/>
      <c r="IC154" s="411"/>
      <c r="ID154" s="411"/>
      <c r="IE154" s="411"/>
      <c r="IF154" s="411"/>
      <c r="IG154" s="411"/>
      <c r="IH154" s="411"/>
      <c r="II154" s="411"/>
      <c r="IJ154" s="411"/>
      <c r="IK154" s="411"/>
      <c r="IL154" s="411"/>
      <c r="IM154" s="411"/>
      <c r="IN154" s="411"/>
    </row>
    <row r="155" spans="1:248" s="4" customFormat="1" ht="12.75" customHeight="1" thickBot="1" x14ac:dyDescent="0.25">
      <c r="A155" s="6"/>
      <c r="B155" s="88" t="s">
        <v>36</v>
      </c>
      <c r="C155" s="88" t="s">
        <v>37</v>
      </c>
      <c r="D155" s="88" t="s">
        <v>38</v>
      </c>
      <c r="E155" s="182" t="s">
        <v>39</v>
      </c>
      <c r="F155" s="107" t="s">
        <v>40</v>
      </c>
      <c r="G155" s="164"/>
      <c r="H155" s="107"/>
      <c r="I155" s="108" t="s">
        <v>41</v>
      </c>
      <c r="J155" s="88"/>
      <c r="K155" s="107"/>
      <c r="L155" s="88" t="s">
        <v>463</v>
      </c>
      <c r="M155" s="88"/>
      <c r="N155" s="88" t="s">
        <v>235</v>
      </c>
      <c r="O155" s="182" t="s">
        <v>235</v>
      </c>
      <c r="P155" s="266"/>
      <c r="Q155" s="267" t="s">
        <v>464</v>
      </c>
      <c r="R155" s="268" t="s">
        <v>271</v>
      </c>
      <c r="S155" s="109" t="s">
        <v>109</v>
      </c>
      <c r="T155" s="107" t="s">
        <v>186</v>
      </c>
      <c r="U155" s="88" t="s">
        <v>42</v>
      </c>
      <c r="V155" s="88" t="s">
        <v>43</v>
      </c>
      <c r="W155" s="88"/>
      <c r="X155" s="88" t="s">
        <v>44</v>
      </c>
      <c r="Y155" s="88" t="s">
        <v>30</v>
      </c>
      <c r="Z155" s="88" t="s">
        <v>30</v>
      </c>
      <c r="AA155" s="88" t="s">
        <v>138</v>
      </c>
      <c r="AB155" s="88" t="s">
        <v>15</v>
      </c>
      <c r="AC155" s="88" t="s">
        <v>139</v>
      </c>
      <c r="AD155" s="88" t="s">
        <v>141</v>
      </c>
      <c r="AE155" s="88" t="s">
        <v>47</v>
      </c>
      <c r="AF155" s="88" t="s">
        <v>48</v>
      </c>
      <c r="AG155" s="88" t="s">
        <v>15</v>
      </c>
      <c r="AH155" s="109" t="s">
        <v>30</v>
      </c>
      <c r="AI155" s="110"/>
      <c r="AJ155" s="88" t="s">
        <v>49</v>
      </c>
      <c r="AK155" s="107" t="s">
        <v>187</v>
      </c>
      <c r="AL155" s="1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1"/>
      <c r="BX155" s="411"/>
      <c r="BY155" s="411"/>
      <c r="BZ155" s="411"/>
      <c r="CA155" s="411"/>
      <c r="CB155" s="411"/>
      <c r="CC155" s="411"/>
      <c r="CD155" s="411"/>
      <c r="CE155" s="411"/>
      <c r="CF155" s="411"/>
      <c r="CG155" s="411"/>
      <c r="CH155" s="411"/>
      <c r="CI155" s="411"/>
      <c r="CJ155" s="411"/>
      <c r="CK155" s="411"/>
      <c r="CL155" s="411"/>
      <c r="CM155" s="411"/>
      <c r="CN155" s="411"/>
      <c r="CO155" s="411"/>
      <c r="CP155" s="411"/>
      <c r="CQ155" s="411"/>
      <c r="CR155" s="411"/>
      <c r="CS155" s="411"/>
      <c r="CT155" s="411"/>
      <c r="CU155" s="411"/>
      <c r="CV155" s="411"/>
      <c r="CW155" s="411"/>
      <c r="CX155" s="411"/>
      <c r="CY155" s="411"/>
      <c r="CZ155" s="411"/>
      <c r="DA155" s="411"/>
      <c r="DB155" s="411"/>
      <c r="DC155" s="411"/>
      <c r="DD155" s="411"/>
      <c r="DE155" s="411"/>
      <c r="DF155" s="411"/>
      <c r="DG155" s="411"/>
      <c r="DH155" s="411"/>
      <c r="DI155" s="411"/>
      <c r="DJ155" s="411"/>
      <c r="DK155" s="411"/>
      <c r="DL155" s="411"/>
      <c r="DM155" s="411"/>
      <c r="DN155" s="411"/>
      <c r="DO155" s="411"/>
      <c r="DP155" s="411"/>
      <c r="DQ155" s="411"/>
      <c r="DR155" s="411"/>
      <c r="DS155" s="411"/>
      <c r="DT155" s="411"/>
      <c r="DU155" s="411"/>
      <c r="DV155" s="411"/>
      <c r="DW155" s="411"/>
      <c r="DX155" s="411"/>
      <c r="DY155" s="411"/>
      <c r="DZ155" s="411"/>
      <c r="EA155" s="411"/>
      <c r="EB155" s="411"/>
      <c r="EC155" s="411"/>
      <c r="ED155" s="411"/>
      <c r="EE155" s="411"/>
      <c r="EF155" s="411"/>
      <c r="EG155" s="411"/>
      <c r="EH155" s="411"/>
      <c r="EI155" s="411"/>
      <c r="EJ155" s="411"/>
      <c r="EK155" s="411"/>
      <c r="EL155" s="411"/>
      <c r="EM155" s="411"/>
      <c r="EN155" s="411"/>
      <c r="EO155" s="411"/>
      <c r="EP155" s="411"/>
      <c r="EQ155" s="411"/>
      <c r="ER155" s="411"/>
      <c r="ES155" s="411"/>
      <c r="ET155" s="411"/>
      <c r="EU155" s="411"/>
      <c r="EV155" s="411"/>
      <c r="EW155" s="411"/>
      <c r="EX155" s="411"/>
      <c r="EY155" s="411"/>
      <c r="EZ155" s="411"/>
      <c r="FA155" s="411"/>
      <c r="FB155" s="411"/>
      <c r="FC155" s="411"/>
      <c r="FD155" s="411"/>
      <c r="FE155" s="411"/>
      <c r="FF155" s="411"/>
      <c r="FG155" s="411"/>
      <c r="FH155" s="411"/>
      <c r="FI155" s="411"/>
      <c r="FJ155" s="411"/>
      <c r="FK155" s="411"/>
      <c r="FL155" s="411"/>
      <c r="FM155" s="411"/>
      <c r="FN155" s="411"/>
      <c r="FO155" s="411"/>
      <c r="FP155" s="411"/>
      <c r="FQ155" s="411"/>
      <c r="FR155" s="411"/>
      <c r="FS155" s="411"/>
      <c r="FT155" s="411"/>
      <c r="FU155" s="411"/>
      <c r="FV155" s="411"/>
      <c r="FW155" s="411"/>
      <c r="FX155" s="411"/>
      <c r="FY155" s="411"/>
      <c r="FZ155" s="411"/>
      <c r="GA155" s="411"/>
      <c r="GB155" s="411"/>
      <c r="GC155" s="411"/>
      <c r="GD155" s="411"/>
      <c r="GE155" s="411"/>
      <c r="GF155" s="411"/>
      <c r="GG155" s="411"/>
      <c r="GH155" s="411"/>
      <c r="GI155" s="411"/>
      <c r="GJ155" s="411"/>
      <c r="GK155" s="411"/>
      <c r="GL155" s="411"/>
      <c r="GM155" s="411"/>
      <c r="GN155" s="411"/>
      <c r="GO155" s="411"/>
      <c r="GP155" s="411"/>
      <c r="GQ155" s="411"/>
      <c r="GR155" s="411"/>
      <c r="GS155" s="411"/>
      <c r="GT155" s="411"/>
      <c r="GU155" s="411"/>
      <c r="GV155" s="411"/>
      <c r="GW155" s="411"/>
      <c r="GX155" s="411"/>
      <c r="GY155" s="411"/>
      <c r="GZ155" s="411"/>
      <c r="HA155" s="411"/>
      <c r="HB155" s="411"/>
      <c r="HC155" s="411"/>
      <c r="HD155" s="411"/>
      <c r="HE155" s="411"/>
      <c r="HF155" s="411"/>
      <c r="HG155" s="411"/>
      <c r="HH155" s="411"/>
      <c r="HI155" s="411"/>
      <c r="HJ155" s="411"/>
      <c r="HK155" s="411"/>
      <c r="HL155" s="411"/>
      <c r="HM155" s="411"/>
      <c r="HN155" s="411"/>
      <c r="HO155" s="411"/>
      <c r="HP155" s="411"/>
      <c r="HQ155" s="411"/>
      <c r="HR155" s="411"/>
      <c r="HS155" s="411"/>
      <c r="HT155" s="411"/>
      <c r="HU155" s="411"/>
      <c r="HV155" s="411"/>
      <c r="HW155" s="411"/>
      <c r="HX155" s="411"/>
      <c r="HY155" s="411"/>
      <c r="HZ155" s="411"/>
      <c r="IA155" s="411"/>
      <c r="IB155" s="411"/>
      <c r="IC155" s="411"/>
      <c r="ID155" s="411"/>
      <c r="IE155" s="411"/>
      <c r="IF155" s="411"/>
      <c r="IG155" s="411"/>
      <c r="IH155" s="411"/>
      <c r="II155" s="411"/>
      <c r="IJ155" s="411"/>
      <c r="IK155" s="411"/>
      <c r="IL155" s="411"/>
      <c r="IM155" s="411"/>
      <c r="IN155" s="411"/>
    </row>
    <row r="156" spans="1:248" s="47" customFormat="1" ht="12.75" customHeight="1" thickTop="1" x14ac:dyDescent="0.2">
      <c r="A156" s="45"/>
      <c r="B156" s="280">
        <f>B143</f>
        <v>0</v>
      </c>
      <c r="C156" s="280">
        <f>C143</f>
        <v>0</v>
      </c>
      <c r="D156" s="280">
        <f>D143</f>
        <v>0</v>
      </c>
      <c r="E156" s="314">
        <f>E143</f>
        <v>0</v>
      </c>
      <c r="F156" s="281">
        <f>F143</f>
        <v>0</v>
      </c>
      <c r="G156" s="138" t="str">
        <f>$C$11</f>
        <v>SEPTEMBER</v>
      </c>
      <c r="H156" s="60" t="s">
        <v>58</v>
      </c>
      <c r="I156" s="319"/>
      <c r="J156" s="315">
        <f t="shared" ref="J156:R156" si="18">J143</f>
        <v>0</v>
      </c>
      <c r="K156" s="316">
        <f t="shared" si="18"/>
        <v>0</v>
      </c>
      <c r="L156" s="280">
        <f t="shared" si="18"/>
        <v>0</v>
      </c>
      <c r="M156" s="280">
        <f t="shared" si="18"/>
        <v>0</v>
      </c>
      <c r="N156" s="280">
        <f t="shared" si="18"/>
        <v>0</v>
      </c>
      <c r="O156" s="314">
        <f t="shared" si="18"/>
        <v>0</v>
      </c>
      <c r="P156" s="314">
        <f t="shared" si="18"/>
        <v>0</v>
      </c>
      <c r="Q156" s="280">
        <f t="shared" si="18"/>
        <v>0</v>
      </c>
      <c r="R156" s="317">
        <f t="shared" si="18"/>
        <v>0</v>
      </c>
      <c r="S156" s="46"/>
      <c r="T156" s="45"/>
      <c r="U156" s="280">
        <f t="shared" ref="U156:AH156" si="19">U143</f>
        <v>0</v>
      </c>
      <c r="V156" s="280">
        <f t="shared" si="19"/>
        <v>0</v>
      </c>
      <c r="W156" s="280">
        <f t="shared" si="19"/>
        <v>0</v>
      </c>
      <c r="X156" s="280">
        <f t="shared" si="19"/>
        <v>0</v>
      </c>
      <c r="Y156" s="280">
        <f t="shared" si="19"/>
        <v>0</v>
      </c>
      <c r="Z156" s="280">
        <f t="shared" si="19"/>
        <v>0</v>
      </c>
      <c r="AA156" s="280">
        <f t="shared" si="19"/>
        <v>0</v>
      </c>
      <c r="AB156" s="280">
        <f t="shared" si="19"/>
        <v>0</v>
      </c>
      <c r="AC156" s="280">
        <f t="shared" si="19"/>
        <v>0</v>
      </c>
      <c r="AD156" s="280">
        <f t="shared" si="19"/>
        <v>0</v>
      </c>
      <c r="AE156" s="280">
        <f t="shared" si="19"/>
        <v>0</v>
      </c>
      <c r="AF156" s="280">
        <f t="shared" si="19"/>
        <v>0</v>
      </c>
      <c r="AG156" s="280">
        <f t="shared" si="19"/>
        <v>0</v>
      </c>
      <c r="AH156" s="280">
        <f t="shared" si="19"/>
        <v>0</v>
      </c>
      <c r="AI156" s="305"/>
      <c r="AJ156" s="280">
        <f>AJ143</f>
        <v>0</v>
      </c>
      <c r="AK156" s="318">
        <f>AK143</f>
        <v>0</v>
      </c>
      <c r="AL156" s="46"/>
    </row>
    <row r="157" spans="1:248" s="23" customFormat="1" ht="12.75" customHeight="1" x14ac:dyDescent="0.2">
      <c r="A157" s="8">
        <v>1</v>
      </c>
      <c r="B157" s="282"/>
      <c r="C157" s="282"/>
      <c r="D157" s="282"/>
      <c r="E157" s="282"/>
      <c r="F157" s="283"/>
      <c r="G157" s="415"/>
      <c r="H157" s="302"/>
      <c r="I157" s="416"/>
      <c r="J157" s="280">
        <f t="shared" ref="J157:J187" si="20">SUM(B157:F157)</f>
        <v>0</v>
      </c>
      <c r="K157" s="281">
        <f t="shared" ref="K157:K187" si="21">SUM(U157:AK157)-SUM(L157:R157)</f>
        <v>0</v>
      </c>
      <c r="L157" s="282"/>
      <c r="M157" s="282"/>
      <c r="N157" s="282"/>
      <c r="O157" s="291"/>
      <c r="P157" s="297"/>
      <c r="Q157" s="282"/>
      <c r="R157" s="283"/>
      <c r="S157" s="17" t="s">
        <v>59</v>
      </c>
      <c r="T157" s="8">
        <v>1</v>
      </c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91"/>
      <c r="AI157" s="302"/>
      <c r="AJ157" s="282"/>
      <c r="AK157" s="283"/>
      <c r="AL157" s="17" t="s">
        <v>59</v>
      </c>
    </row>
    <row r="158" spans="1:248" s="23" customFormat="1" ht="12.75" customHeight="1" x14ac:dyDescent="0.2">
      <c r="A158" s="8">
        <v>2</v>
      </c>
      <c r="B158" s="282"/>
      <c r="C158" s="282"/>
      <c r="D158" s="282"/>
      <c r="E158" s="282"/>
      <c r="F158" s="283"/>
      <c r="G158" s="415"/>
      <c r="H158" s="302"/>
      <c r="I158" s="416"/>
      <c r="J158" s="280">
        <f t="shared" si="20"/>
        <v>0</v>
      </c>
      <c r="K158" s="281">
        <f t="shared" si="21"/>
        <v>0</v>
      </c>
      <c r="L158" s="282"/>
      <c r="M158" s="282"/>
      <c r="N158" s="282"/>
      <c r="O158" s="291"/>
      <c r="P158" s="297"/>
      <c r="Q158" s="282"/>
      <c r="R158" s="283"/>
      <c r="S158" s="17" t="s">
        <v>60</v>
      </c>
      <c r="T158" s="8">
        <v>2</v>
      </c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91"/>
      <c r="AI158" s="302"/>
      <c r="AJ158" s="282"/>
      <c r="AK158" s="283"/>
      <c r="AL158" s="17" t="s">
        <v>60</v>
      </c>
    </row>
    <row r="159" spans="1:248" s="23" customFormat="1" ht="12.75" customHeight="1" x14ac:dyDescent="0.2">
      <c r="A159" s="8">
        <v>3</v>
      </c>
      <c r="B159" s="282"/>
      <c r="C159" s="282"/>
      <c r="D159" s="282"/>
      <c r="E159" s="282"/>
      <c r="F159" s="283"/>
      <c r="G159" s="415"/>
      <c r="H159" s="302"/>
      <c r="I159" s="416"/>
      <c r="J159" s="280">
        <f t="shared" si="20"/>
        <v>0</v>
      </c>
      <c r="K159" s="281">
        <f t="shared" si="21"/>
        <v>0</v>
      </c>
      <c r="L159" s="282"/>
      <c r="M159" s="282"/>
      <c r="N159" s="282"/>
      <c r="O159" s="291"/>
      <c r="P159" s="297"/>
      <c r="Q159" s="282"/>
      <c r="R159" s="283"/>
      <c r="S159" s="17" t="s">
        <v>61</v>
      </c>
      <c r="T159" s="8">
        <v>3</v>
      </c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91"/>
      <c r="AI159" s="302"/>
      <c r="AJ159" s="282"/>
      <c r="AK159" s="283"/>
      <c r="AL159" s="17" t="s">
        <v>61</v>
      </c>
    </row>
    <row r="160" spans="1:248" s="23" customFormat="1" ht="12.75" customHeight="1" x14ac:dyDescent="0.2">
      <c r="A160" s="8">
        <v>4</v>
      </c>
      <c r="B160" s="282"/>
      <c r="C160" s="282"/>
      <c r="D160" s="282"/>
      <c r="E160" s="282"/>
      <c r="F160" s="283"/>
      <c r="G160" s="415"/>
      <c r="H160" s="302"/>
      <c r="I160" s="416"/>
      <c r="J160" s="280">
        <f t="shared" si="20"/>
        <v>0</v>
      </c>
      <c r="K160" s="281">
        <f t="shared" si="21"/>
        <v>0</v>
      </c>
      <c r="L160" s="282"/>
      <c r="M160" s="282"/>
      <c r="N160" s="282"/>
      <c r="O160" s="291"/>
      <c r="P160" s="297"/>
      <c r="Q160" s="282"/>
      <c r="R160" s="283"/>
      <c r="S160" s="17" t="s">
        <v>62</v>
      </c>
      <c r="T160" s="8">
        <v>4</v>
      </c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91"/>
      <c r="AI160" s="302"/>
      <c r="AJ160" s="282"/>
      <c r="AK160" s="283"/>
      <c r="AL160" s="17" t="s">
        <v>62</v>
      </c>
    </row>
    <row r="161" spans="1:38" s="23" customFormat="1" ht="12.75" customHeight="1" x14ac:dyDescent="0.2">
      <c r="A161" s="8">
        <v>5</v>
      </c>
      <c r="B161" s="282"/>
      <c r="C161" s="282"/>
      <c r="D161" s="282"/>
      <c r="E161" s="282"/>
      <c r="F161" s="283"/>
      <c r="G161" s="417"/>
      <c r="H161" s="302"/>
      <c r="I161" s="416"/>
      <c r="J161" s="280">
        <f t="shared" si="20"/>
        <v>0</v>
      </c>
      <c r="K161" s="281">
        <f t="shared" si="21"/>
        <v>0</v>
      </c>
      <c r="L161" s="282"/>
      <c r="M161" s="282"/>
      <c r="N161" s="282"/>
      <c r="O161" s="291"/>
      <c r="P161" s="297"/>
      <c r="Q161" s="282"/>
      <c r="R161" s="283"/>
      <c r="S161" s="17" t="s">
        <v>63</v>
      </c>
      <c r="T161" s="8">
        <v>5</v>
      </c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91"/>
      <c r="AI161" s="302"/>
      <c r="AJ161" s="282"/>
      <c r="AK161" s="283"/>
      <c r="AL161" s="17" t="s">
        <v>63</v>
      </c>
    </row>
    <row r="162" spans="1:38" s="23" customFormat="1" ht="12.75" customHeight="1" x14ac:dyDescent="0.2">
      <c r="A162" s="18">
        <v>6</v>
      </c>
      <c r="B162" s="284"/>
      <c r="C162" s="284"/>
      <c r="D162" s="284"/>
      <c r="E162" s="284"/>
      <c r="F162" s="285"/>
      <c r="G162" s="415"/>
      <c r="H162" s="303"/>
      <c r="I162" s="418"/>
      <c r="J162" s="280">
        <f t="shared" si="20"/>
        <v>0</v>
      </c>
      <c r="K162" s="281">
        <f t="shared" si="21"/>
        <v>0</v>
      </c>
      <c r="L162" s="284"/>
      <c r="M162" s="284"/>
      <c r="N162" s="284"/>
      <c r="O162" s="292"/>
      <c r="P162" s="298"/>
      <c r="Q162" s="284"/>
      <c r="R162" s="285"/>
      <c r="S162" s="19" t="s">
        <v>64</v>
      </c>
      <c r="T162" s="18">
        <v>6</v>
      </c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92"/>
      <c r="AI162" s="303"/>
      <c r="AJ162" s="284"/>
      <c r="AK162" s="285"/>
      <c r="AL162" s="19" t="s">
        <v>64</v>
      </c>
    </row>
    <row r="163" spans="1:38" s="23" customFormat="1" ht="12.75" customHeight="1" x14ac:dyDescent="0.2">
      <c r="A163" s="8">
        <v>7</v>
      </c>
      <c r="B163" s="282"/>
      <c r="C163" s="282"/>
      <c r="D163" s="282"/>
      <c r="E163" s="282"/>
      <c r="F163" s="283"/>
      <c r="G163" s="415"/>
      <c r="H163" s="302"/>
      <c r="I163" s="416"/>
      <c r="J163" s="280">
        <f t="shared" si="20"/>
        <v>0</v>
      </c>
      <c r="K163" s="281">
        <f t="shared" si="21"/>
        <v>0</v>
      </c>
      <c r="L163" s="282"/>
      <c r="M163" s="282"/>
      <c r="N163" s="282"/>
      <c r="O163" s="291"/>
      <c r="P163" s="297"/>
      <c r="Q163" s="282"/>
      <c r="R163" s="283"/>
      <c r="S163" s="17" t="s">
        <v>65</v>
      </c>
      <c r="T163" s="8">
        <v>7</v>
      </c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91"/>
      <c r="AI163" s="302"/>
      <c r="AJ163" s="282"/>
      <c r="AK163" s="283"/>
      <c r="AL163" s="17" t="s">
        <v>65</v>
      </c>
    </row>
    <row r="164" spans="1:38" s="23" customFormat="1" ht="12.75" customHeight="1" x14ac:dyDescent="0.2">
      <c r="A164" s="8">
        <v>8</v>
      </c>
      <c r="B164" s="282"/>
      <c r="C164" s="282"/>
      <c r="D164" s="282"/>
      <c r="E164" s="282"/>
      <c r="F164" s="283"/>
      <c r="G164" s="415"/>
      <c r="H164" s="302"/>
      <c r="I164" s="416"/>
      <c r="J164" s="280">
        <f t="shared" si="20"/>
        <v>0</v>
      </c>
      <c r="K164" s="281">
        <f t="shared" si="21"/>
        <v>0</v>
      </c>
      <c r="L164" s="282"/>
      <c r="M164" s="282"/>
      <c r="N164" s="282"/>
      <c r="O164" s="291"/>
      <c r="P164" s="297"/>
      <c r="Q164" s="282"/>
      <c r="R164" s="283"/>
      <c r="S164" s="17" t="s">
        <v>66</v>
      </c>
      <c r="T164" s="8">
        <v>8</v>
      </c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91"/>
      <c r="AI164" s="302"/>
      <c r="AJ164" s="282"/>
      <c r="AK164" s="283"/>
      <c r="AL164" s="17" t="s">
        <v>66</v>
      </c>
    </row>
    <row r="165" spans="1:38" s="23" customFormat="1" ht="12.75" customHeight="1" x14ac:dyDescent="0.2">
      <c r="A165" s="8">
        <v>9</v>
      </c>
      <c r="B165" s="282"/>
      <c r="C165" s="282"/>
      <c r="D165" s="282"/>
      <c r="E165" s="282"/>
      <c r="F165" s="283"/>
      <c r="G165" s="415"/>
      <c r="H165" s="302"/>
      <c r="I165" s="416"/>
      <c r="J165" s="280">
        <f t="shared" si="20"/>
        <v>0</v>
      </c>
      <c r="K165" s="281">
        <f t="shared" si="21"/>
        <v>0</v>
      </c>
      <c r="L165" s="282"/>
      <c r="M165" s="282"/>
      <c r="N165" s="282"/>
      <c r="O165" s="291"/>
      <c r="P165" s="297"/>
      <c r="Q165" s="282"/>
      <c r="R165" s="283"/>
      <c r="S165" s="17" t="s">
        <v>67</v>
      </c>
      <c r="T165" s="8">
        <v>9</v>
      </c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91"/>
      <c r="AI165" s="302"/>
      <c r="AJ165" s="282"/>
      <c r="AK165" s="283"/>
      <c r="AL165" s="17" t="s">
        <v>67</v>
      </c>
    </row>
    <row r="166" spans="1:38" s="23" customFormat="1" ht="12.75" customHeight="1" x14ac:dyDescent="0.2">
      <c r="A166" s="8">
        <v>10</v>
      </c>
      <c r="B166" s="282"/>
      <c r="C166" s="282"/>
      <c r="D166" s="282"/>
      <c r="E166" s="282"/>
      <c r="F166" s="283"/>
      <c r="G166" s="415"/>
      <c r="H166" s="302"/>
      <c r="I166" s="416"/>
      <c r="J166" s="280">
        <f t="shared" si="20"/>
        <v>0</v>
      </c>
      <c r="K166" s="281">
        <f t="shared" si="21"/>
        <v>0</v>
      </c>
      <c r="L166" s="282"/>
      <c r="M166" s="282"/>
      <c r="N166" s="282"/>
      <c r="O166" s="291"/>
      <c r="P166" s="297"/>
      <c r="Q166" s="282"/>
      <c r="R166" s="283"/>
      <c r="S166" s="17" t="s">
        <v>68</v>
      </c>
      <c r="T166" s="8">
        <v>10</v>
      </c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91"/>
      <c r="AI166" s="302"/>
      <c r="AJ166" s="282"/>
      <c r="AK166" s="283"/>
      <c r="AL166" s="17" t="s">
        <v>68</v>
      </c>
    </row>
    <row r="167" spans="1:38" s="23" customFormat="1" ht="12.75" customHeight="1" x14ac:dyDescent="0.2">
      <c r="A167" s="8">
        <v>11</v>
      </c>
      <c r="B167" s="282"/>
      <c r="C167" s="282"/>
      <c r="D167" s="282"/>
      <c r="E167" s="282"/>
      <c r="F167" s="283"/>
      <c r="G167" s="415"/>
      <c r="H167" s="302"/>
      <c r="I167" s="416"/>
      <c r="J167" s="280">
        <f t="shared" si="20"/>
        <v>0</v>
      </c>
      <c r="K167" s="281">
        <f t="shared" si="21"/>
        <v>0</v>
      </c>
      <c r="L167" s="282"/>
      <c r="M167" s="282"/>
      <c r="N167" s="282"/>
      <c r="O167" s="291"/>
      <c r="P167" s="297"/>
      <c r="Q167" s="282"/>
      <c r="R167" s="283"/>
      <c r="S167" s="17" t="s">
        <v>69</v>
      </c>
      <c r="T167" s="8">
        <v>11</v>
      </c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91"/>
      <c r="AI167" s="302"/>
      <c r="AJ167" s="282"/>
      <c r="AK167" s="283"/>
      <c r="AL167" s="17" t="s">
        <v>69</v>
      </c>
    </row>
    <row r="168" spans="1:38" s="23" customFormat="1" ht="12.75" customHeight="1" x14ac:dyDescent="0.2">
      <c r="A168" s="8">
        <v>12</v>
      </c>
      <c r="B168" s="282"/>
      <c r="C168" s="282"/>
      <c r="D168" s="282"/>
      <c r="E168" s="282"/>
      <c r="F168" s="283"/>
      <c r="G168" s="415"/>
      <c r="H168" s="302"/>
      <c r="I168" s="416"/>
      <c r="J168" s="280">
        <f t="shared" si="20"/>
        <v>0</v>
      </c>
      <c r="K168" s="281">
        <f t="shared" si="21"/>
        <v>0</v>
      </c>
      <c r="L168" s="282"/>
      <c r="M168" s="282"/>
      <c r="N168" s="282"/>
      <c r="O168" s="291"/>
      <c r="P168" s="297"/>
      <c r="Q168" s="282"/>
      <c r="R168" s="283"/>
      <c r="S168" s="17" t="s">
        <v>70</v>
      </c>
      <c r="T168" s="8">
        <v>12</v>
      </c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91"/>
      <c r="AI168" s="302"/>
      <c r="AJ168" s="282"/>
      <c r="AK168" s="283"/>
      <c r="AL168" s="17" t="s">
        <v>70</v>
      </c>
    </row>
    <row r="169" spans="1:38" s="23" customFormat="1" ht="12.75" customHeight="1" x14ac:dyDescent="0.2">
      <c r="A169" s="8">
        <v>13</v>
      </c>
      <c r="B169" s="282"/>
      <c r="C169" s="282"/>
      <c r="D169" s="282"/>
      <c r="E169" s="282"/>
      <c r="F169" s="283"/>
      <c r="G169" s="415"/>
      <c r="H169" s="302"/>
      <c r="I169" s="416"/>
      <c r="J169" s="280">
        <f t="shared" si="20"/>
        <v>0</v>
      </c>
      <c r="K169" s="281">
        <f t="shared" si="21"/>
        <v>0</v>
      </c>
      <c r="L169" s="282"/>
      <c r="M169" s="282"/>
      <c r="N169" s="282"/>
      <c r="O169" s="291"/>
      <c r="P169" s="297"/>
      <c r="Q169" s="282"/>
      <c r="R169" s="283"/>
      <c r="S169" s="17" t="s">
        <v>71</v>
      </c>
      <c r="T169" s="8">
        <v>13</v>
      </c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91"/>
      <c r="AI169" s="302"/>
      <c r="AJ169" s="282"/>
      <c r="AK169" s="283"/>
      <c r="AL169" s="17" t="s">
        <v>71</v>
      </c>
    </row>
    <row r="170" spans="1:38" s="23" customFormat="1" ht="12.75" customHeight="1" x14ac:dyDescent="0.2">
      <c r="A170" s="8">
        <v>14</v>
      </c>
      <c r="B170" s="282"/>
      <c r="C170" s="282"/>
      <c r="D170" s="282"/>
      <c r="E170" s="282"/>
      <c r="F170" s="283"/>
      <c r="G170" s="415"/>
      <c r="H170" s="302"/>
      <c r="I170" s="416"/>
      <c r="J170" s="280">
        <f t="shared" si="20"/>
        <v>0</v>
      </c>
      <c r="K170" s="281">
        <f t="shared" si="21"/>
        <v>0</v>
      </c>
      <c r="L170" s="282"/>
      <c r="M170" s="282"/>
      <c r="N170" s="282"/>
      <c r="O170" s="291"/>
      <c r="P170" s="297"/>
      <c r="Q170" s="282"/>
      <c r="R170" s="283"/>
      <c r="S170" s="17" t="s">
        <v>72</v>
      </c>
      <c r="T170" s="8">
        <v>14</v>
      </c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91"/>
      <c r="AI170" s="302"/>
      <c r="AJ170" s="282"/>
      <c r="AK170" s="283"/>
      <c r="AL170" s="17" t="s">
        <v>72</v>
      </c>
    </row>
    <row r="171" spans="1:38" s="23" customFormat="1" ht="12.75" customHeight="1" x14ac:dyDescent="0.2">
      <c r="A171" s="8">
        <v>15</v>
      </c>
      <c r="B171" s="282"/>
      <c r="C171" s="282"/>
      <c r="D171" s="282"/>
      <c r="E171" s="282"/>
      <c r="F171" s="283"/>
      <c r="G171" s="415"/>
      <c r="H171" s="302"/>
      <c r="I171" s="416"/>
      <c r="J171" s="280">
        <f t="shared" si="20"/>
        <v>0</v>
      </c>
      <c r="K171" s="281">
        <f t="shared" si="21"/>
        <v>0</v>
      </c>
      <c r="L171" s="282"/>
      <c r="M171" s="282"/>
      <c r="N171" s="282"/>
      <c r="O171" s="291"/>
      <c r="P171" s="297"/>
      <c r="Q171" s="282"/>
      <c r="R171" s="283"/>
      <c r="S171" s="17" t="s">
        <v>73</v>
      </c>
      <c r="T171" s="8">
        <v>15</v>
      </c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91"/>
      <c r="AI171" s="302"/>
      <c r="AJ171" s="282"/>
      <c r="AK171" s="283"/>
      <c r="AL171" s="17" t="s">
        <v>73</v>
      </c>
    </row>
    <row r="172" spans="1:38" s="23" customFormat="1" ht="12.75" customHeight="1" x14ac:dyDescent="0.2">
      <c r="A172" s="8">
        <v>16</v>
      </c>
      <c r="B172" s="282"/>
      <c r="C172" s="282"/>
      <c r="D172" s="282"/>
      <c r="E172" s="282"/>
      <c r="F172" s="283"/>
      <c r="G172" s="415"/>
      <c r="H172" s="302"/>
      <c r="I172" s="416"/>
      <c r="J172" s="280">
        <f t="shared" si="20"/>
        <v>0</v>
      </c>
      <c r="K172" s="281">
        <f t="shared" si="21"/>
        <v>0</v>
      </c>
      <c r="L172" s="282"/>
      <c r="M172" s="282"/>
      <c r="N172" s="282"/>
      <c r="O172" s="291"/>
      <c r="P172" s="297"/>
      <c r="Q172" s="282"/>
      <c r="R172" s="283"/>
      <c r="S172" s="17" t="s">
        <v>74</v>
      </c>
      <c r="T172" s="8">
        <v>16</v>
      </c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91"/>
      <c r="AI172" s="302"/>
      <c r="AJ172" s="282"/>
      <c r="AK172" s="283"/>
      <c r="AL172" s="17" t="s">
        <v>74</v>
      </c>
    </row>
    <row r="173" spans="1:38" s="23" customFormat="1" ht="12.75" customHeight="1" x14ac:dyDescent="0.2">
      <c r="A173" s="8">
        <v>17</v>
      </c>
      <c r="B173" s="282"/>
      <c r="C173" s="282"/>
      <c r="D173" s="282"/>
      <c r="E173" s="282"/>
      <c r="F173" s="283"/>
      <c r="G173" s="415"/>
      <c r="H173" s="302"/>
      <c r="I173" s="416"/>
      <c r="J173" s="280">
        <f t="shared" si="20"/>
        <v>0</v>
      </c>
      <c r="K173" s="281">
        <f t="shared" si="21"/>
        <v>0</v>
      </c>
      <c r="L173" s="282"/>
      <c r="M173" s="282"/>
      <c r="N173" s="282"/>
      <c r="O173" s="291"/>
      <c r="P173" s="297"/>
      <c r="Q173" s="282"/>
      <c r="R173" s="283"/>
      <c r="S173" s="17" t="s">
        <v>75</v>
      </c>
      <c r="T173" s="8">
        <v>17</v>
      </c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91"/>
      <c r="AI173" s="302"/>
      <c r="AJ173" s="282"/>
      <c r="AK173" s="283"/>
      <c r="AL173" s="17" t="s">
        <v>75</v>
      </c>
    </row>
    <row r="174" spans="1:38" s="23" customFormat="1" ht="12.75" customHeight="1" x14ac:dyDescent="0.2">
      <c r="A174" s="8">
        <v>18</v>
      </c>
      <c r="B174" s="282"/>
      <c r="C174" s="282"/>
      <c r="D174" s="282"/>
      <c r="E174" s="282"/>
      <c r="F174" s="283"/>
      <c r="G174" s="415"/>
      <c r="H174" s="302"/>
      <c r="I174" s="416"/>
      <c r="J174" s="280">
        <f t="shared" si="20"/>
        <v>0</v>
      </c>
      <c r="K174" s="281">
        <f t="shared" si="21"/>
        <v>0</v>
      </c>
      <c r="L174" s="282"/>
      <c r="M174" s="282"/>
      <c r="N174" s="282"/>
      <c r="O174" s="291"/>
      <c r="P174" s="297"/>
      <c r="Q174" s="282"/>
      <c r="R174" s="283"/>
      <c r="S174" s="17" t="s">
        <v>76</v>
      </c>
      <c r="T174" s="8">
        <v>18</v>
      </c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91"/>
      <c r="AI174" s="302"/>
      <c r="AJ174" s="282"/>
      <c r="AK174" s="283"/>
      <c r="AL174" s="17" t="s">
        <v>76</v>
      </c>
    </row>
    <row r="175" spans="1:38" s="23" customFormat="1" ht="12.75" customHeight="1" x14ac:dyDescent="0.2">
      <c r="A175" s="8">
        <v>19</v>
      </c>
      <c r="B175" s="282"/>
      <c r="C175" s="282"/>
      <c r="D175" s="282"/>
      <c r="E175" s="282"/>
      <c r="F175" s="283"/>
      <c r="G175" s="415"/>
      <c r="H175" s="302"/>
      <c r="I175" s="416"/>
      <c r="J175" s="280">
        <f t="shared" si="20"/>
        <v>0</v>
      </c>
      <c r="K175" s="281">
        <f t="shared" si="21"/>
        <v>0</v>
      </c>
      <c r="L175" s="282"/>
      <c r="M175" s="282"/>
      <c r="N175" s="282"/>
      <c r="O175" s="291"/>
      <c r="P175" s="297"/>
      <c r="Q175" s="282"/>
      <c r="R175" s="283"/>
      <c r="S175" s="17" t="s">
        <v>77</v>
      </c>
      <c r="T175" s="8">
        <v>19</v>
      </c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91"/>
      <c r="AI175" s="302"/>
      <c r="AJ175" s="282"/>
      <c r="AK175" s="283"/>
      <c r="AL175" s="17" t="s">
        <v>77</v>
      </c>
    </row>
    <row r="176" spans="1:38" s="23" customFormat="1" ht="12.75" customHeight="1" x14ac:dyDescent="0.2">
      <c r="A176" s="8">
        <v>20</v>
      </c>
      <c r="B176" s="282"/>
      <c r="C176" s="282"/>
      <c r="D176" s="282"/>
      <c r="E176" s="282"/>
      <c r="F176" s="283"/>
      <c r="G176" s="415"/>
      <c r="H176" s="302"/>
      <c r="I176" s="416"/>
      <c r="J176" s="280">
        <f t="shared" si="20"/>
        <v>0</v>
      </c>
      <c r="K176" s="281">
        <f t="shared" si="21"/>
        <v>0</v>
      </c>
      <c r="L176" s="282"/>
      <c r="M176" s="282"/>
      <c r="N176" s="282"/>
      <c r="O176" s="291"/>
      <c r="P176" s="297"/>
      <c r="Q176" s="282"/>
      <c r="R176" s="283"/>
      <c r="S176" s="17" t="s">
        <v>78</v>
      </c>
      <c r="T176" s="8">
        <v>20</v>
      </c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91"/>
      <c r="AI176" s="302"/>
      <c r="AJ176" s="282"/>
      <c r="AK176" s="283"/>
      <c r="AL176" s="17" t="s">
        <v>78</v>
      </c>
    </row>
    <row r="177" spans="1:38" s="23" customFormat="1" ht="12.75" customHeight="1" x14ac:dyDescent="0.2">
      <c r="A177" s="8">
        <v>21</v>
      </c>
      <c r="B177" s="282"/>
      <c r="C177" s="282"/>
      <c r="D177" s="282"/>
      <c r="E177" s="282"/>
      <c r="F177" s="283"/>
      <c r="G177" s="415"/>
      <c r="H177" s="302"/>
      <c r="I177" s="416"/>
      <c r="J177" s="280">
        <f t="shared" si="20"/>
        <v>0</v>
      </c>
      <c r="K177" s="281">
        <f t="shared" si="21"/>
        <v>0</v>
      </c>
      <c r="L177" s="282"/>
      <c r="M177" s="282"/>
      <c r="N177" s="282"/>
      <c r="O177" s="291"/>
      <c r="P177" s="297"/>
      <c r="Q177" s="282"/>
      <c r="R177" s="283"/>
      <c r="S177" s="17" t="s">
        <v>79</v>
      </c>
      <c r="T177" s="8">
        <v>21</v>
      </c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91"/>
      <c r="AI177" s="302"/>
      <c r="AJ177" s="282"/>
      <c r="AK177" s="283"/>
      <c r="AL177" s="17" t="s">
        <v>79</v>
      </c>
    </row>
    <row r="178" spans="1:38" s="23" customFormat="1" ht="12.75" customHeight="1" x14ac:dyDescent="0.2">
      <c r="A178" s="8">
        <v>22</v>
      </c>
      <c r="B178" s="282"/>
      <c r="C178" s="282"/>
      <c r="D178" s="282"/>
      <c r="E178" s="282"/>
      <c r="F178" s="283"/>
      <c r="G178" s="415"/>
      <c r="H178" s="302"/>
      <c r="I178" s="416"/>
      <c r="J178" s="280">
        <f t="shared" si="20"/>
        <v>0</v>
      </c>
      <c r="K178" s="281">
        <f t="shared" si="21"/>
        <v>0</v>
      </c>
      <c r="L178" s="282"/>
      <c r="M178" s="282"/>
      <c r="N178" s="282"/>
      <c r="O178" s="291"/>
      <c r="P178" s="297"/>
      <c r="Q178" s="282"/>
      <c r="R178" s="283"/>
      <c r="S178" s="17" t="s">
        <v>80</v>
      </c>
      <c r="T178" s="8">
        <v>22</v>
      </c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91"/>
      <c r="AI178" s="302"/>
      <c r="AJ178" s="282"/>
      <c r="AK178" s="283"/>
      <c r="AL178" s="17" t="s">
        <v>80</v>
      </c>
    </row>
    <row r="179" spans="1:38" s="23" customFormat="1" ht="12.75" customHeight="1" x14ac:dyDescent="0.2">
      <c r="A179" s="8">
        <v>23</v>
      </c>
      <c r="B179" s="282"/>
      <c r="C179" s="282"/>
      <c r="D179" s="282"/>
      <c r="E179" s="282"/>
      <c r="F179" s="283"/>
      <c r="G179" s="415"/>
      <c r="H179" s="302"/>
      <c r="I179" s="416"/>
      <c r="J179" s="280">
        <f t="shared" si="20"/>
        <v>0</v>
      </c>
      <c r="K179" s="281">
        <f t="shared" si="21"/>
        <v>0</v>
      </c>
      <c r="L179" s="282"/>
      <c r="M179" s="282"/>
      <c r="N179" s="282"/>
      <c r="O179" s="291"/>
      <c r="P179" s="297"/>
      <c r="Q179" s="282"/>
      <c r="R179" s="283"/>
      <c r="S179" s="17" t="s">
        <v>81</v>
      </c>
      <c r="T179" s="8">
        <v>23</v>
      </c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91"/>
      <c r="AI179" s="302"/>
      <c r="AJ179" s="282"/>
      <c r="AK179" s="283"/>
      <c r="AL179" s="17" t="s">
        <v>81</v>
      </c>
    </row>
    <row r="180" spans="1:38" s="23" customFormat="1" ht="12.75" customHeight="1" x14ac:dyDescent="0.2">
      <c r="A180" s="8">
        <v>24</v>
      </c>
      <c r="B180" s="282"/>
      <c r="C180" s="282"/>
      <c r="D180" s="282"/>
      <c r="E180" s="282"/>
      <c r="F180" s="283"/>
      <c r="G180" s="415"/>
      <c r="H180" s="302"/>
      <c r="I180" s="416"/>
      <c r="J180" s="280">
        <f t="shared" si="20"/>
        <v>0</v>
      </c>
      <c r="K180" s="281">
        <f t="shared" si="21"/>
        <v>0</v>
      </c>
      <c r="L180" s="282"/>
      <c r="M180" s="282"/>
      <c r="N180" s="282"/>
      <c r="O180" s="291"/>
      <c r="P180" s="297"/>
      <c r="Q180" s="282"/>
      <c r="R180" s="283"/>
      <c r="S180" s="17" t="s">
        <v>82</v>
      </c>
      <c r="T180" s="8">
        <v>24</v>
      </c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91"/>
      <c r="AI180" s="302"/>
      <c r="AJ180" s="282"/>
      <c r="AK180" s="283"/>
      <c r="AL180" s="17" t="s">
        <v>82</v>
      </c>
    </row>
    <row r="181" spans="1:38" s="23" customFormat="1" ht="12.75" customHeight="1" x14ac:dyDescent="0.2">
      <c r="A181" s="8">
        <v>25</v>
      </c>
      <c r="B181" s="282"/>
      <c r="C181" s="282"/>
      <c r="D181" s="282"/>
      <c r="E181" s="282"/>
      <c r="F181" s="283"/>
      <c r="G181" s="415"/>
      <c r="H181" s="302"/>
      <c r="I181" s="416"/>
      <c r="J181" s="280">
        <f t="shared" si="20"/>
        <v>0</v>
      </c>
      <c r="K181" s="281">
        <f t="shared" si="21"/>
        <v>0</v>
      </c>
      <c r="L181" s="282"/>
      <c r="M181" s="282"/>
      <c r="N181" s="282"/>
      <c r="O181" s="291"/>
      <c r="P181" s="297"/>
      <c r="Q181" s="282"/>
      <c r="R181" s="283"/>
      <c r="S181" s="17" t="s">
        <v>83</v>
      </c>
      <c r="T181" s="8">
        <v>25</v>
      </c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91"/>
      <c r="AI181" s="302"/>
      <c r="AJ181" s="282"/>
      <c r="AK181" s="283"/>
      <c r="AL181" s="17" t="s">
        <v>83</v>
      </c>
    </row>
    <row r="182" spans="1:38" s="23" customFormat="1" ht="12.75" customHeight="1" x14ac:dyDescent="0.2">
      <c r="A182" s="8">
        <v>26</v>
      </c>
      <c r="B182" s="282"/>
      <c r="C182" s="282"/>
      <c r="D182" s="282"/>
      <c r="E182" s="282"/>
      <c r="F182" s="283"/>
      <c r="G182" s="415"/>
      <c r="H182" s="302"/>
      <c r="I182" s="416"/>
      <c r="J182" s="280">
        <f t="shared" si="20"/>
        <v>0</v>
      </c>
      <c r="K182" s="281">
        <f t="shared" si="21"/>
        <v>0</v>
      </c>
      <c r="L182" s="282"/>
      <c r="M182" s="282"/>
      <c r="N182" s="282"/>
      <c r="O182" s="291"/>
      <c r="P182" s="297"/>
      <c r="Q182" s="282"/>
      <c r="R182" s="283"/>
      <c r="S182" s="17" t="s">
        <v>84</v>
      </c>
      <c r="T182" s="8">
        <v>26</v>
      </c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91"/>
      <c r="AI182" s="302"/>
      <c r="AJ182" s="282"/>
      <c r="AK182" s="283"/>
      <c r="AL182" s="17" t="s">
        <v>84</v>
      </c>
    </row>
    <row r="183" spans="1:38" s="23" customFormat="1" ht="12.75" customHeight="1" x14ac:dyDescent="0.2">
      <c r="A183" s="8">
        <v>27</v>
      </c>
      <c r="B183" s="282"/>
      <c r="C183" s="282"/>
      <c r="D183" s="282"/>
      <c r="E183" s="282"/>
      <c r="F183" s="283"/>
      <c r="G183" s="415"/>
      <c r="H183" s="302"/>
      <c r="I183" s="416"/>
      <c r="J183" s="280">
        <f t="shared" si="20"/>
        <v>0</v>
      </c>
      <c r="K183" s="281">
        <f t="shared" si="21"/>
        <v>0</v>
      </c>
      <c r="L183" s="282"/>
      <c r="M183" s="282"/>
      <c r="N183" s="282"/>
      <c r="O183" s="291"/>
      <c r="P183" s="297"/>
      <c r="Q183" s="282"/>
      <c r="R183" s="283"/>
      <c r="S183" s="17" t="s">
        <v>85</v>
      </c>
      <c r="T183" s="8">
        <v>27</v>
      </c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91"/>
      <c r="AI183" s="302"/>
      <c r="AJ183" s="282"/>
      <c r="AK183" s="283"/>
      <c r="AL183" s="17" t="s">
        <v>85</v>
      </c>
    </row>
    <row r="184" spans="1:38" s="23" customFormat="1" ht="12.75" customHeight="1" x14ac:dyDescent="0.2">
      <c r="A184" s="8">
        <v>28</v>
      </c>
      <c r="B184" s="282"/>
      <c r="C184" s="282"/>
      <c r="D184" s="282"/>
      <c r="E184" s="282"/>
      <c r="F184" s="283"/>
      <c r="G184" s="415"/>
      <c r="H184" s="302"/>
      <c r="I184" s="416"/>
      <c r="J184" s="280">
        <f t="shared" si="20"/>
        <v>0</v>
      </c>
      <c r="K184" s="281">
        <f t="shared" si="21"/>
        <v>0</v>
      </c>
      <c r="L184" s="282"/>
      <c r="M184" s="282"/>
      <c r="N184" s="282"/>
      <c r="O184" s="291"/>
      <c r="P184" s="297"/>
      <c r="Q184" s="282"/>
      <c r="R184" s="283"/>
      <c r="S184" s="17" t="s">
        <v>86</v>
      </c>
      <c r="T184" s="8">
        <v>28</v>
      </c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91"/>
      <c r="AI184" s="302"/>
      <c r="AJ184" s="282"/>
      <c r="AK184" s="283"/>
      <c r="AL184" s="17" t="s">
        <v>86</v>
      </c>
    </row>
    <row r="185" spans="1:38" s="23" customFormat="1" ht="12.75" customHeight="1" x14ac:dyDescent="0.2">
      <c r="A185" s="8">
        <v>29</v>
      </c>
      <c r="B185" s="282"/>
      <c r="C185" s="282"/>
      <c r="D185" s="282"/>
      <c r="E185" s="282"/>
      <c r="F185" s="283"/>
      <c r="G185" s="415"/>
      <c r="H185" s="302"/>
      <c r="I185" s="416"/>
      <c r="J185" s="280">
        <f t="shared" si="20"/>
        <v>0</v>
      </c>
      <c r="K185" s="281">
        <f t="shared" si="21"/>
        <v>0</v>
      </c>
      <c r="L185" s="282"/>
      <c r="M185" s="282"/>
      <c r="N185" s="282"/>
      <c r="O185" s="291"/>
      <c r="P185" s="297"/>
      <c r="Q185" s="282"/>
      <c r="R185" s="283"/>
      <c r="S185" s="17" t="s">
        <v>87</v>
      </c>
      <c r="T185" s="8">
        <v>29</v>
      </c>
      <c r="U185" s="282"/>
      <c r="V185" s="282"/>
      <c r="W185" s="282"/>
      <c r="X185" s="298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91"/>
      <c r="AI185" s="302"/>
      <c r="AJ185" s="282"/>
      <c r="AK185" s="283"/>
      <c r="AL185" s="17" t="s">
        <v>87</v>
      </c>
    </row>
    <row r="186" spans="1:38" s="23" customFormat="1" ht="12.75" customHeight="1" x14ac:dyDescent="0.2">
      <c r="A186" s="8">
        <v>30</v>
      </c>
      <c r="B186" s="282"/>
      <c r="C186" s="282"/>
      <c r="D186" s="282"/>
      <c r="E186" s="282"/>
      <c r="F186" s="283"/>
      <c r="G186" s="419"/>
      <c r="H186" s="302"/>
      <c r="I186" s="416"/>
      <c r="J186" s="280">
        <f t="shared" si="20"/>
        <v>0</v>
      </c>
      <c r="K186" s="281">
        <f t="shared" si="21"/>
        <v>0</v>
      </c>
      <c r="L186" s="282"/>
      <c r="M186" s="282"/>
      <c r="N186" s="282"/>
      <c r="O186" s="291"/>
      <c r="P186" s="297"/>
      <c r="Q186" s="282"/>
      <c r="R186" s="283"/>
      <c r="S186" s="17" t="s">
        <v>88</v>
      </c>
      <c r="T186" s="8">
        <v>30</v>
      </c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91"/>
      <c r="AI186" s="302"/>
      <c r="AJ186" s="282"/>
      <c r="AK186" s="283"/>
      <c r="AL186" s="17" t="s">
        <v>88</v>
      </c>
    </row>
    <row r="187" spans="1:38" s="23" customFormat="1" ht="12.75" customHeight="1" x14ac:dyDescent="0.2">
      <c r="A187" s="20">
        <v>31</v>
      </c>
      <c r="B187" s="286"/>
      <c r="C187" s="286"/>
      <c r="D187" s="286"/>
      <c r="E187" s="286"/>
      <c r="F187" s="287"/>
      <c r="G187" s="420"/>
      <c r="H187" s="304"/>
      <c r="I187" s="421"/>
      <c r="J187" s="422">
        <f t="shared" si="20"/>
        <v>0</v>
      </c>
      <c r="K187" s="299">
        <f t="shared" si="21"/>
        <v>0</v>
      </c>
      <c r="L187" s="286"/>
      <c r="M187" s="286"/>
      <c r="N187" s="286"/>
      <c r="O187" s="293"/>
      <c r="P187" s="300"/>
      <c r="Q187" s="286"/>
      <c r="R187" s="287"/>
      <c r="S187" s="21" t="s">
        <v>89</v>
      </c>
      <c r="T187" s="20">
        <v>31</v>
      </c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93"/>
      <c r="AI187" s="304"/>
      <c r="AJ187" s="286"/>
      <c r="AK187" s="287"/>
      <c r="AL187" s="21" t="s">
        <v>89</v>
      </c>
    </row>
    <row r="188" spans="1:38" s="57" customFormat="1" ht="12.75" customHeight="1" thickBot="1" x14ac:dyDescent="0.25">
      <c r="A188" s="53"/>
      <c r="B188" s="288">
        <f>SUM(B156:B187)</f>
        <v>0</v>
      </c>
      <c r="C188" s="288">
        <f>SUM(C156:C187)</f>
        <v>0</v>
      </c>
      <c r="D188" s="288">
        <f>SUM(D156:D187)</f>
        <v>0</v>
      </c>
      <c r="E188" s="301">
        <f>SUM(E156:E187)</f>
        <v>0</v>
      </c>
      <c r="F188" s="294">
        <f>SUM(F156:F187)</f>
        <v>0</v>
      </c>
      <c r="G188" s="308"/>
      <c r="H188" s="54" t="s">
        <v>90</v>
      </c>
      <c r="I188" s="309">
        <f>COUNTA(I157:I187)</f>
        <v>0</v>
      </c>
      <c r="J188" s="288">
        <f t="shared" ref="J188:R188" si="22">SUM(J156:J187)</f>
        <v>0</v>
      </c>
      <c r="K188" s="288">
        <f t="shared" si="22"/>
        <v>0</v>
      </c>
      <c r="L188" s="288">
        <f t="shared" si="22"/>
        <v>0</v>
      </c>
      <c r="M188" s="288">
        <f t="shared" si="22"/>
        <v>0</v>
      </c>
      <c r="N188" s="288">
        <f t="shared" si="22"/>
        <v>0</v>
      </c>
      <c r="O188" s="301">
        <f t="shared" si="22"/>
        <v>0</v>
      </c>
      <c r="P188" s="301">
        <f t="shared" si="22"/>
        <v>0</v>
      </c>
      <c r="Q188" s="288">
        <f t="shared" si="22"/>
        <v>0</v>
      </c>
      <c r="R188" s="289">
        <f t="shared" si="22"/>
        <v>0</v>
      </c>
      <c r="S188" s="59"/>
      <c r="T188" s="53"/>
      <c r="U188" s="288">
        <f t="shared" ref="U188:AH188" si="23">SUM(U156:U187)</f>
        <v>0</v>
      </c>
      <c r="V188" s="288">
        <f t="shared" si="23"/>
        <v>0</v>
      </c>
      <c r="W188" s="288">
        <f t="shared" si="23"/>
        <v>0</v>
      </c>
      <c r="X188" s="288">
        <f t="shared" si="23"/>
        <v>0</v>
      </c>
      <c r="Y188" s="288">
        <f t="shared" si="23"/>
        <v>0</v>
      </c>
      <c r="Z188" s="288">
        <f t="shared" si="23"/>
        <v>0</v>
      </c>
      <c r="AA188" s="288">
        <f t="shared" si="23"/>
        <v>0</v>
      </c>
      <c r="AB188" s="288">
        <f t="shared" si="23"/>
        <v>0</v>
      </c>
      <c r="AC188" s="288">
        <f t="shared" si="23"/>
        <v>0</v>
      </c>
      <c r="AD188" s="288">
        <f t="shared" si="23"/>
        <v>0</v>
      </c>
      <c r="AE188" s="288">
        <f t="shared" si="23"/>
        <v>0</v>
      </c>
      <c r="AF188" s="288">
        <f t="shared" si="23"/>
        <v>0</v>
      </c>
      <c r="AG188" s="288">
        <f t="shared" si="23"/>
        <v>0</v>
      </c>
      <c r="AH188" s="294">
        <f t="shared" si="23"/>
        <v>0</v>
      </c>
      <c r="AI188" s="306"/>
      <c r="AJ188" s="288">
        <f>SUM(AJ156:AJ187)</f>
        <v>0</v>
      </c>
      <c r="AK188" s="289">
        <f>SUM(AK156:AK187)</f>
        <v>0</v>
      </c>
      <c r="AL188" s="59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2"/>
      <c r="M189" s="72"/>
      <c r="N189" s="72"/>
      <c r="O189" s="72"/>
      <c r="P189" s="72"/>
      <c r="Q189" s="72"/>
      <c r="R189" s="72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123</v>
      </c>
      <c r="J190" s="359">
        <f>SUM(J188-K188)</f>
        <v>0</v>
      </c>
      <c r="L190" s="68"/>
      <c r="M190" s="68"/>
      <c r="N190" s="68"/>
      <c r="O190" s="68"/>
      <c r="P190" s="68"/>
      <c r="Q190" s="68"/>
      <c r="R190" s="68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83"/>
      <c r="H191" s="184"/>
      <c r="I191" s="184"/>
      <c r="J191" s="69"/>
      <c r="K191" s="69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4" customFormat="1" ht="12.75" customHeight="1" x14ac:dyDescent="0.2">
      <c r="A192" s="114"/>
      <c r="B192" s="114"/>
      <c r="C192" s="114"/>
      <c r="D192" s="114"/>
      <c r="E192" s="114"/>
      <c r="F192" s="115"/>
      <c r="G192" s="116"/>
      <c r="H192" s="117"/>
      <c r="I192" s="118"/>
      <c r="J192" s="118"/>
      <c r="K192" s="463" t="s">
        <v>169</v>
      </c>
      <c r="L192" s="464"/>
      <c r="M192" s="464"/>
      <c r="N192" s="464"/>
      <c r="O192" s="465"/>
      <c r="P192" s="465"/>
      <c r="Q192" s="119"/>
      <c r="R192" s="114"/>
      <c r="S192" s="114"/>
      <c r="T192" s="491" t="s">
        <v>476</v>
      </c>
      <c r="U192" s="471"/>
      <c r="V192" s="471"/>
      <c r="W192" s="472"/>
      <c r="X192" s="114"/>
      <c r="Y192" s="491" t="s">
        <v>476</v>
      </c>
      <c r="Z192" s="471"/>
      <c r="AA192" s="471"/>
      <c r="AB192" s="472"/>
      <c r="AC192" s="114"/>
      <c r="AD192" s="114"/>
      <c r="AE192" s="114"/>
      <c r="AF192" s="114"/>
      <c r="AG192" s="114"/>
      <c r="AH192" s="114"/>
      <c r="AI192" s="114"/>
      <c r="AJ192" s="114"/>
      <c r="AK192" s="114"/>
    </row>
    <row r="193" spans="1:37" s="124" customFormat="1" ht="12.75" customHeight="1" x14ac:dyDescent="0.2">
      <c r="A193" s="114"/>
      <c r="B193" s="457" t="s">
        <v>466</v>
      </c>
      <c r="C193" s="458"/>
      <c r="D193" s="458"/>
      <c r="E193" s="459"/>
      <c r="F193" s="120"/>
      <c r="G193" s="117"/>
      <c r="H193" s="118"/>
      <c r="I193" s="118"/>
      <c r="J193" s="118"/>
      <c r="K193" s="473" t="s">
        <v>128</v>
      </c>
      <c r="L193" s="474"/>
      <c r="M193" s="474"/>
      <c r="N193" s="474"/>
      <c r="O193" s="468"/>
      <c r="P193" s="468"/>
      <c r="Q193" s="122"/>
      <c r="R193" s="114"/>
      <c r="S193" s="114"/>
      <c r="T193" s="123" t="s">
        <v>242</v>
      </c>
      <c r="U193" s="492">
        <f>AUGUST!U193</f>
        <v>0</v>
      </c>
      <c r="V193" s="492"/>
      <c r="W193" s="493"/>
      <c r="X193" s="114"/>
      <c r="Y193" s="123" t="s">
        <v>238</v>
      </c>
      <c r="Z193" s="492">
        <f>AUGUST!Z193</f>
        <v>0</v>
      </c>
      <c r="AA193" s="492"/>
      <c r="AB193" s="493"/>
      <c r="AC193" s="114"/>
      <c r="AD193" s="114"/>
      <c r="AE193" s="114"/>
      <c r="AF193" s="114"/>
      <c r="AG193" s="114"/>
      <c r="AH193" s="114"/>
      <c r="AI193" s="114"/>
      <c r="AJ193" s="114"/>
      <c r="AK193" s="114"/>
    </row>
    <row r="194" spans="1:37" s="124" customFormat="1" ht="12.75" customHeight="1" thickBot="1" x14ac:dyDescent="0.25">
      <c r="A194" s="114"/>
      <c r="B194" s="125" t="s">
        <v>467</v>
      </c>
      <c r="C194" s="126" t="s">
        <v>129</v>
      </c>
      <c r="D194" s="127" t="s">
        <v>467</v>
      </c>
      <c r="E194" s="128" t="s">
        <v>129</v>
      </c>
      <c r="F194" s="116"/>
      <c r="G194" s="118"/>
      <c r="H194" s="466"/>
      <c r="I194" s="466"/>
      <c r="J194" s="118"/>
      <c r="K194" s="460" t="s">
        <v>170</v>
      </c>
      <c r="L194" s="461"/>
      <c r="M194" s="461"/>
      <c r="N194" s="461"/>
      <c r="O194" s="469">
        <f>J21</f>
        <v>0</v>
      </c>
      <c r="P194" s="469"/>
      <c r="Q194" s="122"/>
      <c r="R194" s="114"/>
      <c r="S194" s="114"/>
      <c r="T194" s="123" t="s">
        <v>206</v>
      </c>
      <c r="U194" s="492">
        <f>AUGUST!U194</f>
        <v>0</v>
      </c>
      <c r="V194" s="492"/>
      <c r="W194" s="493"/>
      <c r="X194" s="114"/>
      <c r="Y194" s="123" t="s">
        <v>206</v>
      </c>
      <c r="Z194" s="492">
        <f>AUGUST!Z194</f>
        <v>0</v>
      </c>
      <c r="AA194" s="492"/>
      <c r="AB194" s="493"/>
      <c r="AC194" s="114"/>
      <c r="AD194" s="114"/>
      <c r="AE194" s="114"/>
      <c r="AF194" s="114"/>
      <c r="AG194" s="114"/>
      <c r="AH194" s="114"/>
      <c r="AI194" s="114"/>
      <c r="AJ194" s="114"/>
      <c r="AK194" s="114"/>
    </row>
    <row r="195" spans="1:37" s="124" customFormat="1" ht="12.75" customHeight="1" x14ac:dyDescent="0.2">
      <c r="A195" s="114"/>
      <c r="B195" s="423"/>
      <c r="C195" s="320">
        <v>0</v>
      </c>
      <c r="D195" s="425"/>
      <c r="E195" s="323">
        <v>0</v>
      </c>
      <c r="F195" s="116"/>
      <c r="G195" s="118"/>
      <c r="H195" s="466"/>
      <c r="I195" s="466"/>
      <c r="J195" s="118"/>
      <c r="K195" s="467" t="s">
        <v>130</v>
      </c>
      <c r="L195" s="468"/>
      <c r="M195" s="468"/>
      <c r="N195" s="468"/>
      <c r="O195" s="469">
        <f>J7</f>
        <v>0</v>
      </c>
      <c r="P195" s="469"/>
      <c r="Q195" s="122"/>
      <c r="R195" s="114"/>
      <c r="S195" s="114"/>
      <c r="T195" s="123" t="s">
        <v>253</v>
      </c>
      <c r="U195" s="492">
        <f>AUGUST!U195</f>
        <v>0</v>
      </c>
      <c r="V195" s="492"/>
      <c r="W195" s="493"/>
      <c r="X195" s="114"/>
      <c r="Y195" s="123" t="s">
        <v>253</v>
      </c>
      <c r="Z195" s="492">
        <f>AUGUST!Z195</f>
        <v>0</v>
      </c>
      <c r="AA195" s="492"/>
      <c r="AB195" s="493"/>
      <c r="AC195" s="114"/>
      <c r="AD195" s="114"/>
      <c r="AE195" s="114"/>
      <c r="AF195" s="114"/>
      <c r="AG195" s="114"/>
      <c r="AH195" s="114"/>
      <c r="AI195" s="114"/>
      <c r="AJ195" s="114"/>
      <c r="AK195" s="114"/>
    </row>
    <row r="196" spans="1:37" s="124" customFormat="1" ht="12.75" customHeight="1" x14ac:dyDescent="0.2">
      <c r="A196" s="114"/>
      <c r="B196" s="423"/>
      <c r="C196" s="320">
        <v>0</v>
      </c>
      <c r="D196" s="425"/>
      <c r="E196" s="323">
        <v>0</v>
      </c>
      <c r="F196" s="116"/>
      <c r="G196" s="118"/>
      <c r="H196" s="466"/>
      <c r="I196" s="466"/>
      <c r="J196" s="118"/>
      <c r="K196" s="467" t="s">
        <v>132</v>
      </c>
      <c r="L196" s="468"/>
      <c r="M196" s="468"/>
      <c r="N196" s="468"/>
      <c r="O196" s="469">
        <f>SUM(O194:P195)</f>
        <v>0</v>
      </c>
      <c r="P196" s="469"/>
      <c r="Q196" s="122"/>
      <c r="R196" s="114"/>
      <c r="S196" s="114"/>
      <c r="T196" s="123" t="s">
        <v>207</v>
      </c>
      <c r="U196" s="487">
        <f>AUGUST!U200</f>
        <v>0</v>
      </c>
      <c r="V196" s="487"/>
      <c r="W196" s="122"/>
      <c r="X196" s="114"/>
      <c r="Y196" s="123" t="s">
        <v>207</v>
      </c>
      <c r="Z196" s="487">
        <f>AUGUST!Z200</f>
        <v>0</v>
      </c>
      <c r="AA196" s="487"/>
      <c r="AB196" s="122"/>
      <c r="AC196" s="114"/>
      <c r="AD196" s="114"/>
      <c r="AE196" s="114"/>
      <c r="AF196" s="114"/>
      <c r="AG196" s="114"/>
      <c r="AH196" s="114"/>
      <c r="AI196" s="114"/>
      <c r="AJ196" s="114"/>
      <c r="AK196" s="114"/>
    </row>
    <row r="197" spans="1:37" s="124" customFormat="1" ht="12.75" customHeight="1" x14ac:dyDescent="0.2">
      <c r="A197" s="114"/>
      <c r="B197" s="423"/>
      <c r="C197" s="320">
        <v>0</v>
      </c>
      <c r="D197" s="425"/>
      <c r="E197" s="323">
        <v>0</v>
      </c>
      <c r="F197" s="116"/>
      <c r="G197" s="118"/>
      <c r="H197" s="466"/>
      <c r="I197" s="466"/>
      <c r="J197" s="118"/>
      <c r="K197" s="467" t="s">
        <v>133</v>
      </c>
      <c r="L197" s="468"/>
      <c r="M197" s="468"/>
      <c r="N197" s="468"/>
      <c r="O197" s="469">
        <f>K188</f>
        <v>0</v>
      </c>
      <c r="P197" s="469"/>
      <c r="Q197" s="122"/>
      <c r="R197" s="114"/>
      <c r="S197" s="114"/>
      <c r="T197" s="123" t="s">
        <v>208</v>
      </c>
      <c r="U197" s="480">
        <v>0</v>
      </c>
      <c r="V197" s="480"/>
      <c r="W197" s="122"/>
      <c r="X197" s="114"/>
      <c r="Y197" s="123" t="s">
        <v>208</v>
      </c>
      <c r="Z197" s="480">
        <v>0</v>
      </c>
      <c r="AA197" s="480"/>
      <c r="AB197" s="122"/>
      <c r="AC197" s="114"/>
      <c r="AD197" s="114"/>
      <c r="AE197" s="114"/>
      <c r="AF197" s="114"/>
      <c r="AG197" s="114"/>
      <c r="AH197" s="114"/>
      <c r="AI197" s="114"/>
      <c r="AJ197" s="114"/>
      <c r="AK197" s="114"/>
    </row>
    <row r="198" spans="1:37" s="124" customFormat="1" ht="12.75" customHeight="1" x14ac:dyDescent="0.2">
      <c r="A198" s="114"/>
      <c r="B198" s="423"/>
      <c r="C198" s="320">
        <v>0</v>
      </c>
      <c r="D198" s="425"/>
      <c r="E198" s="323">
        <v>0</v>
      </c>
      <c r="F198" s="116"/>
      <c r="G198" s="118"/>
      <c r="H198" s="466"/>
      <c r="I198" s="466"/>
      <c r="J198" s="118"/>
      <c r="K198" s="467" t="s">
        <v>134</v>
      </c>
      <c r="L198" s="468"/>
      <c r="M198" s="468"/>
      <c r="N198" s="468"/>
      <c r="O198" s="483"/>
      <c r="P198" s="483"/>
      <c r="Q198" s="122" t="s">
        <v>190</v>
      </c>
      <c r="R198" s="114"/>
      <c r="S198" s="114"/>
      <c r="T198" s="123" t="s">
        <v>209</v>
      </c>
      <c r="U198" s="480">
        <v>0</v>
      </c>
      <c r="V198" s="480"/>
      <c r="W198" s="122"/>
      <c r="X198" s="114"/>
      <c r="Y198" s="123" t="s">
        <v>209</v>
      </c>
      <c r="Z198" s="480">
        <v>0</v>
      </c>
      <c r="AA198" s="480"/>
      <c r="AB198" s="122"/>
      <c r="AC198" s="114"/>
      <c r="AD198" s="114"/>
      <c r="AE198" s="114"/>
      <c r="AF198" s="114"/>
      <c r="AG198" s="114"/>
      <c r="AH198" s="114"/>
      <c r="AI198" s="114"/>
      <c r="AJ198" s="114"/>
      <c r="AK198" s="114"/>
    </row>
    <row r="199" spans="1:37" s="124" customFormat="1" ht="12.75" customHeight="1" x14ac:dyDescent="0.2">
      <c r="A199" s="114"/>
      <c r="B199" s="423"/>
      <c r="C199" s="320">
        <v>0</v>
      </c>
      <c r="D199" s="425"/>
      <c r="E199" s="323">
        <v>0</v>
      </c>
      <c r="F199" s="116"/>
      <c r="G199" s="118"/>
      <c r="H199" s="466"/>
      <c r="I199" s="466"/>
      <c r="J199" s="118"/>
      <c r="K199" s="484" t="s">
        <v>171</v>
      </c>
      <c r="L199" s="485"/>
      <c r="M199" s="485"/>
      <c r="N199" s="485"/>
      <c r="O199" s="469">
        <f>SUM(O196-O197+O198)</f>
        <v>0</v>
      </c>
      <c r="P199" s="469"/>
      <c r="Q199" s="122"/>
      <c r="R199" s="114"/>
      <c r="S199" s="114"/>
      <c r="T199" s="123" t="s">
        <v>210</v>
      </c>
      <c r="U199" s="480">
        <v>0</v>
      </c>
      <c r="V199" s="480"/>
      <c r="W199" s="122"/>
      <c r="X199" s="114"/>
      <c r="Y199" s="123" t="s">
        <v>210</v>
      </c>
      <c r="Z199" s="480">
        <v>0</v>
      </c>
      <c r="AA199" s="480"/>
      <c r="AB199" s="122"/>
      <c r="AC199" s="114"/>
      <c r="AD199" s="114"/>
      <c r="AE199" s="114"/>
      <c r="AF199" s="114"/>
      <c r="AG199" s="114"/>
      <c r="AH199" s="114"/>
      <c r="AI199" s="114"/>
      <c r="AJ199" s="114"/>
      <c r="AK199" s="114"/>
    </row>
    <row r="200" spans="1:37" s="124" customFormat="1" ht="12.75" customHeight="1" x14ac:dyDescent="0.2">
      <c r="A200" s="114"/>
      <c r="B200" s="423"/>
      <c r="C200" s="320">
        <v>0</v>
      </c>
      <c r="D200" s="425"/>
      <c r="E200" s="323">
        <v>0</v>
      </c>
      <c r="F200" s="116"/>
      <c r="G200" s="118"/>
      <c r="H200" s="466"/>
      <c r="I200" s="466"/>
      <c r="J200" s="118"/>
      <c r="K200" s="467"/>
      <c r="L200" s="468"/>
      <c r="M200" s="468"/>
      <c r="N200" s="468"/>
      <c r="O200" s="469"/>
      <c r="P200" s="469"/>
      <c r="Q200" s="122"/>
      <c r="R200" s="114"/>
      <c r="S200" s="114"/>
      <c r="T200" s="123" t="s">
        <v>225</v>
      </c>
      <c r="U200" s="487">
        <f>U196+U197+U198-U199</f>
        <v>0</v>
      </c>
      <c r="V200" s="487"/>
      <c r="W200" s="122"/>
      <c r="X200" s="114"/>
      <c r="Y200" s="123" t="s">
        <v>225</v>
      </c>
      <c r="Z200" s="487">
        <f>Z196+Z197+Z198-Z199</f>
        <v>0</v>
      </c>
      <c r="AA200" s="487"/>
      <c r="AB200" s="122"/>
      <c r="AC200" s="114"/>
      <c r="AD200" s="114"/>
      <c r="AE200" s="114"/>
      <c r="AF200" s="114"/>
      <c r="AG200" s="114"/>
      <c r="AH200" s="114"/>
      <c r="AI200" s="114"/>
      <c r="AJ200" s="114"/>
      <c r="AK200" s="114"/>
    </row>
    <row r="201" spans="1:37" s="124" customFormat="1" ht="12.75" customHeight="1" x14ac:dyDescent="0.2">
      <c r="A201" s="114"/>
      <c r="B201" s="423"/>
      <c r="C201" s="320">
        <v>0</v>
      </c>
      <c r="D201" s="425"/>
      <c r="E201" s="323">
        <v>0</v>
      </c>
      <c r="F201" s="116"/>
      <c r="G201" s="118"/>
      <c r="H201" s="129"/>
      <c r="I201" s="129"/>
      <c r="J201" s="118"/>
      <c r="K201" s="467"/>
      <c r="L201" s="468"/>
      <c r="M201" s="468"/>
      <c r="N201" s="468"/>
      <c r="O201" s="469"/>
      <c r="P201" s="469"/>
      <c r="Q201" s="122"/>
      <c r="R201" s="114"/>
      <c r="S201" s="114"/>
      <c r="T201" s="130"/>
      <c r="U201" s="115"/>
      <c r="V201" s="115"/>
      <c r="W201" s="122"/>
      <c r="X201" s="114"/>
      <c r="Y201" s="130"/>
      <c r="Z201" s="115"/>
      <c r="AA201" s="115"/>
      <c r="AB201" s="122"/>
      <c r="AC201" s="114"/>
      <c r="AD201" s="114"/>
      <c r="AE201" s="114"/>
      <c r="AF201" s="114"/>
      <c r="AG201" s="114"/>
      <c r="AH201" s="114"/>
      <c r="AI201" s="114"/>
      <c r="AJ201" s="114"/>
      <c r="AK201" s="114"/>
    </row>
    <row r="202" spans="1:37" s="124" customFormat="1" ht="12.75" customHeight="1" x14ac:dyDescent="0.2">
      <c r="A202" s="114"/>
      <c r="B202" s="423"/>
      <c r="C202" s="320">
        <v>0</v>
      </c>
      <c r="D202" s="425"/>
      <c r="E202" s="323">
        <v>0</v>
      </c>
      <c r="F202" s="116"/>
      <c r="G202" s="118"/>
      <c r="H202" s="129"/>
      <c r="I202" s="129"/>
      <c r="J202" s="118"/>
      <c r="K202" s="484" t="s">
        <v>172</v>
      </c>
      <c r="L202" s="485"/>
      <c r="M202" s="485"/>
      <c r="N202" s="485"/>
      <c r="O202" s="483"/>
      <c r="P202" s="483"/>
      <c r="Q202" s="122"/>
      <c r="R202" s="114"/>
      <c r="S202" s="114"/>
      <c r="T202" s="130"/>
      <c r="U202" s="115"/>
      <c r="V202" s="115"/>
      <c r="W202" s="122"/>
      <c r="X202" s="114"/>
      <c r="Y202" s="130"/>
      <c r="Z202" s="115"/>
      <c r="AA202" s="115"/>
      <c r="AB202" s="122"/>
      <c r="AC202" s="114"/>
      <c r="AD202" s="114"/>
      <c r="AE202" s="114"/>
      <c r="AF202" s="114"/>
      <c r="AG202" s="114"/>
      <c r="AH202" s="114"/>
      <c r="AI202" s="114"/>
      <c r="AJ202" s="114"/>
      <c r="AK202" s="114"/>
    </row>
    <row r="203" spans="1:37" s="124" customFormat="1" ht="12.75" customHeight="1" x14ac:dyDescent="0.2">
      <c r="A203" s="114"/>
      <c r="B203" s="423"/>
      <c r="C203" s="320">
        <v>0</v>
      </c>
      <c r="D203" s="425"/>
      <c r="E203" s="323">
        <v>0</v>
      </c>
      <c r="F203" s="116"/>
      <c r="G203" s="118"/>
      <c r="H203" s="466"/>
      <c r="I203" s="466"/>
      <c r="J203" s="118"/>
      <c r="K203" s="467" t="s">
        <v>131</v>
      </c>
      <c r="L203" s="468"/>
      <c r="M203" s="468"/>
      <c r="N203" s="468"/>
      <c r="O203" s="483"/>
      <c r="P203" s="483"/>
      <c r="Q203" s="122"/>
      <c r="R203" s="114"/>
      <c r="S203" s="114"/>
      <c r="T203" s="123" t="s">
        <v>243</v>
      </c>
      <c r="U203" s="492">
        <f>AUGUST!U203</f>
        <v>0</v>
      </c>
      <c r="V203" s="492"/>
      <c r="W203" s="493"/>
      <c r="X203" s="114"/>
      <c r="Y203" s="123" t="s">
        <v>239</v>
      </c>
      <c r="Z203" s="492">
        <f>AUGUST!Z203</f>
        <v>0</v>
      </c>
      <c r="AA203" s="492"/>
      <c r="AB203" s="493"/>
      <c r="AC203" s="114"/>
      <c r="AD203" s="114"/>
      <c r="AE203" s="114"/>
      <c r="AF203" s="114"/>
      <c r="AG203" s="114"/>
      <c r="AH203" s="114"/>
      <c r="AI203" s="114"/>
      <c r="AJ203" s="114"/>
      <c r="AK203" s="114"/>
    </row>
    <row r="204" spans="1:37" s="124" customFormat="1" ht="12.75" customHeight="1" x14ac:dyDescent="0.2">
      <c r="A204" s="114"/>
      <c r="B204" s="423"/>
      <c r="C204" s="320">
        <v>0</v>
      </c>
      <c r="D204" s="425"/>
      <c r="E204" s="323">
        <v>0</v>
      </c>
      <c r="F204" s="116"/>
      <c r="G204" s="118"/>
      <c r="H204" s="466"/>
      <c r="I204" s="466"/>
      <c r="J204" s="118"/>
      <c r="K204" s="467" t="s">
        <v>468</v>
      </c>
      <c r="L204" s="468"/>
      <c r="M204" s="468"/>
      <c r="N204" s="468"/>
      <c r="O204" s="469">
        <f>G234</f>
        <v>0</v>
      </c>
      <c r="P204" s="469"/>
      <c r="Q204" s="122"/>
      <c r="R204" s="143" t="s">
        <v>233</v>
      </c>
      <c r="S204" s="114"/>
      <c r="T204" s="123" t="s">
        <v>206</v>
      </c>
      <c r="U204" s="492">
        <f>AUGUST!U204</f>
        <v>0</v>
      </c>
      <c r="V204" s="492"/>
      <c r="W204" s="493"/>
      <c r="X204" s="114"/>
      <c r="Y204" s="123" t="s">
        <v>206</v>
      </c>
      <c r="Z204" s="492">
        <f>AUGUST!Z204</f>
        <v>0</v>
      </c>
      <c r="AA204" s="492"/>
      <c r="AB204" s="493"/>
      <c r="AC204" s="114"/>
      <c r="AD204" s="114"/>
      <c r="AE204" s="114"/>
      <c r="AF204" s="114"/>
      <c r="AG204" s="114"/>
      <c r="AH204" s="114"/>
      <c r="AI204" s="114"/>
      <c r="AJ204" s="114"/>
      <c r="AK204" s="114"/>
    </row>
    <row r="205" spans="1:37" s="124" customFormat="1" ht="12.75" customHeight="1" x14ac:dyDescent="0.2">
      <c r="A205" s="114"/>
      <c r="B205" s="423"/>
      <c r="C205" s="320">
        <v>0</v>
      </c>
      <c r="D205" s="425"/>
      <c r="E205" s="323">
        <v>0</v>
      </c>
      <c r="F205" s="116"/>
      <c r="G205" s="118"/>
      <c r="H205" s="466"/>
      <c r="I205" s="466"/>
      <c r="J205" s="118"/>
      <c r="K205" s="467" t="s">
        <v>134</v>
      </c>
      <c r="L205" s="468"/>
      <c r="M205" s="468"/>
      <c r="N205" s="468"/>
      <c r="O205" s="483"/>
      <c r="P205" s="483"/>
      <c r="Q205" s="122" t="s">
        <v>190</v>
      </c>
      <c r="R205" s="358">
        <f>SUM(E2-O206)</f>
        <v>0</v>
      </c>
      <c r="S205" s="114"/>
      <c r="T205" s="123" t="s">
        <v>253</v>
      </c>
      <c r="U205" s="492">
        <f>AUGUST!U205</f>
        <v>0</v>
      </c>
      <c r="V205" s="492"/>
      <c r="W205" s="493"/>
      <c r="X205" s="114"/>
      <c r="Y205" s="123" t="s">
        <v>253</v>
      </c>
      <c r="Z205" s="492">
        <f>AUGUST!Z205</f>
        <v>0</v>
      </c>
      <c r="AA205" s="492"/>
      <c r="AB205" s="493"/>
      <c r="AC205" s="114"/>
      <c r="AD205" s="114"/>
      <c r="AE205" s="114"/>
      <c r="AF205" s="114"/>
      <c r="AG205" s="114"/>
      <c r="AH205" s="114"/>
      <c r="AI205" s="114"/>
      <c r="AJ205" s="114"/>
      <c r="AK205" s="114"/>
    </row>
    <row r="206" spans="1:37" s="124" customFormat="1" ht="12.75" customHeight="1" x14ac:dyDescent="0.2">
      <c r="A206" s="114"/>
      <c r="B206" s="423"/>
      <c r="C206" s="320">
        <v>0</v>
      </c>
      <c r="D206" s="425"/>
      <c r="E206" s="323">
        <v>0</v>
      </c>
      <c r="F206" s="116"/>
      <c r="G206" s="118"/>
      <c r="H206" s="466"/>
      <c r="I206" s="466"/>
      <c r="J206" s="118"/>
      <c r="K206" s="484" t="s">
        <v>373</v>
      </c>
      <c r="L206" s="485"/>
      <c r="M206" s="485"/>
      <c r="N206" s="485"/>
      <c r="O206" s="469">
        <f>SUM(O202-O204+O205+O203)</f>
        <v>0</v>
      </c>
      <c r="P206" s="469"/>
      <c r="Q206" s="122"/>
      <c r="R206" s="114"/>
      <c r="S206" s="114"/>
      <c r="T206" s="123" t="s">
        <v>207</v>
      </c>
      <c r="U206" s="487">
        <f>AUGUST!U210</f>
        <v>0</v>
      </c>
      <c r="V206" s="487"/>
      <c r="W206" s="122"/>
      <c r="X206" s="114"/>
      <c r="Y206" s="123" t="s">
        <v>207</v>
      </c>
      <c r="Z206" s="487">
        <f>AUGUST!Z210</f>
        <v>0</v>
      </c>
      <c r="AA206" s="487"/>
      <c r="AB206" s="122"/>
      <c r="AC206" s="114"/>
      <c r="AD206" s="114"/>
      <c r="AE206" s="114"/>
      <c r="AF206" s="114"/>
      <c r="AG206" s="114"/>
      <c r="AH206" s="114"/>
      <c r="AI206" s="114"/>
      <c r="AJ206" s="114"/>
      <c r="AK206" s="114"/>
    </row>
    <row r="207" spans="1:37" s="124" customFormat="1" ht="12.75" customHeight="1" thickBot="1" x14ac:dyDescent="0.25">
      <c r="A207" s="114"/>
      <c r="B207" s="423"/>
      <c r="C207" s="320">
        <v>0</v>
      </c>
      <c r="D207" s="425"/>
      <c r="E207" s="323">
        <v>0</v>
      </c>
      <c r="F207" s="116"/>
      <c r="G207" s="118"/>
      <c r="H207" s="118"/>
      <c r="I207" s="118"/>
      <c r="J207" s="118"/>
      <c r="K207" s="455"/>
      <c r="L207" s="456"/>
      <c r="M207" s="456"/>
      <c r="N207" s="456"/>
      <c r="O207" s="479"/>
      <c r="P207" s="479"/>
      <c r="Q207" s="131"/>
      <c r="R207" s="114"/>
      <c r="S207" s="114"/>
      <c r="T207" s="123" t="s">
        <v>208</v>
      </c>
      <c r="U207" s="480">
        <v>0</v>
      </c>
      <c r="V207" s="480"/>
      <c r="W207" s="122"/>
      <c r="X207" s="114"/>
      <c r="Y207" s="123" t="s">
        <v>208</v>
      </c>
      <c r="Z207" s="480">
        <v>0</v>
      </c>
      <c r="AA207" s="480"/>
      <c r="AB207" s="122"/>
      <c r="AC207" s="114"/>
      <c r="AD207" s="114"/>
      <c r="AE207" s="114"/>
      <c r="AF207" s="114"/>
      <c r="AG207" s="114"/>
      <c r="AH207" s="114"/>
      <c r="AI207" s="114"/>
      <c r="AJ207" s="114"/>
      <c r="AK207" s="114"/>
    </row>
    <row r="208" spans="1:37" s="124" customFormat="1" ht="12.75" customHeight="1" x14ac:dyDescent="0.2">
      <c r="A208" s="114"/>
      <c r="B208" s="423"/>
      <c r="C208" s="320">
        <v>0</v>
      </c>
      <c r="D208" s="425"/>
      <c r="E208" s="323">
        <v>0</v>
      </c>
      <c r="F208" s="116"/>
      <c r="G208" s="118"/>
      <c r="H208" s="133"/>
      <c r="I208" s="133"/>
      <c r="J208" s="133"/>
      <c r="K208" s="114"/>
      <c r="L208" s="114"/>
      <c r="M208" s="114"/>
      <c r="N208" s="114"/>
      <c r="O208" s="114"/>
      <c r="P208" s="114"/>
      <c r="Q208" s="114"/>
      <c r="R208" s="114"/>
      <c r="S208" s="114"/>
      <c r="T208" s="123" t="s">
        <v>209</v>
      </c>
      <c r="U208" s="480">
        <v>0</v>
      </c>
      <c r="V208" s="480"/>
      <c r="W208" s="122"/>
      <c r="X208" s="114"/>
      <c r="Y208" s="123" t="s">
        <v>209</v>
      </c>
      <c r="Z208" s="480">
        <v>0</v>
      </c>
      <c r="AA208" s="480"/>
      <c r="AB208" s="122"/>
      <c r="AC208" s="114"/>
      <c r="AD208" s="114"/>
      <c r="AE208" s="114"/>
      <c r="AF208" s="114"/>
      <c r="AG208" s="114"/>
      <c r="AH208" s="114"/>
      <c r="AI208" s="114"/>
      <c r="AJ208" s="114"/>
      <c r="AK208" s="114"/>
    </row>
    <row r="209" spans="1:37" s="124" customFormat="1" ht="12.75" customHeight="1" x14ac:dyDescent="0.2">
      <c r="A209" s="114"/>
      <c r="B209" s="423"/>
      <c r="C209" s="320">
        <v>0</v>
      </c>
      <c r="D209" s="425"/>
      <c r="E209" s="323">
        <v>0</v>
      </c>
      <c r="F209" s="132"/>
      <c r="G209" s="133"/>
      <c r="H209" s="133"/>
      <c r="I209" s="133"/>
      <c r="J209" s="133"/>
      <c r="K209" s="114"/>
      <c r="L209" s="114"/>
      <c r="M209" s="114"/>
      <c r="N209" s="114"/>
      <c r="O209" s="114"/>
      <c r="P209" s="114"/>
      <c r="Q209" s="114"/>
      <c r="R209" s="114"/>
      <c r="S209" s="114"/>
      <c r="T209" s="123" t="s">
        <v>210</v>
      </c>
      <c r="U209" s="480">
        <v>0</v>
      </c>
      <c r="V209" s="480"/>
      <c r="W209" s="122"/>
      <c r="X209" s="114"/>
      <c r="Y209" s="123" t="s">
        <v>210</v>
      </c>
      <c r="Z209" s="480">
        <v>0</v>
      </c>
      <c r="AA209" s="480"/>
      <c r="AB209" s="122"/>
      <c r="AC209" s="114"/>
      <c r="AD209" s="114"/>
      <c r="AE209" s="114"/>
      <c r="AF209" s="114"/>
      <c r="AG209" s="114"/>
      <c r="AH209" s="114"/>
      <c r="AI209" s="114"/>
      <c r="AJ209" s="114"/>
      <c r="AK209" s="114"/>
    </row>
    <row r="210" spans="1:37" s="124" customFormat="1" ht="12.75" customHeight="1" x14ac:dyDescent="0.2">
      <c r="A210" s="114"/>
      <c r="B210" s="423"/>
      <c r="C210" s="320">
        <v>0</v>
      </c>
      <c r="D210" s="425"/>
      <c r="E210" s="323">
        <v>0</v>
      </c>
      <c r="F210" s="132"/>
      <c r="G210" s="133"/>
      <c r="H210" s="133"/>
      <c r="I210" s="133"/>
      <c r="J210" s="133"/>
      <c r="K210" s="114"/>
      <c r="L210" s="114"/>
      <c r="M210" s="114"/>
      <c r="N210" s="114"/>
      <c r="O210" s="114"/>
      <c r="P210" s="114"/>
      <c r="Q210" s="114"/>
      <c r="R210" s="114"/>
      <c r="S210" s="114"/>
      <c r="T210" s="123" t="str">
        <f>T200</f>
        <v>AS OF 9/30</v>
      </c>
      <c r="U210" s="487">
        <f>U206+U207+U208-U209</f>
        <v>0</v>
      </c>
      <c r="V210" s="487"/>
      <c r="W210" s="122"/>
      <c r="X210" s="114"/>
      <c r="Y210" s="123" t="str">
        <f>Y200</f>
        <v>AS OF 9/30</v>
      </c>
      <c r="Z210" s="487">
        <f>Z206+Z207+Z208-Z209</f>
        <v>0</v>
      </c>
      <c r="AA210" s="487"/>
      <c r="AB210" s="122"/>
      <c r="AC210" s="114"/>
      <c r="AD210" s="114"/>
      <c r="AE210" s="114"/>
      <c r="AF210" s="114"/>
      <c r="AG210" s="114"/>
      <c r="AH210" s="114"/>
      <c r="AI210" s="114"/>
      <c r="AJ210" s="114"/>
      <c r="AK210" s="114"/>
    </row>
    <row r="211" spans="1:37" s="124" customFormat="1" ht="12.75" customHeight="1" x14ac:dyDescent="0.2">
      <c r="A211" s="114"/>
      <c r="B211" s="423"/>
      <c r="C211" s="320">
        <v>0</v>
      </c>
      <c r="D211" s="425"/>
      <c r="E211" s="323">
        <v>0</v>
      </c>
      <c r="F211" s="132"/>
      <c r="G211" s="133"/>
      <c r="H211" s="133"/>
      <c r="I211" s="133"/>
      <c r="J211" s="133"/>
      <c r="K211" s="114"/>
      <c r="L211" s="114"/>
      <c r="M211" s="114"/>
      <c r="N211" s="114"/>
      <c r="O211" s="114"/>
      <c r="P211" s="114"/>
      <c r="Q211" s="114"/>
      <c r="R211" s="114"/>
      <c r="S211" s="114"/>
      <c r="T211" s="130"/>
      <c r="U211" s="115"/>
      <c r="V211" s="115"/>
      <c r="W211" s="122"/>
      <c r="X211" s="114"/>
      <c r="Y211" s="130"/>
      <c r="Z211" s="115"/>
      <c r="AA211" s="115"/>
      <c r="AB211" s="122"/>
      <c r="AC211" s="114"/>
      <c r="AD211" s="114"/>
      <c r="AE211" s="114"/>
      <c r="AF211" s="114"/>
      <c r="AG211" s="114"/>
      <c r="AH211" s="114"/>
      <c r="AI211" s="114"/>
      <c r="AJ211" s="114"/>
      <c r="AK211" s="114"/>
    </row>
    <row r="212" spans="1:37" s="124" customFormat="1" ht="12.75" customHeight="1" x14ac:dyDescent="0.2">
      <c r="A212" s="114"/>
      <c r="B212" s="423"/>
      <c r="C212" s="320">
        <v>0</v>
      </c>
      <c r="D212" s="425"/>
      <c r="E212" s="323">
        <v>0</v>
      </c>
      <c r="F212" s="132"/>
      <c r="G212" s="133"/>
      <c r="H212" s="133"/>
      <c r="I212" s="133"/>
      <c r="J212" s="133"/>
      <c r="K212" s="114"/>
      <c r="L212" s="114"/>
      <c r="M212" s="114"/>
      <c r="N212" s="114"/>
      <c r="O212" s="114"/>
      <c r="P212" s="114"/>
      <c r="Q212" s="114"/>
      <c r="R212" s="114"/>
      <c r="S212" s="114"/>
      <c r="T212" s="130"/>
      <c r="U212" s="115"/>
      <c r="V212" s="115"/>
      <c r="W212" s="122"/>
      <c r="X212" s="114"/>
      <c r="Y212" s="130"/>
      <c r="Z212" s="115"/>
      <c r="AA212" s="115"/>
      <c r="AB212" s="122"/>
      <c r="AC212" s="114"/>
      <c r="AD212" s="114"/>
      <c r="AE212" s="114"/>
      <c r="AF212" s="114"/>
      <c r="AG212" s="114"/>
      <c r="AH212" s="114"/>
      <c r="AI212" s="114"/>
      <c r="AJ212" s="114"/>
      <c r="AK212" s="114"/>
    </row>
    <row r="213" spans="1:37" s="124" customFormat="1" ht="12.75" customHeight="1" x14ac:dyDescent="0.2">
      <c r="A213" s="114"/>
      <c r="B213" s="423"/>
      <c r="C213" s="320">
        <v>0</v>
      </c>
      <c r="D213" s="425"/>
      <c r="E213" s="323">
        <v>0</v>
      </c>
      <c r="F213" s="132"/>
      <c r="G213" s="133"/>
      <c r="H213" s="133"/>
      <c r="I213" s="133"/>
      <c r="J213" s="133"/>
      <c r="K213" s="114"/>
      <c r="L213" s="114"/>
      <c r="M213" s="114"/>
      <c r="N213" s="114"/>
      <c r="O213" s="114"/>
      <c r="P213" s="114"/>
      <c r="Q213" s="114"/>
      <c r="R213" s="114"/>
      <c r="S213" s="114"/>
      <c r="T213" s="123" t="s">
        <v>244</v>
      </c>
      <c r="U213" s="492">
        <f>AUGUST!U213</f>
        <v>0</v>
      </c>
      <c r="V213" s="492"/>
      <c r="W213" s="493"/>
      <c r="X213" s="114"/>
      <c r="Y213" s="123" t="s">
        <v>240</v>
      </c>
      <c r="Z213" s="492">
        <f>AUGUST!Z213</f>
        <v>0</v>
      </c>
      <c r="AA213" s="492"/>
      <c r="AB213" s="493"/>
      <c r="AC213" s="114"/>
      <c r="AD213" s="114"/>
      <c r="AE213" s="114"/>
      <c r="AF213" s="114"/>
      <c r="AG213" s="114"/>
      <c r="AH213" s="114"/>
      <c r="AI213" s="114"/>
      <c r="AJ213" s="114"/>
      <c r="AK213" s="114"/>
    </row>
    <row r="214" spans="1:37" s="124" customFormat="1" ht="12.75" customHeight="1" x14ac:dyDescent="0.2">
      <c r="A214" s="114"/>
      <c r="B214" s="423"/>
      <c r="C214" s="320">
        <v>0</v>
      </c>
      <c r="D214" s="425"/>
      <c r="E214" s="323">
        <v>0</v>
      </c>
      <c r="F214" s="132"/>
      <c r="G214" s="133"/>
      <c r="H214" s="133"/>
      <c r="I214" s="133"/>
      <c r="J214" s="133"/>
      <c r="K214" s="114"/>
      <c r="L214" s="114"/>
      <c r="M214" s="114"/>
      <c r="N214" s="114"/>
      <c r="O214" s="114"/>
      <c r="P214" s="114"/>
      <c r="Q214" s="114"/>
      <c r="R214" s="114"/>
      <c r="S214" s="114"/>
      <c r="T214" s="123" t="s">
        <v>206</v>
      </c>
      <c r="U214" s="492">
        <f>AUGUST!U214</f>
        <v>0</v>
      </c>
      <c r="V214" s="492"/>
      <c r="W214" s="493"/>
      <c r="X214" s="114"/>
      <c r="Y214" s="123" t="s">
        <v>206</v>
      </c>
      <c r="Z214" s="492">
        <f>AUGUST!Z214</f>
        <v>0</v>
      </c>
      <c r="AA214" s="492"/>
      <c r="AB214" s="493"/>
      <c r="AC214" s="114"/>
      <c r="AD214" s="114"/>
      <c r="AE214" s="114"/>
      <c r="AF214" s="114"/>
      <c r="AG214" s="114"/>
      <c r="AH214" s="114"/>
      <c r="AI214" s="114"/>
      <c r="AJ214" s="114"/>
      <c r="AK214" s="114"/>
    </row>
    <row r="215" spans="1:37" s="124" customFormat="1" ht="12.75" customHeight="1" x14ac:dyDescent="0.2">
      <c r="A215" s="114"/>
      <c r="B215" s="423"/>
      <c r="C215" s="320">
        <v>0</v>
      </c>
      <c r="D215" s="425"/>
      <c r="E215" s="323">
        <v>0</v>
      </c>
      <c r="F215" s="132"/>
      <c r="G215" s="133"/>
      <c r="H215" s="133"/>
      <c r="I215" s="133"/>
      <c r="J215" s="133"/>
      <c r="K215" s="114"/>
      <c r="L215" s="114"/>
      <c r="M215" s="114"/>
      <c r="N215" s="114"/>
      <c r="O215" s="114"/>
      <c r="P215" s="114"/>
      <c r="Q215" s="114"/>
      <c r="R215" s="114"/>
      <c r="S215" s="114"/>
      <c r="T215" s="123" t="s">
        <v>253</v>
      </c>
      <c r="U215" s="492">
        <f>AUGUST!U215</f>
        <v>0</v>
      </c>
      <c r="V215" s="492"/>
      <c r="W215" s="493"/>
      <c r="X215" s="114"/>
      <c r="Y215" s="123" t="s">
        <v>253</v>
      </c>
      <c r="Z215" s="492">
        <f>AUGUST!Z215</f>
        <v>0</v>
      </c>
      <c r="AA215" s="492"/>
      <c r="AB215" s="493"/>
      <c r="AC215" s="114"/>
      <c r="AD215" s="114"/>
      <c r="AE215" s="114"/>
      <c r="AF215" s="114"/>
      <c r="AG215" s="114"/>
      <c r="AH215" s="114"/>
      <c r="AI215" s="114"/>
      <c r="AJ215" s="114"/>
      <c r="AK215" s="114"/>
    </row>
    <row r="216" spans="1:37" s="124" customFormat="1" ht="12.75" customHeight="1" x14ac:dyDescent="0.2">
      <c r="A216" s="114"/>
      <c r="B216" s="423"/>
      <c r="C216" s="320">
        <v>0</v>
      </c>
      <c r="D216" s="425"/>
      <c r="E216" s="323">
        <v>0</v>
      </c>
      <c r="F216" s="132"/>
      <c r="G216" s="133"/>
      <c r="H216" s="133"/>
      <c r="I216" s="133"/>
      <c r="J216" s="133"/>
      <c r="K216" s="114"/>
      <c r="L216" s="114"/>
      <c r="M216" s="114"/>
      <c r="N216" s="114"/>
      <c r="O216" s="114"/>
      <c r="P216" s="114"/>
      <c r="Q216" s="114"/>
      <c r="R216" s="114"/>
      <c r="S216" s="114"/>
      <c r="T216" s="123" t="s">
        <v>207</v>
      </c>
      <c r="U216" s="487">
        <f>AUGUST!U220</f>
        <v>0</v>
      </c>
      <c r="V216" s="487"/>
      <c r="W216" s="122"/>
      <c r="X216" s="114"/>
      <c r="Y216" s="123" t="s">
        <v>207</v>
      </c>
      <c r="Z216" s="487">
        <f>AUGUST!Z220</f>
        <v>0</v>
      </c>
      <c r="AA216" s="487"/>
      <c r="AB216" s="122"/>
      <c r="AC216" s="114"/>
      <c r="AD216" s="114"/>
      <c r="AE216" s="114"/>
      <c r="AF216" s="114"/>
      <c r="AG216" s="114"/>
      <c r="AH216" s="114"/>
      <c r="AI216" s="114"/>
      <c r="AJ216" s="114"/>
      <c r="AK216" s="114"/>
    </row>
    <row r="217" spans="1:37" s="124" customFormat="1" ht="12.75" customHeight="1" x14ac:dyDescent="0.2">
      <c r="A217" s="114"/>
      <c r="B217" s="423"/>
      <c r="C217" s="320">
        <v>0</v>
      </c>
      <c r="D217" s="425"/>
      <c r="E217" s="323">
        <v>0</v>
      </c>
      <c r="F217" s="132"/>
      <c r="G217" s="133"/>
      <c r="H217" s="133"/>
      <c r="I217" s="133"/>
      <c r="J217" s="133"/>
      <c r="K217" s="114"/>
      <c r="L217" s="114"/>
      <c r="M217" s="114"/>
      <c r="N217" s="114"/>
      <c r="O217" s="114"/>
      <c r="P217" s="114"/>
      <c r="Q217" s="114"/>
      <c r="R217" s="114"/>
      <c r="S217" s="114"/>
      <c r="T217" s="123" t="s">
        <v>208</v>
      </c>
      <c r="U217" s="480">
        <v>0</v>
      </c>
      <c r="V217" s="480"/>
      <c r="W217" s="122"/>
      <c r="X217" s="114"/>
      <c r="Y217" s="123" t="s">
        <v>208</v>
      </c>
      <c r="Z217" s="480">
        <v>0</v>
      </c>
      <c r="AA217" s="480"/>
      <c r="AB217" s="122"/>
      <c r="AC217" s="114"/>
      <c r="AD217" s="114"/>
      <c r="AE217" s="114"/>
      <c r="AF217" s="114"/>
      <c r="AG217" s="114"/>
      <c r="AH217" s="114"/>
      <c r="AI217" s="114"/>
      <c r="AJ217" s="114"/>
      <c r="AK217" s="114"/>
    </row>
    <row r="218" spans="1:37" s="124" customFormat="1" ht="12.75" customHeight="1" x14ac:dyDescent="0.2">
      <c r="A218" s="114"/>
      <c r="B218" s="423"/>
      <c r="C218" s="320">
        <v>0</v>
      </c>
      <c r="D218" s="425"/>
      <c r="E218" s="323">
        <v>0</v>
      </c>
      <c r="F218" s="132"/>
      <c r="G218" s="133"/>
      <c r="H218" s="133"/>
      <c r="I218" s="133"/>
      <c r="J218" s="133"/>
      <c r="K218" s="114"/>
      <c r="L218" s="114"/>
      <c r="M218" s="114"/>
      <c r="N218" s="114"/>
      <c r="O218" s="114"/>
      <c r="P218" s="114"/>
      <c r="Q218" s="114"/>
      <c r="R218" s="114"/>
      <c r="S218" s="114"/>
      <c r="T218" s="123" t="s">
        <v>209</v>
      </c>
      <c r="U218" s="480">
        <v>0</v>
      </c>
      <c r="V218" s="480"/>
      <c r="W218" s="122"/>
      <c r="X218" s="114"/>
      <c r="Y218" s="123" t="s">
        <v>209</v>
      </c>
      <c r="Z218" s="480">
        <v>0</v>
      </c>
      <c r="AA218" s="480"/>
      <c r="AB218" s="122"/>
      <c r="AC218" s="114"/>
      <c r="AD218" s="114"/>
      <c r="AE218" s="114"/>
      <c r="AF218" s="114"/>
      <c r="AG218" s="114"/>
      <c r="AH218" s="114"/>
      <c r="AI218" s="114"/>
      <c r="AJ218" s="114"/>
      <c r="AK218" s="114"/>
    </row>
    <row r="219" spans="1:37" s="124" customFormat="1" ht="12.75" customHeight="1" x14ac:dyDescent="0.2">
      <c r="A219" s="114"/>
      <c r="B219" s="423"/>
      <c r="C219" s="320">
        <v>0</v>
      </c>
      <c r="D219" s="425"/>
      <c r="E219" s="323">
        <v>0</v>
      </c>
      <c r="F219" s="132"/>
      <c r="G219" s="133"/>
      <c r="H219" s="133"/>
      <c r="I219" s="133"/>
      <c r="J219" s="133"/>
      <c r="K219" s="114"/>
      <c r="L219" s="114"/>
      <c r="M219" s="114"/>
      <c r="N219" s="114"/>
      <c r="O219" s="114"/>
      <c r="P219" s="114"/>
      <c r="Q219" s="114"/>
      <c r="R219" s="114"/>
      <c r="S219" s="114"/>
      <c r="T219" s="123" t="s">
        <v>210</v>
      </c>
      <c r="U219" s="480">
        <v>0</v>
      </c>
      <c r="V219" s="480"/>
      <c r="W219" s="122"/>
      <c r="X219" s="114"/>
      <c r="Y219" s="123" t="s">
        <v>210</v>
      </c>
      <c r="Z219" s="480">
        <v>0</v>
      </c>
      <c r="AA219" s="480"/>
      <c r="AB219" s="122"/>
      <c r="AC219" s="114"/>
      <c r="AD219" s="114"/>
      <c r="AE219" s="114"/>
      <c r="AF219" s="114"/>
      <c r="AG219" s="114"/>
      <c r="AH219" s="114"/>
      <c r="AI219" s="114"/>
      <c r="AJ219" s="114"/>
      <c r="AK219" s="114"/>
    </row>
    <row r="220" spans="1:37" s="124" customFormat="1" ht="12.75" customHeight="1" x14ac:dyDescent="0.2">
      <c r="A220" s="114"/>
      <c r="B220" s="423"/>
      <c r="C220" s="320">
        <v>0</v>
      </c>
      <c r="D220" s="425"/>
      <c r="E220" s="323">
        <v>0</v>
      </c>
      <c r="F220" s="132"/>
      <c r="G220" s="133"/>
      <c r="H220" s="133"/>
      <c r="I220" s="133"/>
      <c r="J220" s="133"/>
      <c r="K220" s="114"/>
      <c r="L220" s="114"/>
      <c r="M220" s="114"/>
      <c r="N220" s="114"/>
      <c r="O220" s="114"/>
      <c r="P220" s="114"/>
      <c r="Q220" s="114"/>
      <c r="R220" s="114"/>
      <c r="S220" s="114"/>
      <c r="T220" s="123" t="str">
        <f>T210</f>
        <v>AS OF 9/30</v>
      </c>
      <c r="U220" s="487">
        <f>U216+U217+U218-U219</f>
        <v>0</v>
      </c>
      <c r="V220" s="487"/>
      <c r="W220" s="122"/>
      <c r="X220" s="114"/>
      <c r="Y220" s="123" t="str">
        <f>Y210</f>
        <v>AS OF 9/30</v>
      </c>
      <c r="Z220" s="487">
        <f>Z216+Z217+Z218-Z219</f>
        <v>0</v>
      </c>
      <c r="AA220" s="487"/>
      <c r="AB220" s="122"/>
      <c r="AC220" s="114"/>
      <c r="AD220" s="114"/>
      <c r="AE220" s="114"/>
      <c r="AF220" s="114"/>
      <c r="AG220" s="114"/>
      <c r="AH220" s="114"/>
      <c r="AI220" s="114"/>
      <c r="AJ220" s="114"/>
      <c r="AK220" s="114"/>
    </row>
    <row r="221" spans="1:37" s="124" customFormat="1" ht="12.75" customHeight="1" x14ac:dyDescent="0.2">
      <c r="A221" s="114"/>
      <c r="B221" s="423"/>
      <c r="C221" s="320">
        <v>0</v>
      </c>
      <c r="D221" s="425"/>
      <c r="E221" s="323">
        <v>0</v>
      </c>
      <c r="F221" s="132"/>
      <c r="G221" s="133"/>
      <c r="H221" s="133"/>
      <c r="I221" s="133"/>
      <c r="J221" s="133"/>
      <c r="K221" s="114"/>
      <c r="L221" s="114"/>
      <c r="M221" s="114"/>
      <c r="N221" s="114"/>
      <c r="O221" s="114"/>
      <c r="P221" s="114"/>
      <c r="Q221" s="114"/>
      <c r="R221" s="114"/>
      <c r="S221" s="114"/>
      <c r="T221" s="130"/>
      <c r="U221" s="115"/>
      <c r="V221" s="115"/>
      <c r="W221" s="122"/>
      <c r="X221" s="114"/>
      <c r="Y221" s="130"/>
      <c r="Z221" s="115"/>
      <c r="AA221" s="115"/>
      <c r="AB221" s="122"/>
      <c r="AC221" s="114"/>
      <c r="AD221" s="114"/>
      <c r="AE221" s="114"/>
      <c r="AF221" s="114"/>
      <c r="AG221" s="114"/>
      <c r="AH221" s="114"/>
      <c r="AI221" s="114"/>
      <c r="AJ221" s="114"/>
      <c r="AK221" s="114"/>
    </row>
    <row r="222" spans="1:37" s="124" customFormat="1" ht="12.75" customHeight="1" x14ac:dyDescent="0.2">
      <c r="A222" s="114"/>
      <c r="B222" s="423"/>
      <c r="C222" s="320">
        <v>0</v>
      </c>
      <c r="D222" s="425"/>
      <c r="E222" s="323">
        <v>0</v>
      </c>
      <c r="F222" s="132"/>
      <c r="G222" s="133"/>
      <c r="H222" s="133"/>
      <c r="I222" s="133"/>
      <c r="J222" s="133"/>
      <c r="K222" s="114"/>
      <c r="L222" s="114"/>
      <c r="M222" s="114"/>
      <c r="N222" s="114"/>
      <c r="O222" s="114"/>
      <c r="P222" s="114"/>
      <c r="Q222" s="114"/>
      <c r="R222" s="114"/>
      <c r="S222" s="114"/>
      <c r="T222" s="130"/>
      <c r="U222" s="115"/>
      <c r="V222" s="115"/>
      <c r="W222" s="122"/>
      <c r="X222" s="114"/>
      <c r="Y222" s="130"/>
      <c r="Z222" s="115"/>
      <c r="AA222" s="115"/>
      <c r="AB222" s="122"/>
      <c r="AC222" s="114"/>
      <c r="AD222" s="114"/>
      <c r="AE222" s="114"/>
      <c r="AF222" s="114"/>
      <c r="AG222" s="114"/>
      <c r="AH222" s="114"/>
      <c r="AI222" s="114"/>
      <c r="AJ222" s="114"/>
      <c r="AK222" s="114"/>
    </row>
    <row r="223" spans="1:37" s="124" customFormat="1" ht="12.75" customHeight="1" x14ac:dyDescent="0.2">
      <c r="A223" s="114"/>
      <c r="B223" s="423"/>
      <c r="C223" s="320">
        <v>0</v>
      </c>
      <c r="D223" s="425"/>
      <c r="E223" s="323">
        <v>0</v>
      </c>
      <c r="F223" s="132"/>
      <c r="G223" s="133"/>
      <c r="H223" s="133"/>
      <c r="I223" s="133"/>
      <c r="J223" s="133"/>
      <c r="K223" s="114"/>
      <c r="L223" s="114"/>
      <c r="M223" s="114"/>
      <c r="N223" s="114"/>
      <c r="O223" s="114"/>
      <c r="P223" s="114"/>
      <c r="Q223" s="114"/>
      <c r="R223" s="114"/>
      <c r="S223" s="114"/>
      <c r="T223" s="123" t="s">
        <v>245</v>
      </c>
      <c r="U223" s="492">
        <f>AUGUST!U223</f>
        <v>0</v>
      </c>
      <c r="V223" s="492"/>
      <c r="W223" s="493"/>
      <c r="X223" s="114"/>
      <c r="Y223" s="123" t="s">
        <v>241</v>
      </c>
      <c r="Z223" s="492">
        <f>AUGUST!Z223</f>
        <v>0</v>
      </c>
      <c r="AA223" s="492"/>
      <c r="AB223" s="493"/>
      <c r="AC223" s="114"/>
      <c r="AD223" s="114"/>
      <c r="AE223" s="114"/>
      <c r="AF223" s="114"/>
      <c r="AG223" s="114"/>
      <c r="AH223" s="114"/>
      <c r="AI223" s="114"/>
      <c r="AJ223" s="114"/>
      <c r="AK223" s="114"/>
    </row>
    <row r="224" spans="1:37" s="124" customFormat="1" ht="12.75" customHeight="1" x14ac:dyDescent="0.2">
      <c r="A224" s="114"/>
      <c r="B224" s="423"/>
      <c r="C224" s="320">
        <v>0</v>
      </c>
      <c r="D224" s="425"/>
      <c r="E224" s="323">
        <v>0</v>
      </c>
      <c r="F224" s="132"/>
      <c r="G224" s="133"/>
      <c r="H224" s="133"/>
      <c r="I224" s="133"/>
      <c r="J224" s="133"/>
      <c r="K224" s="114"/>
      <c r="L224" s="114"/>
      <c r="M224" s="114"/>
      <c r="N224" s="114"/>
      <c r="O224" s="114"/>
      <c r="P224" s="114"/>
      <c r="Q224" s="114"/>
      <c r="R224" s="114"/>
      <c r="S224" s="114"/>
      <c r="T224" s="123" t="s">
        <v>206</v>
      </c>
      <c r="U224" s="492">
        <f>AUGUST!U224</f>
        <v>0</v>
      </c>
      <c r="V224" s="492"/>
      <c r="W224" s="493"/>
      <c r="X224" s="114"/>
      <c r="Y224" s="123" t="s">
        <v>206</v>
      </c>
      <c r="Z224" s="492">
        <f>AUGUST!Z224</f>
        <v>0</v>
      </c>
      <c r="AA224" s="492"/>
      <c r="AB224" s="493"/>
      <c r="AC224" s="114"/>
      <c r="AD224" s="114"/>
      <c r="AE224" s="114"/>
      <c r="AF224" s="114"/>
      <c r="AG224" s="114"/>
      <c r="AH224" s="114"/>
      <c r="AI224" s="114"/>
      <c r="AJ224" s="114"/>
      <c r="AK224" s="114"/>
    </row>
    <row r="225" spans="1:37" s="124" customFormat="1" ht="12.75" customHeight="1" x14ac:dyDescent="0.2">
      <c r="A225" s="114"/>
      <c r="B225" s="423"/>
      <c r="C225" s="320">
        <v>0</v>
      </c>
      <c r="D225" s="425"/>
      <c r="E225" s="323">
        <v>0</v>
      </c>
      <c r="F225" s="132"/>
      <c r="G225" s="133"/>
      <c r="H225" s="133"/>
      <c r="I225" s="133"/>
      <c r="J225" s="133"/>
      <c r="K225" s="114"/>
      <c r="L225" s="114"/>
      <c r="M225" s="114"/>
      <c r="N225" s="114"/>
      <c r="O225" s="114"/>
      <c r="P225" s="114"/>
      <c r="Q225" s="114"/>
      <c r="R225" s="114"/>
      <c r="S225" s="114"/>
      <c r="T225" s="123" t="s">
        <v>253</v>
      </c>
      <c r="U225" s="492">
        <f>AUGUST!U225</f>
        <v>0</v>
      </c>
      <c r="V225" s="492"/>
      <c r="W225" s="493"/>
      <c r="X225" s="114"/>
      <c r="Y225" s="123" t="s">
        <v>253</v>
      </c>
      <c r="Z225" s="492">
        <f>AUGUST!Z225</f>
        <v>0</v>
      </c>
      <c r="AA225" s="492"/>
      <c r="AB225" s="493"/>
      <c r="AC225" s="114"/>
      <c r="AD225" s="114"/>
      <c r="AE225" s="114"/>
      <c r="AF225" s="114"/>
      <c r="AG225" s="114"/>
      <c r="AH225" s="114"/>
      <c r="AI225" s="114"/>
      <c r="AJ225" s="114"/>
      <c r="AK225" s="114"/>
    </row>
    <row r="226" spans="1:37" s="124" customFormat="1" ht="12.75" customHeight="1" x14ac:dyDescent="0.2">
      <c r="A226" s="114"/>
      <c r="B226" s="423"/>
      <c r="C226" s="320">
        <v>0</v>
      </c>
      <c r="D226" s="425"/>
      <c r="E226" s="323">
        <v>0</v>
      </c>
      <c r="F226" s="132"/>
      <c r="G226" s="133"/>
      <c r="H226" s="133"/>
      <c r="I226" s="133"/>
      <c r="J226" s="133"/>
      <c r="K226" s="114"/>
      <c r="L226" s="114"/>
      <c r="M226" s="114"/>
      <c r="N226" s="114"/>
      <c r="O226" s="114"/>
      <c r="P226" s="114"/>
      <c r="Q226" s="114"/>
      <c r="R226" s="114"/>
      <c r="S226" s="114"/>
      <c r="T226" s="123" t="s">
        <v>207</v>
      </c>
      <c r="U226" s="487">
        <f>AUGUST!U230</f>
        <v>0</v>
      </c>
      <c r="V226" s="487"/>
      <c r="W226" s="122"/>
      <c r="X226" s="114"/>
      <c r="Y226" s="123" t="s">
        <v>207</v>
      </c>
      <c r="Z226" s="487">
        <f>AUGUST!Z230</f>
        <v>0</v>
      </c>
      <c r="AA226" s="487"/>
      <c r="AB226" s="122"/>
      <c r="AC226" s="114"/>
      <c r="AD226" s="114"/>
      <c r="AE226" s="114"/>
      <c r="AF226" s="114"/>
      <c r="AG226" s="114"/>
      <c r="AH226" s="114"/>
      <c r="AI226" s="114"/>
      <c r="AJ226" s="114"/>
      <c r="AK226" s="114"/>
    </row>
    <row r="227" spans="1:37" s="124" customFormat="1" ht="12.75" customHeight="1" x14ac:dyDescent="0.2">
      <c r="A227" s="114"/>
      <c r="B227" s="423"/>
      <c r="C227" s="320">
        <v>0</v>
      </c>
      <c r="D227" s="425"/>
      <c r="E227" s="323">
        <v>0</v>
      </c>
      <c r="F227" s="132"/>
      <c r="G227" s="133"/>
      <c r="H227" s="133"/>
      <c r="I227" s="133"/>
      <c r="J227" s="133"/>
      <c r="K227" s="114"/>
      <c r="L227" s="114"/>
      <c r="M227" s="114"/>
      <c r="N227" s="114"/>
      <c r="O227" s="114"/>
      <c r="P227" s="114"/>
      <c r="Q227" s="114"/>
      <c r="R227" s="114"/>
      <c r="S227" s="114"/>
      <c r="T227" s="123" t="s">
        <v>208</v>
      </c>
      <c r="U227" s="480">
        <v>0</v>
      </c>
      <c r="V227" s="480"/>
      <c r="W227" s="122"/>
      <c r="X227" s="114"/>
      <c r="Y227" s="123" t="s">
        <v>208</v>
      </c>
      <c r="Z227" s="480">
        <v>0</v>
      </c>
      <c r="AA227" s="480"/>
      <c r="AB227" s="122"/>
      <c r="AC227" s="114"/>
      <c r="AD227" s="114"/>
      <c r="AE227" s="114"/>
      <c r="AF227" s="114"/>
      <c r="AG227" s="114"/>
      <c r="AH227" s="114"/>
      <c r="AI227" s="114"/>
      <c r="AJ227" s="114"/>
      <c r="AK227" s="114"/>
    </row>
    <row r="228" spans="1:37" s="124" customFormat="1" ht="12.75" customHeight="1" x14ac:dyDescent="0.2">
      <c r="A228" s="114"/>
      <c r="B228" s="423"/>
      <c r="C228" s="320">
        <v>0</v>
      </c>
      <c r="D228" s="425"/>
      <c r="E228" s="323">
        <v>0</v>
      </c>
      <c r="F228" s="132"/>
      <c r="G228" s="133"/>
      <c r="H228" s="133"/>
      <c r="I228" s="133"/>
      <c r="J228" s="133"/>
      <c r="K228" s="114"/>
      <c r="L228" s="114"/>
      <c r="M228" s="114"/>
      <c r="N228" s="114"/>
      <c r="O228" s="114"/>
      <c r="P228" s="114"/>
      <c r="Q228" s="114"/>
      <c r="R228" s="114"/>
      <c r="S228" s="114"/>
      <c r="T228" s="123" t="s">
        <v>209</v>
      </c>
      <c r="U228" s="480">
        <v>0</v>
      </c>
      <c r="V228" s="480"/>
      <c r="W228" s="122"/>
      <c r="X228" s="114"/>
      <c r="Y228" s="123" t="s">
        <v>209</v>
      </c>
      <c r="Z228" s="480">
        <v>0</v>
      </c>
      <c r="AA228" s="480"/>
      <c r="AB228" s="122"/>
      <c r="AC228" s="114"/>
      <c r="AD228" s="114"/>
      <c r="AE228" s="114"/>
      <c r="AF228" s="114"/>
      <c r="AG228" s="114"/>
      <c r="AH228" s="114"/>
      <c r="AI228" s="114"/>
      <c r="AJ228" s="114"/>
      <c r="AK228" s="114"/>
    </row>
    <row r="229" spans="1:37" s="124" customFormat="1" ht="12.75" customHeight="1" x14ac:dyDescent="0.2">
      <c r="A229" s="114"/>
      <c r="B229" s="423"/>
      <c r="C229" s="320">
        <v>0</v>
      </c>
      <c r="D229" s="425"/>
      <c r="E229" s="323">
        <v>0</v>
      </c>
      <c r="G229" s="137"/>
      <c r="I229" s="133"/>
      <c r="J229" s="133"/>
      <c r="K229" s="114"/>
      <c r="L229" s="114"/>
      <c r="M229" s="114"/>
      <c r="N229" s="114"/>
      <c r="O229" s="114"/>
      <c r="P229" s="114"/>
      <c r="Q229" s="114"/>
      <c r="R229" s="114"/>
      <c r="S229" s="114"/>
      <c r="T229" s="123" t="s">
        <v>210</v>
      </c>
      <c r="U229" s="480">
        <v>0</v>
      </c>
      <c r="V229" s="480"/>
      <c r="W229" s="122"/>
      <c r="X229" s="114"/>
      <c r="Y229" s="123" t="s">
        <v>210</v>
      </c>
      <c r="Z229" s="480">
        <v>0</v>
      </c>
      <c r="AA229" s="480"/>
      <c r="AB229" s="122"/>
      <c r="AC229" s="114"/>
      <c r="AD229" s="114"/>
      <c r="AE229" s="114"/>
      <c r="AF229" s="114"/>
      <c r="AG229" s="114"/>
      <c r="AH229" s="114"/>
      <c r="AI229" s="114"/>
      <c r="AJ229" s="114"/>
      <c r="AK229" s="114"/>
    </row>
    <row r="230" spans="1:37" s="124" customFormat="1" ht="12.75" customHeight="1" x14ac:dyDescent="0.2">
      <c r="A230" s="114"/>
      <c r="B230" s="423"/>
      <c r="C230" s="320">
        <v>0</v>
      </c>
      <c r="D230" s="425"/>
      <c r="E230" s="323">
        <v>0</v>
      </c>
      <c r="I230" s="133"/>
      <c r="J230" s="133"/>
      <c r="K230" s="114"/>
      <c r="L230" s="114"/>
      <c r="M230" s="114"/>
      <c r="N230" s="114"/>
      <c r="O230" s="114"/>
      <c r="P230" s="114"/>
      <c r="Q230" s="114"/>
      <c r="R230" s="114"/>
      <c r="S230" s="114"/>
      <c r="T230" s="123" t="str">
        <f>T220</f>
        <v>AS OF 9/30</v>
      </c>
      <c r="U230" s="487">
        <f>U226+U227+U228-U229</f>
        <v>0</v>
      </c>
      <c r="V230" s="487"/>
      <c r="W230" s="122"/>
      <c r="X230" s="114"/>
      <c r="Y230" s="123" t="str">
        <f>Y220</f>
        <v>AS OF 9/30</v>
      </c>
      <c r="Z230" s="487">
        <f>Z226+Z227+Z228-Z229</f>
        <v>0</v>
      </c>
      <c r="AA230" s="487"/>
      <c r="AB230" s="122"/>
      <c r="AC230" s="114"/>
      <c r="AD230" s="114"/>
      <c r="AE230" s="114"/>
      <c r="AF230" s="114"/>
      <c r="AG230" s="114"/>
      <c r="AH230" s="114"/>
      <c r="AI230" s="114"/>
      <c r="AJ230" s="114"/>
      <c r="AK230" s="114"/>
    </row>
    <row r="231" spans="1:37" s="124" customFormat="1" ht="12.75" customHeight="1" thickBot="1" x14ac:dyDescent="0.25">
      <c r="A231" s="114"/>
      <c r="B231" s="423"/>
      <c r="C231" s="320">
        <v>0</v>
      </c>
      <c r="D231" s="425"/>
      <c r="E231" s="323">
        <v>0</v>
      </c>
      <c r="F231" s="64"/>
      <c r="G231" s="64"/>
      <c r="H231" s="64"/>
      <c r="I231" s="133"/>
      <c r="J231" s="133"/>
      <c r="K231" s="114"/>
      <c r="L231" s="114"/>
      <c r="M231" s="114"/>
      <c r="N231" s="114"/>
      <c r="O231" s="114"/>
      <c r="P231" s="114"/>
      <c r="Q231" s="114"/>
      <c r="R231" s="114"/>
      <c r="S231" s="114"/>
      <c r="T231" s="135"/>
      <c r="U231" s="127"/>
      <c r="V231" s="127"/>
      <c r="W231" s="131"/>
      <c r="X231" s="114"/>
      <c r="Y231" s="135"/>
      <c r="Z231" s="127"/>
      <c r="AA231" s="127"/>
      <c r="AB231" s="131"/>
      <c r="AC231" s="114"/>
      <c r="AD231" s="114"/>
      <c r="AE231" s="114"/>
      <c r="AF231" s="114"/>
      <c r="AG231" s="114"/>
      <c r="AH231" s="114"/>
      <c r="AI231" s="114"/>
      <c r="AJ231" s="114"/>
      <c r="AK231" s="114"/>
    </row>
    <row r="232" spans="1:37" s="124" customFormat="1" ht="12.75" customHeight="1" x14ac:dyDescent="0.2">
      <c r="A232" s="114"/>
      <c r="B232" s="423"/>
      <c r="C232" s="320">
        <v>0</v>
      </c>
      <c r="D232" s="425"/>
      <c r="E232" s="323">
        <v>0</v>
      </c>
      <c r="F232" s="64"/>
      <c r="G232" s="64"/>
      <c r="H232" s="64"/>
      <c r="I232" s="133"/>
      <c r="J232" s="133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</row>
    <row r="233" spans="1:37" s="124" customFormat="1" ht="12.75" customHeight="1" x14ac:dyDescent="0.2">
      <c r="A233" s="114"/>
      <c r="B233" s="423"/>
      <c r="C233" s="320">
        <v>0</v>
      </c>
      <c r="D233" s="425"/>
      <c r="E233" s="323">
        <v>0</v>
      </c>
      <c r="F233" s="64"/>
      <c r="G233" s="64"/>
      <c r="H233" s="64"/>
      <c r="I233" s="133"/>
      <c r="J233" s="133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</row>
    <row r="234" spans="1:37" s="124" customFormat="1" ht="12.75" customHeight="1" x14ac:dyDescent="0.2">
      <c r="A234" s="114"/>
      <c r="B234" s="423"/>
      <c r="C234" s="320">
        <v>0</v>
      </c>
      <c r="D234" s="425"/>
      <c r="E234" s="323">
        <v>0</v>
      </c>
      <c r="F234" s="64"/>
      <c r="G234" s="353">
        <f>+C237+E237</f>
        <v>0</v>
      </c>
      <c r="H234" s="352" t="s">
        <v>469</v>
      </c>
      <c r="I234" s="133"/>
      <c r="J234" s="133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</row>
    <row r="235" spans="1:37" s="124" customFormat="1" ht="12.75" customHeight="1" x14ac:dyDescent="0.2">
      <c r="A235" s="114"/>
      <c r="B235" s="423"/>
      <c r="C235" s="320">
        <v>0</v>
      </c>
      <c r="D235" s="425"/>
      <c r="E235" s="323">
        <v>0</v>
      </c>
      <c r="F235" s="64"/>
      <c r="G235" s="64"/>
      <c r="H235" s="64"/>
      <c r="I235" s="133"/>
      <c r="J235" s="133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</row>
    <row r="236" spans="1:37" s="124" customFormat="1" ht="12.75" customHeight="1" x14ac:dyDescent="0.2">
      <c r="A236" s="114"/>
      <c r="B236" s="424"/>
      <c r="C236" s="321">
        <v>0</v>
      </c>
      <c r="D236" s="426"/>
      <c r="E236" s="324">
        <v>0</v>
      </c>
      <c r="F236" s="64"/>
      <c r="G236" s="64"/>
      <c r="H236" s="64"/>
      <c r="I236" s="133"/>
      <c r="J236" s="133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</row>
    <row r="237" spans="1:37" s="124" customFormat="1" ht="12.75" customHeight="1" x14ac:dyDescent="0.2">
      <c r="B237" s="121" t="s">
        <v>135</v>
      </c>
      <c r="C237" s="322">
        <f>SUM(C195:C236)</f>
        <v>0</v>
      </c>
      <c r="D237" s="136" t="s">
        <v>135</v>
      </c>
      <c r="E237" s="325">
        <f>SUM(E195:E236)</f>
        <v>0</v>
      </c>
      <c r="F237" s="64"/>
      <c r="G237" s="64"/>
      <c r="H237" s="64"/>
    </row>
    <row r="238" spans="1:37" ht="12.75" customHeight="1" x14ac:dyDescent="0.2">
      <c r="A238" s="124"/>
      <c r="B238" s="124"/>
      <c r="C238" s="124"/>
      <c r="D238" s="124"/>
      <c r="E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</row>
    <row r="239" spans="1:37" ht="12.75" customHeight="1" x14ac:dyDescent="0.2">
      <c r="B239" s="124"/>
      <c r="C239" s="124"/>
      <c r="D239" s="124"/>
      <c r="E239" s="124"/>
    </row>
    <row r="242" spans="9:10" ht="12.75" customHeight="1" x14ac:dyDescent="0.2">
      <c r="I242" s="352"/>
      <c r="J242" s="352"/>
    </row>
  </sheetData>
  <sheetProtection algorithmName="SHA-512" hashValue="rZpOgKA5UZGXYM00lUXy5BhmIuZrLAfnBndXHP3rshM45pWbhyzb6s5RX19WIcJre3lAeQHvZEKucrPLuV1F2w==" saltValue="9JVl55raMkFh7rWjaOTtog==" spinCount="100000" sheet="1" objects="1" scenarios="1" formatColumns="0" formatRows="0"/>
  <mergeCells count="125"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Z225:AB225"/>
    <mergeCell ref="Z214:AB214"/>
    <mergeCell ref="Z215:AB215"/>
    <mergeCell ref="K205:N205"/>
    <mergeCell ref="H204:I204"/>
    <mergeCell ref="K203:N203"/>
    <mergeCell ref="O203:P203"/>
    <mergeCell ref="Z229:AA229"/>
    <mergeCell ref="U226:V226"/>
    <mergeCell ref="Z226:AA226"/>
    <mergeCell ref="U227:V227"/>
    <mergeCell ref="Z227:AA22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O197:P197"/>
    <mergeCell ref="Z196:AA196"/>
    <mergeCell ref="H197:I197"/>
    <mergeCell ref="K196:N196"/>
    <mergeCell ref="O196:P196"/>
    <mergeCell ref="U197:V197"/>
    <mergeCell ref="Z197:AA197"/>
    <mergeCell ref="K204:N20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Y192:AB192"/>
    <mergeCell ref="O193:P193"/>
    <mergeCell ref="U193:W193"/>
    <mergeCell ref="Z193:AB193"/>
    <mergeCell ref="T192:W192"/>
    <mergeCell ref="O202:P202"/>
    <mergeCell ref="U203:W203"/>
    <mergeCell ref="Z203:AB203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Z194:AB194"/>
    <mergeCell ref="Z195:AB195"/>
    <mergeCell ref="O194:P194"/>
    <mergeCell ref="H199:I199"/>
    <mergeCell ref="K198:N198"/>
    <mergeCell ref="O198:P198"/>
    <mergeCell ref="K197:N197"/>
    <mergeCell ref="B2:D2"/>
    <mergeCell ref="E2:F2"/>
    <mergeCell ref="K192:N192"/>
    <mergeCell ref="K194:N194"/>
    <mergeCell ref="H198:I198"/>
    <mergeCell ref="H196:I196"/>
    <mergeCell ref="B193:E193"/>
    <mergeCell ref="K193:N193"/>
    <mergeCell ref="H194:I194"/>
    <mergeCell ref="G10:I10"/>
    <mergeCell ref="G55:I55"/>
    <mergeCell ref="G100:I100"/>
    <mergeCell ref="G145:I145"/>
    <mergeCell ref="U153:Y153"/>
    <mergeCell ref="U63:Y63"/>
    <mergeCell ref="J105:K105"/>
    <mergeCell ref="U108:Y108"/>
    <mergeCell ref="J150:K150"/>
    <mergeCell ref="U4:Y4"/>
    <mergeCell ref="J15:K15"/>
    <mergeCell ref="U18:Y18"/>
    <mergeCell ref="J60:K60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49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224" customFormat="1" ht="15.6" customHeight="1" x14ac:dyDescent="0.25">
      <c r="A2" s="495" t="str">
        <f>JANUARY!$G$10</f>
        <v>UNITED STEELWORKERS - LOCAL UNION</v>
      </c>
      <c r="B2" s="495"/>
      <c r="C2" s="495"/>
      <c r="D2" s="495"/>
      <c r="E2" s="495"/>
      <c r="F2" s="495"/>
      <c r="G2" s="495"/>
      <c r="H2" s="495"/>
      <c r="I2" s="495"/>
      <c r="J2" s="495"/>
      <c r="K2" s="223"/>
    </row>
    <row r="3" spans="1:11" s="224" customFormat="1" ht="15.6" customHeight="1" x14ac:dyDescent="0.25">
      <c r="A3" s="495" t="s">
        <v>343</v>
      </c>
      <c r="B3" s="495"/>
      <c r="C3" s="495"/>
      <c r="D3" s="495"/>
      <c r="E3" s="495"/>
      <c r="F3" s="495"/>
      <c r="G3" s="495"/>
      <c r="H3" s="495"/>
      <c r="I3" s="495"/>
      <c r="J3" s="495"/>
      <c r="K3" s="223"/>
    </row>
    <row r="4" spans="1:11" s="225" customFormat="1" ht="15.6" customHeight="1" x14ac:dyDescent="0.25">
      <c r="B4" s="230"/>
      <c r="C4" s="230"/>
      <c r="D4" s="230"/>
      <c r="E4" s="230"/>
      <c r="F4" s="227" t="s">
        <v>272</v>
      </c>
      <c r="G4" s="231">
        <f>JANUARY!E11</f>
        <v>0</v>
      </c>
      <c r="H4" s="230"/>
      <c r="I4" s="230"/>
      <c r="J4" s="230"/>
      <c r="K4" s="229"/>
    </row>
    <row r="5" spans="1:11" ht="15.6" customHeight="1" x14ac:dyDescent="0.2">
      <c r="A5" s="64" t="s">
        <v>236</v>
      </c>
      <c r="B5" s="64"/>
      <c r="C5" s="64"/>
      <c r="D5" s="64"/>
      <c r="E5" s="64"/>
      <c r="F5" s="64"/>
      <c r="G5" s="351" t="s">
        <v>389</v>
      </c>
      <c r="H5" s="188" t="s">
        <v>307</v>
      </c>
      <c r="I5" s="188"/>
      <c r="J5" s="64"/>
      <c r="K5" s="64"/>
    </row>
    <row r="6" spans="1:11" ht="15.6" customHeight="1" thickBo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6" customHeight="1" x14ac:dyDescent="0.2">
      <c r="A7" s="64" t="s">
        <v>274</v>
      </c>
      <c r="B7" s="64"/>
      <c r="C7" s="64"/>
      <c r="D7" s="64"/>
      <c r="E7" s="64"/>
      <c r="F7" s="64"/>
      <c r="G7" s="64"/>
      <c r="H7" s="64"/>
      <c r="I7" s="64" t="s">
        <v>275</v>
      </c>
      <c r="J7" s="189">
        <f>AugRpt!J39</f>
        <v>0</v>
      </c>
      <c r="K7" s="64"/>
    </row>
    <row r="8" spans="1:11" ht="15.6" customHeight="1" x14ac:dyDescent="0.2">
      <c r="A8" s="190" t="s">
        <v>276</v>
      </c>
      <c r="B8" s="190"/>
      <c r="C8" s="190"/>
      <c r="D8" s="190"/>
      <c r="E8" s="190"/>
      <c r="F8" s="64"/>
      <c r="G8" s="64"/>
      <c r="H8" s="64"/>
      <c r="I8" s="64"/>
      <c r="J8" s="191"/>
      <c r="K8" s="64"/>
    </row>
    <row r="9" spans="1:11" ht="15.6" customHeight="1" x14ac:dyDescent="0.2">
      <c r="A9" s="64" t="s">
        <v>297</v>
      </c>
      <c r="B9" s="64"/>
      <c r="C9" s="64"/>
      <c r="D9" s="64"/>
      <c r="E9" s="64"/>
      <c r="F9" s="64"/>
      <c r="G9" s="64"/>
      <c r="H9" s="64"/>
      <c r="I9" s="414">
        <f>SUM(SEPTEMBER!$B$7)</f>
        <v>0</v>
      </c>
      <c r="J9" s="191"/>
      <c r="K9" s="64"/>
    </row>
    <row r="10" spans="1:11" ht="15.6" customHeight="1" x14ac:dyDescent="0.2">
      <c r="A10" s="64" t="s">
        <v>356</v>
      </c>
      <c r="B10" s="64"/>
      <c r="C10" s="64"/>
      <c r="D10" s="64"/>
      <c r="E10" s="64"/>
      <c r="F10" s="64"/>
      <c r="G10" s="64"/>
      <c r="H10" s="64"/>
      <c r="I10" s="192">
        <f>SUM(SEPTEMBER!$C$7)</f>
        <v>0</v>
      </c>
      <c r="J10" s="191"/>
      <c r="K10" s="64"/>
    </row>
    <row r="11" spans="1:11" ht="15.6" customHeight="1" x14ac:dyDescent="0.2">
      <c r="A11" s="64" t="s">
        <v>298</v>
      </c>
      <c r="B11" s="64"/>
      <c r="C11" s="64"/>
      <c r="D11" s="64"/>
      <c r="E11" s="64"/>
      <c r="F11" s="64"/>
      <c r="G11" s="64"/>
      <c r="H11" s="64"/>
      <c r="I11" s="192">
        <f>SUM(SEPTEMBER!$D$7)</f>
        <v>0</v>
      </c>
      <c r="J11" s="191"/>
      <c r="K11" s="64"/>
    </row>
    <row r="12" spans="1:11" ht="15.6" customHeight="1" x14ac:dyDescent="0.2">
      <c r="A12" s="64" t="s">
        <v>279</v>
      </c>
      <c r="B12" s="64"/>
      <c r="C12" s="64"/>
      <c r="D12" s="64"/>
      <c r="E12" s="64"/>
      <c r="F12" s="64"/>
      <c r="G12" s="64"/>
      <c r="H12" s="64"/>
      <c r="I12" s="192">
        <f>SUM(SEPTEMBER!$E$7)</f>
        <v>0</v>
      </c>
      <c r="J12" s="191"/>
      <c r="K12" s="64"/>
    </row>
    <row r="13" spans="1:11" ht="15.6" customHeight="1" x14ac:dyDescent="0.2">
      <c r="A13" s="64" t="s">
        <v>280</v>
      </c>
      <c r="B13" s="64"/>
      <c r="C13" s="64"/>
      <c r="D13" s="64"/>
      <c r="E13" s="64"/>
      <c r="F13" s="64"/>
      <c r="G13" s="64"/>
      <c r="H13" s="64"/>
      <c r="I13" s="192">
        <f>SUM(SEPTEMBER!$F$7)</f>
        <v>0</v>
      </c>
      <c r="J13" s="191"/>
      <c r="K13" s="64"/>
    </row>
    <row r="14" spans="1:11" ht="15.6" customHeight="1" x14ac:dyDescent="0.2">
      <c r="A14" s="64" t="s">
        <v>281</v>
      </c>
      <c r="B14" s="64"/>
      <c r="C14" s="64"/>
      <c r="D14" s="64"/>
      <c r="E14" s="64"/>
      <c r="F14" s="64"/>
      <c r="G14" s="64"/>
      <c r="H14" s="64"/>
      <c r="I14" s="192">
        <f>SUM(SEPTEMBER!$L$7:$O$7)</f>
        <v>0</v>
      </c>
      <c r="J14" s="191"/>
      <c r="K14" s="64"/>
    </row>
    <row r="15" spans="1:11" ht="15.6" customHeight="1" x14ac:dyDescent="0.2">
      <c r="A15" s="64"/>
      <c r="B15" s="64" t="s">
        <v>282</v>
      </c>
      <c r="C15" s="64" t="s">
        <v>404</v>
      </c>
      <c r="D15" s="64"/>
      <c r="E15" s="64"/>
      <c r="F15" s="64"/>
      <c r="G15" s="64"/>
      <c r="H15" s="64"/>
      <c r="I15" s="192">
        <f>SUM(SEPTEMBER!$Q$7:$R$7)</f>
        <v>0</v>
      </c>
      <c r="J15" s="191"/>
      <c r="K15" s="64"/>
    </row>
    <row r="16" spans="1:11" ht="15.6" customHeight="1" thickBot="1" x14ac:dyDescent="0.25">
      <c r="A16" s="64"/>
      <c r="B16" s="64"/>
      <c r="C16" s="64" t="s">
        <v>405</v>
      </c>
      <c r="D16" s="64"/>
      <c r="E16" s="64"/>
      <c r="F16" s="64"/>
      <c r="G16" s="64"/>
      <c r="H16" s="64"/>
      <c r="I16" s="193">
        <f>SUM(SEPTEMBER!$P$7)</f>
        <v>0</v>
      </c>
      <c r="J16" s="191"/>
      <c r="K16" s="64"/>
    </row>
    <row r="17" spans="1:11" ht="15.6" customHeight="1" x14ac:dyDescent="0.2">
      <c r="A17" s="64"/>
      <c r="B17" s="190" t="s">
        <v>283</v>
      </c>
      <c r="C17" s="64"/>
      <c r="D17" s="64"/>
      <c r="E17" s="64"/>
      <c r="F17" s="64"/>
      <c r="G17" s="64"/>
      <c r="H17" s="64"/>
      <c r="I17" s="190" t="s">
        <v>275</v>
      </c>
      <c r="J17" s="194">
        <f>SUM(I9:I16)</f>
        <v>0</v>
      </c>
      <c r="K17" s="64"/>
    </row>
    <row r="18" spans="1:11" ht="15.6" customHeight="1" thickBot="1" x14ac:dyDescent="0.25">
      <c r="A18" s="64"/>
      <c r="B18" s="190" t="s">
        <v>284</v>
      </c>
      <c r="C18" s="64"/>
      <c r="D18" s="64"/>
      <c r="E18" s="64"/>
      <c r="F18" s="64"/>
      <c r="G18" s="64"/>
      <c r="H18" s="64"/>
      <c r="I18" s="64"/>
      <c r="J18" s="195">
        <f>SUM(J7:J17)</f>
        <v>0</v>
      </c>
      <c r="K18" s="64"/>
    </row>
    <row r="19" spans="1:11" ht="15.6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196" t="s">
        <v>236</v>
      </c>
      <c r="K19" s="64"/>
    </row>
    <row r="20" spans="1:11" ht="15.6" customHeight="1" x14ac:dyDescent="0.2">
      <c r="A20" s="64" t="s">
        <v>285</v>
      </c>
      <c r="B20" s="64"/>
      <c r="C20" s="64"/>
      <c r="D20" s="64"/>
      <c r="E20" s="64"/>
      <c r="F20" s="64"/>
      <c r="G20" s="64"/>
      <c r="H20" s="64"/>
      <c r="I20" s="64"/>
      <c r="J20" s="191"/>
      <c r="K20" s="64"/>
    </row>
    <row r="21" spans="1:11" ht="15.6" customHeight="1" thickBot="1" x14ac:dyDescent="0.25">
      <c r="A21" s="64" t="s">
        <v>286</v>
      </c>
      <c r="B21" s="64"/>
      <c r="C21" s="64"/>
      <c r="D21" s="64"/>
      <c r="E21" s="64"/>
      <c r="F21" s="64"/>
      <c r="G21" s="64"/>
      <c r="H21" s="64"/>
      <c r="I21" s="64"/>
      <c r="J21" s="191"/>
      <c r="K21" s="64"/>
    </row>
    <row r="22" spans="1:11" ht="15.6" customHeight="1" x14ac:dyDescent="0.2">
      <c r="A22" s="64" t="s">
        <v>406</v>
      </c>
      <c r="B22" s="64"/>
      <c r="C22" s="64"/>
      <c r="D22" s="64"/>
      <c r="E22" s="64"/>
      <c r="F22" s="64"/>
      <c r="G22" s="64"/>
      <c r="H22" s="393">
        <f>SUM(SEPTEMBER!$U$7)</f>
        <v>0</v>
      </c>
      <c r="I22" s="64"/>
      <c r="J22" s="191"/>
      <c r="K22" s="64"/>
    </row>
    <row r="23" spans="1:11" ht="15.6" customHeight="1" x14ac:dyDescent="0.2">
      <c r="A23" s="64" t="s">
        <v>407</v>
      </c>
      <c r="B23" s="64"/>
      <c r="C23" s="64"/>
      <c r="D23" s="64"/>
      <c r="E23" s="64"/>
      <c r="F23" s="64"/>
      <c r="G23" s="64"/>
      <c r="H23" s="197">
        <f>SUM(SEPTEMBER!$V$7)</f>
        <v>0</v>
      </c>
      <c r="I23" s="64"/>
      <c r="J23" s="191"/>
      <c r="K23" s="64"/>
    </row>
    <row r="24" spans="1:11" ht="15.6" customHeight="1" thickBot="1" x14ac:dyDescent="0.25">
      <c r="A24" s="64" t="s">
        <v>408</v>
      </c>
      <c r="B24" s="64"/>
      <c r="C24" s="64"/>
      <c r="D24" s="64"/>
      <c r="E24" s="64"/>
      <c r="F24" s="64"/>
      <c r="G24" s="64"/>
      <c r="H24" s="197">
        <f>SUM(SEPTEMBER!$W$7:$X$7)</f>
        <v>0</v>
      </c>
      <c r="I24" s="64"/>
      <c r="J24" s="191"/>
      <c r="K24" s="64"/>
    </row>
    <row r="25" spans="1:11" ht="15.6" customHeight="1" thickBot="1" x14ac:dyDescent="0.25">
      <c r="A25" s="64" t="s">
        <v>409</v>
      </c>
      <c r="B25" s="64"/>
      <c r="C25" s="64"/>
      <c r="D25" s="64"/>
      <c r="E25" s="64"/>
      <c r="F25" s="64"/>
      <c r="G25" s="64"/>
      <c r="H25" s="193">
        <f>SUM(SEPTEMBER!$Y$7)</f>
        <v>0</v>
      </c>
      <c r="I25" s="198">
        <f>SUM(H22:H25)</f>
        <v>0</v>
      </c>
      <c r="J25" s="191"/>
      <c r="K25" s="64"/>
    </row>
    <row r="26" spans="1:11" ht="15.6" customHeight="1" x14ac:dyDescent="0.2">
      <c r="A26" s="64" t="s">
        <v>410</v>
      </c>
      <c r="B26" s="64"/>
      <c r="C26" s="64"/>
      <c r="D26" s="64"/>
      <c r="E26" s="64"/>
      <c r="F26" s="64"/>
      <c r="G26" s="64"/>
      <c r="H26" s="64"/>
      <c r="I26" s="192">
        <f>SUM(SEPTEMBER!$Z$7)</f>
        <v>0</v>
      </c>
      <c r="J26" s="191"/>
      <c r="K26" s="64"/>
    </row>
    <row r="27" spans="1:11" ht="15.6" customHeight="1" x14ac:dyDescent="0.2">
      <c r="A27" s="64" t="s">
        <v>287</v>
      </c>
      <c r="B27" s="64"/>
      <c r="C27" s="64"/>
      <c r="D27" s="64"/>
      <c r="E27" s="64"/>
      <c r="F27" s="64"/>
      <c r="G27" s="64"/>
      <c r="H27" s="64"/>
      <c r="I27" s="192">
        <f>SUM(SEPTEMBER!$AA$7)</f>
        <v>0</v>
      </c>
      <c r="J27" s="191"/>
      <c r="K27" s="64"/>
    </row>
    <row r="28" spans="1:11" ht="15.6" customHeight="1" x14ac:dyDescent="0.2">
      <c r="A28" s="64" t="s">
        <v>411</v>
      </c>
      <c r="B28" s="64"/>
      <c r="C28" s="64"/>
      <c r="D28" s="64"/>
      <c r="E28" s="64"/>
      <c r="F28" s="64"/>
      <c r="G28" s="64"/>
      <c r="H28" s="64"/>
      <c r="I28" s="192">
        <f>SUM(SEPTEMBER!$AB$7)</f>
        <v>0</v>
      </c>
      <c r="J28" s="191"/>
      <c r="K28" s="64"/>
    </row>
    <row r="29" spans="1:11" ht="15.6" customHeight="1" x14ac:dyDescent="0.2">
      <c r="A29" s="64" t="s">
        <v>412</v>
      </c>
      <c r="B29" s="64"/>
      <c r="C29" s="64"/>
      <c r="D29" s="64"/>
      <c r="E29" s="64"/>
      <c r="F29" s="64"/>
      <c r="G29" s="64"/>
      <c r="H29" s="64"/>
      <c r="I29" s="192">
        <f>SUM(SEPTEMBER!$AC$7)</f>
        <v>0</v>
      </c>
      <c r="J29" s="191"/>
      <c r="K29" s="64"/>
    </row>
    <row r="30" spans="1:11" ht="15.6" customHeight="1" x14ac:dyDescent="0.2">
      <c r="A30" s="64" t="s">
        <v>413</v>
      </c>
      <c r="B30" s="64"/>
      <c r="C30" s="64"/>
      <c r="D30" s="64"/>
      <c r="E30" s="64"/>
      <c r="F30" s="64"/>
      <c r="G30" s="64"/>
      <c r="H30" s="64"/>
      <c r="I30" s="192">
        <f>SUM(SEPTEMBER!$AD$7)</f>
        <v>0</v>
      </c>
      <c r="J30" s="191"/>
      <c r="K30" s="64"/>
    </row>
    <row r="31" spans="1:11" ht="15.6" customHeight="1" x14ac:dyDescent="0.2">
      <c r="A31" s="64" t="s">
        <v>414</v>
      </c>
      <c r="B31" s="64"/>
      <c r="C31" s="64"/>
      <c r="D31" s="64"/>
      <c r="E31" s="64"/>
      <c r="F31" s="64"/>
      <c r="G31" s="64"/>
      <c r="H31" s="64"/>
      <c r="I31" s="192">
        <f>SUM(SEPTEMBER!$AE$7)</f>
        <v>0</v>
      </c>
      <c r="J31" s="191"/>
      <c r="K31" s="64"/>
    </row>
    <row r="32" spans="1:11" ht="15.6" customHeight="1" x14ac:dyDescent="0.2">
      <c r="A32" s="64" t="s">
        <v>415</v>
      </c>
      <c r="B32" s="64"/>
      <c r="C32" s="64"/>
      <c r="D32" s="64"/>
      <c r="E32" s="64"/>
      <c r="F32" s="64"/>
      <c r="G32" s="64"/>
      <c r="H32" s="64"/>
      <c r="I32" s="192">
        <f>SUM(SEPTEMBER!$AF$7)</f>
        <v>0</v>
      </c>
      <c r="J32" s="191"/>
      <c r="K32" s="64"/>
    </row>
    <row r="33" spans="1:11" ht="15.6" customHeight="1" x14ac:dyDescent="0.2">
      <c r="A33" s="64" t="s">
        <v>416</v>
      </c>
      <c r="B33" s="64"/>
      <c r="C33" s="64"/>
      <c r="D33" s="64"/>
      <c r="E33" s="64"/>
      <c r="F33" s="64"/>
      <c r="G33" s="64"/>
      <c r="H33" s="64"/>
      <c r="I33" s="192">
        <f>SUM(SEPTEMBER!$AG$7)</f>
        <v>0</v>
      </c>
      <c r="J33" s="191"/>
      <c r="K33" s="64"/>
    </row>
    <row r="34" spans="1:11" ht="15.6" customHeight="1" x14ac:dyDescent="0.2">
      <c r="A34" s="64" t="s">
        <v>417</v>
      </c>
      <c r="B34" s="64"/>
      <c r="C34" s="64"/>
      <c r="D34" s="64"/>
      <c r="E34" s="64"/>
      <c r="F34" s="64"/>
      <c r="G34" s="64"/>
      <c r="H34" s="64"/>
      <c r="I34" s="192">
        <f>SUM(SEPTEMBER!$AH$7)</f>
        <v>0</v>
      </c>
      <c r="J34" s="191"/>
      <c r="K34" s="64"/>
    </row>
    <row r="35" spans="1:11" ht="15.6" customHeight="1" x14ac:dyDescent="0.2">
      <c r="A35" s="64" t="s">
        <v>417</v>
      </c>
      <c r="B35" s="64"/>
      <c r="C35" s="64"/>
      <c r="D35" s="64"/>
      <c r="E35" s="64"/>
      <c r="F35" s="64"/>
      <c r="G35" s="64"/>
      <c r="H35" s="64"/>
      <c r="I35" s="200">
        <v>0</v>
      </c>
      <c r="J35" s="191"/>
      <c r="K35" s="64"/>
    </row>
    <row r="36" spans="1:11" ht="15.6" customHeight="1" x14ac:dyDescent="0.2">
      <c r="A36" s="64" t="s">
        <v>418</v>
      </c>
      <c r="B36" s="64"/>
      <c r="C36" s="64"/>
      <c r="D36" s="64"/>
      <c r="E36" s="64"/>
      <c r="F36" s="64"/>
      <c r="G36" s="64"/>
      <c r="H36" s="64"/>
      <c r="I36" s="192">
        <f>SUM(SEPTEMBER!$AJ$7)</f>
        <v>0</v>
      </c>
      <c r="J36" s="191"/>
      <c r="K36" s="64"/>
    </row>
    <row r="37" spans="1:11" ht="15.6" customHeight="1" thickBot="1" x14ac:dyDescent="0.25">
      <c r="A37" s="64" t="s">
        <v>419</v>
      </c>
      <c r="B37" s="64"/>
      <c r="C37" s="64"/>
      <c r="D37" s="64"/>
      <c r="E37" s="64"/>
      <c r="F37" s="64"/>
      <c r="G37" s="64"/>
      <c r="H37" s="64"/>
      <c r="I37" s="193">
        <f>SUM(SEPTEMBER!$AK$7)</f>
        <v>0</v>
      </c>
      <c r="J37" s="191"/>
      <c r="K37" s="64"/>
    </row>
    <row r="38" spans="1:11" ht="15.6" customHeight="1" thickBot="1" x14ac:dyDescent="0.25">
      <c r="A38" s="66" t="s">
        <v>420</v>
      </c>
      <c r="B38" s="64"/>
      <c r="C38" s="64"/>
      <c r="D38" s="64"/>
      <c r="E38" s="64"/>
      <c r="F38" s="64"/>
      <c r="G38" s="64"/>
      <c r="H38" s="64"/>
      <c r="I38" s="201"/>
      <c r="J38" s="202">
        <f>SUM(I25:I37)</f>
        <v>0</v>
      </c>
      <c r="K38" s="64"/>
    </row>
    <row r="39" spans="1:11" ht="15.6" customHeight="1" thickBot="1" x14ac:dyDescent="0.25">
      <c r="A39" s="190" t="s">
        <v>421</v>
      </c>
      <c r="B39" s="64"/>
      <c r="C39" s="64"/>
      <c r="D39" s="64"/>
      <c r="E39" s="64"/>
      <c r="F39" s="64"/>
      <c r="G39" s="64"/>
      <c r="H39" s="64"/>
      <c r="I39" s="64"/>
      <c r="J39" s="203">
        <f>SUM(J18-J38)</f>
        <v>0</v>
      </c>
      <c r="K39" s="64"/>
    </row>
    <row r="40" spans="1:11" ht="15.6" customHeight="1" thickTop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ht="15.6" customHeight="1" x14ac:dyDescent="0.2">
      <c r="A41" s="64" t="s">
        <v>288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 ht="15.6" customHeight="1" x14ac:dyDescent="0.2">
      <c r="A42" s="64" t="s">
        <v>289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 ht="15.6" customHeight="1" x14ac:dyDescent="0.2">
      <c r="A43" s="64" t="s">
        <v>290</v>
      </c>
      <c r="B43" s="64"/>
      <c r="C43" s="64"/>
      <c r="D43" s="64"/>
      <c r="E43" s="64"/>
      <c r="F43" s="64"/>
      <c r="G43" s="64"/>
      <c r="H43" s="64"/>
      <c r="I43" s="489"/>
      <c r="J43" s="490"/>
      <c r="K43" s="64"/>
    </row>
    <row r="44" spans="1:11" ht="15.6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 ht="15.6" customHeight="1" x14ac:dyDescent="0.2">
      <c r="A45" s="204"/>
      <c r="B45" s="204"/>
      <c r="C45" s="204" t="s">
        <v>236</v>
      </c>
      <c r="D45" s="204"/>
      <c r="E45" s="64"/>
      <c r="F45" s="64"/>
      <c r="G45" s="64"/>
      <c r="H45" s="204"/>
      <c r="I45" s="204"/>
      <c r="J45" s="204"/>
      <c r="K45" s="64"/>
    </row>
    <row r="46" spans="1:11" ht="15.6" customHeight="1" x14ac:dyDescent="0.2">
      <c r="A46" s="64"/>
      <c r="B46" s="64"/>
      <c r="C46" s="64"/>
      <c r="D46" s="205" t="s">
        <v>291</v>
      </c>
      <c r="E46" s="64"/>
      <c r="F46" s="64"/>
      <c r="G46" s="64"/>
      <c r="H46" s="201"/>
      <c r="I46" s="201"/>
      <c r="J46" s="206" t="s">
        <v>292</v>
      </c>
      <c r="K46" s="64"/>
    </row>
    <row r="47" spans="1:11" ht="15.6" customHeight="1" x14ac:dyDescent="0.2">
      <c r="A47" s="65" t="s">
        <v>293</v>
      </c>
      <c r="B47" s="65"/>
      <c r="C47" s="64"/>
      <c r="D47" s="64"/>
      <c r="E47" s="64"/>
      <c r="F47" s="64"/>
      <c r="G47" s="64"/>
      <c r="H47" s="64"/>
      <c r="I47" s="64"/>
      <c r="J47" s="64"/>
      <c r="K47" s="64"/>
    </row>
    <row r="48" spans="1:11" ht="15.6" customHeight="1" x14ac:dyDescent="0.2">
      <c r="A48" s="207" t="s">
        <v>294</v>
      </c>
      <c r="B48" s="207"/>
      <c r="C48" s="207"/>
      <c r="D48" s="207"/>
      <c r="E48" s="207"/>
      <c r="F48" s="207"/>
      <c r="G48" s="207"/>
      <c r="H48" s="207"/>
      <c r="I48" s="207"/>
      <c r="J48" s="64"/>
      <c r="K48" s="64"/>
    </row>
    <row r="49" spans="1:11" ht="15.6" customHeight="1" x14ac:dyDescent="0.2">
      <c r="A49" s="207" t="s">
        <v>295</v>
      </c>
      <c r="B49" s="207"/>
      <c r="C49" s="207"/>
      <c r="D49" s="207"/>
      <c r="E49" s="207"/>
      <c r="F49" s="207"/>
      <c r="G49" s="207"/>
      <c r="H49" s="207"/>
      <c r="I49" s="207"/>
      <c r="J49" s="64"/>
      <c r="K49" s="64"/>
    </row>
  </sheetData>
  <sheetProtection algorithmName="SHA-512" hashValue="FWnMI2uDc0TseIYLndtkdms9Whx4kVyewT9nPPMyacUhjdOfpTZDm6zeEyp+++tBNVpTpM+yVrMVMa4iOl69UQ==" saltValue="DL3YzMKH25x+Ht0cyR4KYw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M70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63" customWidth="1"/>
    <col min="11" max="13" width="9.140625" style="381"/>
  </cols>
  <sheetData>
    <row r="1" spans="1:13" ht="14.45" customHeight="1" x14ac:dyDescent="0.2">
      <c r="A1" s="517" t="str">
        <f>JANUARY!$G$10</f>
        <v>UNITED STEELWORKERS - LOCAL UNION</v>
      </c>
      <c r="B1" s="517"/>
      <c r="C1" s="517"/>
      <c r="D1" s="517"/>
      <c r="E1" s="517"/>
      <c r="F1" s="517"/>
      <c r="G1" s="517"/>
      <c r="H1" s="517"/>
      <c r="I1" s="517"/>
      <c r="J1" s="517"/>
      <c r="K1" s="376"/>
      <c r="L1" s="376"/>
      <c r="M1" s="376"/>
    </row>
    <row r="2" spans="1:13" ht="14.45" customHeight="1" x14ac:dyDescent="0.2">
      <c r="A2" s="517" t="s">
        <v>312</v>
      </c>
      <c r="B2" s="517"/>
      <c r="C2" s="517"/>
      <c r="D2" s="517"/>
      <c r="E2" s="517"/>
      <c r="F2" s="517"/>
      <c r="G2" s="517"/>
      <c r="H2" s="517"/>
      <c r="I2" s="517"/>
      <c r="J2" s="517"/>
      <c r="K2" s="376"/>
      <c r="L2" s="376"/>
      <c r="M2" s="376"/>
    </row>
    <row r="3" spans="1:13" s="232" customFormat="1" ht="14.45" customHeight="1" x14ac:dyDescent="0.2">
      <c r="B3" s="233"/>
      <c r="C3" s="233"/>
      <c r="D3" s="233"/>
      <c r="E3" s="233"/>
      <c r="F3" s="234" t="s">
        <v>272</v>
      </c>
      <c r="G3" s="235">
        <f>JANUARY!$E$11</f>
        <v>0</v>
      </c>
      <c r="H3" s="237"/>
      <c r="I3" s="237"/>
      <c r="J3" s="237"/>
      <c r="K3" s="377"/>
      <c r="L3" s="378"/>
      <c r="M3" s="378"/>
    </row>
    <row r="4" spans="1:13" ht="14.45" customHeight="1" x14ac:dyDescent="0.2">
      <c r="A4" s="209"/>
      <c r="B4" s="209"/>
      <c r="C4" s="209"/>
      <c r="E4" s="210"/>
      <c r="F4" s="210" t="s">
        <v>313</v>
      </c>
      <c r="G4" s="518" t="s">
        <v>339</v>
      </c>
      <c r="H4" s="518"/>
      <c r="I4" s="518"/>
      <c r="J4" s="518"/>
      <c r="K4" s="376"/>
      <c r="L4" s="376"/>
      <c r="M4" s="376"/>
    </row>
    <row r="5" spans="1:13" ht="14.45" customHeight="1" x14ac:dyDescent="0.2">
      <c r="A5" s="211"/>
      <c r="B5" s="211"/>
      <c r="C5" s="211"/>
      <c r="D5" s="211"/>
      <c r="E5" s="519" t="s">
        <v>340</v>
      </c>
      <c r="F5" s="519"/>
      <c r="G5" s="211"/>
      <c r="H5" s="238"/>
      <c r="I5" s="238"/>
      <c r="J5" s="238"/>
      <c r="K5" s="376"/>
      <c r="L5" s="376"/>
      <c r="M5" s="376"/>
    </row>
    <row r="6" spans="1:13" ht="14.45" customHeight="1" x14ac:dyDescent="0.2">
      <c r="A6" s="520" t="s">
        <v>316</v>
      </c>
      <c r="B6" s="520"/>
      <c r="C6" s="520"/>
      <c r="D6" s="520"/>
      <c r="E6" s="520"/>
      <c r="F6" s="520"/>
      <c r="G6" s="520"/>
      <c r="H6" s="520"/>
      <c r="I6" s="520"/>
      <c r="J6" s="520"/>
      <c r="K6" s="376"/>
      <c r="L6" s="376"/>
      <c r="M6" s="376"/>
    </row>
    <row r="7" spans="1:13" ht="14.45" customHeight="1" thickBot="1" x14ac:dyDescent="0.25">
      <c r="A7" s="208"/>
      <c r="B7" s="208"/>
      <c r="C7" s="208"/>
      <c r="D7" s="208"/>
      <c r="E7" s="208"/>
      <c r="F7" s="208"/>
      <c r="G7" s="208"/>
      <c r="H7" s="236"/>
      <c r="I7" s="236"/>
      <c r="J7" s="236"/>
      <c r="K7" s="376"/>
      <c r="L7" s="376"/>
      <c r="M7" s="376"/>
    </row>
    <row r="8" spans="1:13" ht="14.45" customHeight="1" x14ac:dyDescent="0.2">
      <c r="A8" s="211" t="s">
        <v>422</v>
      </c>
      <c r="B8" s="211"/>
      <c r="C8" s="211"/>
      <c r="D8" s="211"/>
      <c r="E8" s="211"/>
      <c r="F8" s="208"/>
      <c r="G8" s="208"/>
      <c r="H8" s="236"/>
      <c r="I8" s="236"/>
      <c r="J8" s="239">
        <f>JulRpt!J7</f>
        <v>0</v>
      </c>
      <c r="K8" s="376"/>
      <c r="L8" s="376"/>
      <c r="M8" s="376"/>
    </row>
    <row r="9" spans="1:13" ht="14.45" customHeight="1" x14ac:dyDescent="0.2">
      <c r="A9" s="211" t="s">
        <v>317</v>
      </c>
      <c r="B9" s="211"/>
      <c r="C9" s="211"/>
      <c r="D9" s="211"/>
      <c r="E9" s="211"/>
      <c r="F9" s="208"/>
      <c r="G9" s="208"/>
      <c r="H9" s="236"/>
      <c r="I9" s="240"/>
      <c r="J9" s="241" t="s">
        <v>236</v>
      </c>
      <c r="K9" s="379" t="s">
        <v>305</v>
      </c>
      <c r="L9" s="379" t="s">
        <v>306</v>
      </c>
      <c r="M9" s="379" t="s">
        <v>307</v>
      </c>
    </row>
    <row r="10" spans="1:13" ht="14.45" customHeight="1" x14ac:dyDescent="0.2">
      <c r="A10" s="211" t="s">
        <v>423</v>
      </c>
      <c r="B10" s="211"/>
      <c r="C10" s="211"/>
      <c r="D10" s="211"/>
      <c r="E10" s="211"/>
      <c r="F10" s="208"/>
      <c r="G10" s="208"/>
      <c r="H10" s="236"/>
      <c r="I10" s="242">
        <f t="shared" ref="I10:I17" si="0">SUM(K10:M10)</f>
        <v>0</v>
      </c>
      <c r="J10" s="241"/>
      <c r="K10" s="380">
        <f>JulRpt!I9</f>
        <v>0</v>
      </c>
      <c r="L10" s="380">
        <f>AugRpt!I9</f>
        <v>0</v>
      </c>
      <c r="M10" s="380">
        <f>SepRpt!I9</f>
        <v>0</v>
      </c>
    </row>
    <row r="11" spans="1:13" ht="14.45" customHeight="1" x14ac:dyDescent="0.2">
      <c r="A11" s="211" t="s">
        <v>424</v>
      </c>
      <c r="B11" s="211"/>
      <c r="C11" s="211"/>
      <c r="D11" s="211"/>
      <c r="E11" s="211"/>
      <c r="F11" s="208"/>
      <c r="G11" s="208"/>
      <c r="H11" s="236"/>
      <c r="I11" s="243">
        <f t="shared" si="0"/>
        <v>0</v>
      </c>
      <c r="J11" s="241"/>
      <c r="K11" s="380">
        <f>JulRpt!I10</f>
        <v>0</v>
      </c>
      <c r="L11" s="380">
        <f>AugRpt!I10</f>
        <v>0</v>
      </c>
      <c r="M11" s="380">
        <f>SepRpt!I10</f>
        <v>0</v>
      </c>
    </row>
    <row r="12" spans="1:13" ht="14.45" customHeight="1" x14ac:dyDescent="0.2">
      <c r="A12" s="211" t="s">
        <v>425</v>
      </c>
      <c r="B12" s="211"/>
      <c r="C12" s="211"/>
      <c r="D12" s="211"/>
      <c r="E12" s="211"/>
      <c r="F12" s="208"/>
      <c r="G12" s="208"/>
      <c r="H12" s="236"/>
      <c r="I12" s="243">
        <f t="shared" si="0"/>
        <v>0</v>
      </c>
      <c r="J12" s="241"/>
      <c r="K12" s="380">
        <f>JulRpt!I11</f>
        <v>0</v>
      </c>
      <c r="L12" s="380">
        <f>AugRpt!I11</f>
        <v>0</v>
      </c>
      <c r="M12" s="380">
        <f>SepRpt!I11</f>
        <v>0</v>
      </c>
    </row>
    <row r="13" spans="1:13" ht="14.45" customHeight="1" x14ac:dyDescent="0.2">
      <c r="A13" s="211" t="s">
        <v>426</v>
      </c>
      <c r="B13" s="211"/>
      <c r="C13" s="211"/>
      <c r="D13" s="211"/>
      <c r="E13" s="211"/>
      <c r="F13" s="208"/>
      <c r="G13" s="208"/>
      <c r="H13" s="236"/>
      <c r="I13" s="243">
        <f t="shared" si="0"/>
        <v>0</v>
      </c>
      <c r="J13" s="241"/>
      <c r="K13" s="380">
        <f>JulRpt!I12</f>
        <v>0</v>
      </c>
      <c r="L13" s="380">
        <f>AugRpt!I12</f>
        <v>0</v>
      </c>
      <c r="M13" s="380">
        <f>SepRpt!I12</f>
        <v>0</v>
      </c>
    </row>
    <row r="14" spans="1:13" ht="14.45" customHeight="1" x14ac:dyDescent="0.2">
      <c r="A14" s="211" t="s">
        <v>427</v>
      </c>
      <c r="B14" s="211"/>
      <c r="C14" s="211"/>
      <c r="D14" s="211"/>
      <c r="E14" s="211"/>
      <c r="F14" s="208"/>
      <c r="G14" s="208"/>
      <c r="H14" s="236"/>
      <c r="I14" s="243">
        <f t="shared" si="0"/>
        <v>0</v>
      </c>
      <c r="J14" s="241"/>
      <c r="K14" s="380">
        <f>JulRpt!I13</f>
        <v>0</v>
      </c>
      <c r="L14" s="380">
        <f>AugRpt!I13</f>
        <v>0</v>
      </c>
      <c r="M14" s="380">
        <f>SepRpt!I13</f>
        <v>0</v>
      </c>
    </row>
    <row r="15" spans="1:13" ht="14.45" customHeight="1" x14ac:dyDescent="0.2">
      <c r="A15" s="211" t="s">
        <v>428</v>
      </c>
      <c r="B15" s="211"/>
      <c r="C15" s="211"/>
      <c r="D15" s="211"/>
      <c r="E15" s="211"/>
      <c r="F15" s="208"/>
      <c r="G15" s="208"/>
      <c r="H15" s="236"/>
      <c r="I15" s="243">
        <f t="shared" si="0"/>
        <v>0</v>
      </c>
      <c r="J15" s="241"/>
      <c r="K15" s="380">
        <f>JulRpt!I14</f>
        <v>0</v>
      </c>
      <c r="L15" s="380">
        <f>AugRpt!I14</f>
        <v>0</v>
      </c>
      <c r="M15" s="380">
        <f>SepRpt!I14</f>
        <v>0</v>
      </c>
    </row>
    <row r="16" spans="1:13" ht="14.45" customHeight="1" x14ac:dyDescent="0.2">
      <c r="A16" s="211"/>
      <c r="B16" s="211"/>
      <c r="C16" s="211" t="s">
        <v>429</v>
      </c>
      <c r="D16" s="211"/>
      <c r="E16" s="211"/>
      <c r="F16" s="208"/>
      <c r="G16" s="208"/>
      <c r="H16" s="236"/>
      <c r="I16" s="243">
        <f t="shared" si="0"/>
        <v>0</v>
      </c>
      <c r="J16" s="241"/>
      <c r="K16" s="380">
        <f>JulRpt!I15</f>
        <v>0</v>
      </c>
      <c r="L16" s="380">
        <f>AugRpt!I15</f>
        <v>0</v>
      </c>
      <c r="M16" s="380">
        <f>SepRpt!I15</f>
        <v>0</v>
      </c>
    </row>
    <row r="17" spans="1:13" ht="14.45" customHeight="1" thickBot="1" x14ac:dyDescent="0.25">
      <c r="A17" s="211"/>
      <c r="B17" s="211"/>
      <c r="C17" s="211" t="s">
        <v>430</v>
      </c>
      <c r="D17" s="211"/>
      <c r="E17" s="211"/>
      <c r="F17" s="208"/>
      <c r="G17" s="208"/>
      <c r="H17" s="236"/>
      <c r="I17" s="244">
        <f t="shared" si="0"/>
        <v>0</v>
      </c>
      <c r="J17" s="241"/>
      <c r="K17" s="380">
        <f>JulRpt!I16</f>
        <v>0</v>
      </c>
      <c r="L17" s="380">
        <f>AugRpt!I16</f>
        <v>0</v>
      </c>
      <c r="M17" s="380">
        <f>SepRpt!I16</f>
        <v>0</v>
      </c>
    </row>
    <row r="18" spans="1:13" ht="14.45" customHeight="1" x14ac:dyDescent="0.2">
      <c r="A18" s="211"/>
      <c r="B18" s="213" t="s">
        <v>431</v>
      </c>
      <c r="C18" s="211"/>
      <c r="D18" s="211"/>
      <c r="E18" s="211"/>
      <c r="F18" s="208"/>
      <c r="G18" s="208"/>
      <c r="H18" s="236"/>
      <c r="I18" s="236"/>
      <c r="J18" s="245">
        <f>SUM(I10:I17)</f>
        <v>0</v>
      </c>
      <c r="K18" s="376" t="s">
        <v>236</v>
      </c>
      <c r="L18" s="376"/>
      <c r="M18" s="376"/>
    </row>
    <row r="19" spans="1:13" ht="14.45" customHeight="1" thickBot="1" x14ac:dyDescent="0.25">
      <c r="A19" s="211"/>
      <c r="B19" s="213" t="s">
        <v>432</v>
      </c>
      <c r="C19" s="211"/>
      <c r="D19" s="211"/>
      <c r="E19" s="211"/>
      <c r="F19" s="208"/>
      <c r="G19" s="208"/>
      <c r="H19" s="236"/>
      <c r="I19" s="236"/>
      <c r="J19" s="246">
        <f>SUM(J8:J18)</f>
        <v>0</v>
      </c>
      <c r="K19" s="376"/>
      <c r="L19" s="376"/>
      <c r="M19" s="376"/>
    </row>
    <row r="20" spans="1:13" ht="14.45" customHeight="1" x14ac:dyDescent="0.2">
      <c r="A20" s="211"/>
      <c r="B20" s="211"/>
      <c r="C20" s="211"/>
      <c r="D20" s="211"/>
      <c r="E20" s="211"/>
      <c r="F20" s="208"/>
      <c r="G20" s="208"/>
      <c r="H20" s="236"/>
      <c r="I20" s="236"/>
      <c r="J20" s="247"/>
      <c r="K20" s="376"/>
      <c r="L20" s="376"/>
      <c r="M20" s="376"/>
    </row>
    <row r="21" spans="1:13" ht="14.45" customHeight="1" x14ac:dyDescent="0.2">
      <c r="A21" s="211"/>
      <c r="B21" s="211" t="s">
        <v>318</v>
      </c>
      <c r="C21" s="211"/>
      <c r="D21" s="211"/>
      <c r="E21" s="211"/>
      <c r="F21" s="208"/>
      <c r="G21" s="208"/>
      <c r="H21" s="236"/>
      <c r="I21" s="236"/>
      <c r="J21" s="241"/>
      <c r="K21" s="376"/>
      <c r="L21" s="376"/>
      <c r="M21" s="376"/>
    </row>
    <row r="22" spans="1:13" ht="14.45" customHeight="1" x14ac:dyDescent="0.2">
      <c r="A22" s="211" t="s">
        <v>286</v>
      </c>
      <c r="B22" s="211"/>
      <c r="C22" s="211"/>
      <c r="D22" s="211"/>
      <c r="E22" s="211"/>
      <c r="F22" s="208"/>
      <c r="G22" s="208"/>
      <c r="H22" s="236"/>
      <c r="I22" s="236"/>
      <c r="J22" s="241"/>
      <c r="K22" s="379" t="s">
        <v>305</v>
      </c>
      <c r="L22" s="379" t="s">
        <v>306</v>
      </c>
      <c r="M22" s="379" t="s">
        <v>307</v>
      </c>
    </row>
    <row r="23" spans="1:13" ht="14.45" customHeight="1" x14ac:dyDescent="0.2">
      <c r="A23" s="211"/>
      <c r="B23" s="211" t="s">
        <v>433</v>
      </c>
      <c r="C23" s="211"/>
      <c r="D23" s="211"/>
      <c r="E23" s="211"/>
      <c r="F23" s="208"/>
      <c r="G23" s="208"/>
      <c r="H23" s="248">
        <f>SUM(K23:M23)</f>
        <v>0</v>
      </c>
      <c r="I23" s="236"/>
      <c r="J23" s="241"/>
      <c r="K23" s="380">
        <f>JulRpt!H22</f>
        <v>0</v>
      </c>
      <c r="L23" s="380">
        <f>AugRpt!H22</f>
        <v>0</v>
      </c>
      <c r="M23" s="380">
        <f>SepRpt!H22</f>
        <v>0</v>
      </c>
    </row>
    <row r="24" spans="1:13" ht="14.45" customHeight="1" x14ac:dyDescent="0.2">
      <c r="A24" s="211"/>
      <c r="B24" s="211" t="s">
        <v>434</v>
      </c>
      <c r="C24" s="211"/>
      <c r="D24" s="211"/>
      <c r="E24" s="211"/>
      <c r="F24" s="208"/>
      <c r="G24" s="208"/>
      <c r="H24" s="249">
        <f>SUM(K24:M24)</f>
        <v>0</v>
      </c>
      <c r="I24" s="236"/>
      <c r="J24" s="241"/>
      <c r="K24" s="380">
        <f>JulRpt!H23</f>
        <v>0</v>
      </c>
      <c r="L24" s="380">
        <f>AugRpt!H23</f>
        <v>0</v>
      </c>
      <c r="M24" s="380">
        <f>SepRpt!H23</f>
        <v>0</v>
      </c>
    </row>
    <row r="25" spans="1:13" ht="14.45" customHeight="1" x14ac:dyDescent="0.2">
      <c r="A25" s="211"/>
      <c r="B25" s="211" t="s">
        <v>435</v>
      </c>
      <c r="C25" s="211"/>
      <c r="D25" s="211"/>
      <c r="E25" s="211"/>
      <c r="F25" s="208"/>
      <c r="G25" s="208"/>
      <c r="H25" s="250">
        <f>SUM(K25:M25)</f>
        <v>0</v>
      </c>
      <c r="I25" s="236"/>
      <c r="J25" s="241"/>
      <c r="K25" s="380">
        <f>JulRpt!H24</f>
        <v>0</v>
      </c>
      <c r="L25" s="380">
        <f>AugRpt!H24</f>
        <v>0</v>
      </c>
      <c r="M25" s="380">
        <f>SepRpt!H24</f>
        <v>0</v>
      </c>
    </row>
    <row r="26" spans="1:13" ht="14.45" customHeight="1" thickBot="1" x14ac:dyDescent="0.25">
      <c r="A26" s="211"/>
      <c r="B26" s="211" t="s">
        <v>436</v>
      </c>
      <c r="C26" s="211"/>
      <c r="D26" s="211"/>
      <c r="E26" s="211"/>
      <c r="F26" s="208"/>
      <c r="G26" s="208"/>
      <c r="H26" s="251">
        <f>SUM(K26:M26)</f>
        <v>0</v>
      </c>
      <c r="I26" s="236"/>
      <c r="J26" s="241"/>
      <c r="K26" s="380">
        <f>JulRpt!H25</f>
        <v>0</v>
      </c>
      <c r="L26" s="380">
        <f>AugRpt!H25</f>
        <v>0</v>
      </c>
      <c r="M26" s="380">
        <f>SepRpt!H25</f>
        <v>0</v>
      </c>
    </row>
    <row r="27" spans="1:13" ht="14.45" customHeight="1" x14ac:dyDescent="0.2">
      <c r="A27" s="211"/>
      <c r="B27" s="213" t="s">
        <v>437</v>
      </c>
      <c r="C27" s="211"/>
      <c r="D27" s="211"/>
      <c r="E27" s="211"/>
      <c r="F27" s="208"/>
      <c r="G27" s="208"/>
      <c r="H27" s="236"/>
      <c r="I27" s="242">
        <f>SUM(H23:H26)</f>
        <v>0</v>
      </c>
      <c r="J27" s="241"/>
      <c r="K27" s="379" t="s">
        <v>305</v>
      </c>
      <c r="L27" s="379" t="s">
        <v>306</v>
      </c>
      <c r="M27" s="379" t="s">
        <v>307</v>
      </c>
    </row>
    <row r="28" spans="1:13" ht="14.45" customHeight="1" x14ac:dyDescent="0.2">
      <c r="A28" s="211" t="s">
        <v>438</v>
      </c>
      <c r="B28" s="211"/>
      <c r="C28" s="211"/>
      <c r="D28" s="211"/>
      <c r="E28" s="211"/>
      <c r="F28" s="208"/>
      <c r="G28" s="208"/>
      <c r="H28" s="236"/>
      <c r="I28" s="243">
        <f t="shared" ref="I28:I39" si="1">SUM(K28:M28)</f>
        <v>0</v>
      </c>
      <c r="J28" s="241"/>
      <c r="K28" s="380">
        <f>JulRpt!I26</f>
        <v>0</v>
      </c>
      <c r="L28" s="380">
        <f>AugRpt!I26</f>
        <v>0</v>
      </c>
      <c r="M28" s="380">
        <f>SepRpt!I26</f>
        <v>0</v>
      </c>
    </row>
    <row r="29" spans="1:13" ht="14.45" customHeight="1" x14ac:dyDescent="0.2">
      <c r="A29" s="211" t="s">
        <v>439</v>
      </c>
      <c r="B29" s="211"/>
      <c r="C29" s="211"/>
      <c r="D29" s="211"/>
      <c r="E29" s="211"/>
      <c r="F29" s="208"/>
      <c r="G29" s="208"/>
      <c r="H29" s="236"/>
      <c r="I29" s="243">
        <f t="shared" si="1"/>
        <v>0</v>
      </c>
      <c r="J29" s="241"/>
      <c r="K29" s="380">
        <f>JulRpt!I27</f>
        <v>0</v>
      </c>
      <c r="L29" s="380">
        <f>AugRpt!I27</f>
        <v>0</v>
      </c>
      <c r="M29" s="380">
        <f>SepRpt!I27</f>
        <v>0</v>
      </c>
    </row>
    <row r="30" spans="1:13" ht="14.45" customHeight="1" x14ac:dyDescent="0.2">
      <c r="A30" s="211" t="s">
        <v>440</v>
      </c>
      <c r="B30" s="211"/>
      <c r="C30" s="211"/>
      <c r="D30" s="211"/>
      <c r="E30" s="211"/>
      <c r="F30" s="208"/>
      <c r="G30" s="208"/>
      <c r="H30" s="236"/>
      <c r="I30" s="243">
        <f t="shared" si="1"/>
        <v>0</v>
      </c>
      <c r="J30" s="241"/>
      <c r="K30" s="380">
        <f>JulRpt!I28</f>
        <v>0</v>
      </c>
      <c r="L30" s="380">
        <f>AugRpt!I28</f>
        <v>0</v>
      </c>
      <c r="M30" s="380">
        <f>SepRpt!I28</f>
        <v>0</v>
      </c>
    </row>
    <row r="31" spans="1:13" ht="14.45" customHeight="1" x14ac:dyDescent="0.2">
      <c r="A31" s="211" t="s">
        <v>441</v>
      </c>
      <c r="B31" s="211"/>
      <c r="C31" s="211"/>
      <c r="D31" s="211"/>
      <c r="E31" s="211"/>
      <c r="F31" s="208"/>
      <c r="G31" s="208"/>
      <c r="H31" s="236"/>
      <c r="I31" s="243">
        <f t="shared" si="1"/>
        <v>0</v>
      </c>
      <c r="J31" s="241"/>
      <c r="K31" s="380">
        <f>JulRpt!I29</f>
        <v>0</v>
      </c>
      <c r="L31" s="380">
        <f>AugRpt!I29</f>
        <v>0</v>
      </c>
      <c r="M31" s="380">
        <f>SepRpt!I29</f>
        <v>0</v>
      </c>
    </row>
    <row r="32" spans="1:13" ht="14.45" customHeight="1" x14ac:dyDescent="0.2">
      <c r="A32" s="211" t="s">
        <v>442</v>
      </c>
      <c r="B32" s="211"/>
      <c r="C32" s="211"/>
      <c r="D32" s="211"/>
      <c r="E32" s="211"/>
      <c r="F32" s="208"/>
      <c r="G32" s="208"/>
      <c r="H32" s="236"/>
      <c r="I32" s="243">
        <f t="shared" si="1"/>
        <v>0</v>
      </c>
      <c r="J32" s="241"/>
      <c r="K32" s="380">
        <f>JulRpt!I30</f>
        <v>0</v>
      </c>
      <c r="L32" s="380">
        <f>AugRpt!I30</f>
        <v>0</v>
      </c>
      <c r="M32" s="380">
        <f>SepRpt!I30</f>
        <v>0</v>
      </c>
    </row>
    <row r="33" spans="1:13" ht="14.45" customHeight="1" x14ac:dyDescent="0.2">
      <c r="A33" s="211" t="s">
        <v>443</v>
      </c>
      <c r="B33" s="211"/>
      <c r="C33" s="211"/>
      <c r="D33" s="211"/>
      <c r="E33" s="211"/>
      <c r="F33" s="208"/>
      <c r="G33" s="208"/>
      <c r="H33" s="236"/>
      <c r="I33" s="243">
        <f t="shared" si="1"/>
        <v>0</v>
      </c>
      <c r="J33" s="241"/>
      <c r="K33" s="380">
        <f>JulRpt!I31</f>
        <v>0</v>
      </c>
      <c r="L33" s="380">
        <f>AugRpt!I31</f>
        <v>0</v>
      </c>
      <c r="M33" s="380">
        <f>SepRpt!I31</f>
        <v>0</v>
      </c>
    </row>
    <row r="34" spans="1:13" ht="14.45" customHeight="1" x14ac:dyDescent="0.2">
      <c r="A34" s="211" t="s">
        <v>444</v>
      </c>
      <c r="B34" s="211"/>
      <c r="C34" s="211"/>
      <c r="D34" s="211"/>
      <c r="E34" s="211"/>
      <c r="F34" s="208"/>
      <c r="G34" s="208"/>
      <c r="H34" s="236"/>
      <c r="I34" s="243">
        <f t="shared" si="1"/>
        <v>0</v>
      </c>
      <c r="J34" s="241"/>
      <c r="K34" s="380">
        <f>JulRpt!I32</f>
        <v>0</v>
      </c>
      <c r="L34" s="380">
        <f>AugRpt!I32</f>
        <v>0</v>
      </c>
      <c r="M34" s="380">
        <f>SepRpt!I32</f>
        <v>0</v>
      </c>
    </row>
    <row r="35" spans="1:13" ht="14.45" customHeight="1" x14ac:dyDescent="0.2">
      <c r="A35" s="211" t="s">
        <v>445</v>
      </c>
      <c r="B35" s="211"/>
      <c r="C35" s="211"/>
      <c r="D35" s="211"/>
      <c r="E35" s="211"/>
      <c r="F35" s="208"/>
      <c r="G35" s="208"/>
      <c r="H35" s="236"/>
      <c r="I35" s="243">
        <f t="shared" si="1"/>
        <v>0</v>
      </c>
      <c r="J35" s="241"/>
      <c r="K35" s="380">
        <f>JulRpt!I33</f>
        <v>0</v>
      </c>
      <c r="L35" s="380">
        <f>AugRpt!I33</f>
        <v>0</v>
      </c>
      <c r="M35" s="380">
        <f>SepRpt!I33</f>
        <v>0</v>
      </c>
    </row>
    <row r="36" spans="1:13" ht="14.45" customHeight="1" x14ac:dyDescent="0.2">
      <c r="A36" s="211" t="s">
        <v>446</v>
      </c>
      <c r="B36" s="211"/>
      <c r="C36" s="211"/>
      <c r="D36" s="211"/>
      <c r="E36" s="211"/>
      <c r="F36" s="208"/>
      <c r="G36" s="208"/>
      <c r="H36" s="236"/>
      <c r="I36" s="243">
        <f t="shared" si="1"/>
        <v>0</v>
      </c>
      <c r="J36" s="241"/>
      <c r="K36" s="380">
        <f>JulRpt!I34</f>
        <v>0</v>
      </c>
      <c r="L36" s="380">
        <f>AugRpt!I34</f>
        <v>0</v>
      </c>
      <c r="M36" s="380">
        <f>SepRpt!I34</f>
        <v>0</v>
      </c>
    </row>
    <row r="37" spans="1:13" ht="14.45" customHeight="1" x14ac:dyDescent="0.2">
      <c r="A37" s="211" t="s">
        <v>446</v>
      </c>
      <c r="B37" s="211"/>
      <c r="C37" s="211"/>
      <c r="D37" s="211"/>
      <c r="E37" s="211"/>
      <c r="F37" s="208"/>
      <c r="G37" s="208"/>
      <c r="H37" s="236"/>
      <c r="I37" s="243">
        <f t="shared" si="1"/>
        <v>0</v>
      </c>
      <c r="J37" s="241"/>
      <c r="K37" s="380">
        <f>JulRpt!I35</f>
        <v>0</v>
      </c>
      <c r="L37" s="380">
        <f>AugRpt!I35</f>
        <v>0</v>
      </c>
      <c r="M37" s="380">
        <f>SepRpt!I35</f>
        <v>0</v>
      </c>
    </row>
    <row r="38" spans="1:13" ht="14.45" customHeight="1" x14ac:dyDescent="0.2">
      <c r="A38" s="211" t="s">
        <v>418</v>
      </c>
      <c r="B38" s="211"/>
      <c r="C38" s="211"/>
      <c r="D38" s="211"/>
      <c r="E38" s="211"/>
      <c r="F38" s="212"/>
      <c r="G38" s="208"/>
      <c r="H38" s="236"/>
      <c r="I38" s="252">
        <f t="shared" si="1"/>
        <v>0</v>
      </c>
      <c r="J38" s="241"/>
      <c r="K38" s="380">
        <f>JulRpt!I36</f>
        <v>0</v>
      </c>
      <c r="L38" s="380">
        <f>AugRpt!I36</f>
        <v>0</v>
      </c>
      <c r="M38" s="380">
        <f>SepRpt!I36</f>
        <v>0</v>
      </c>
    </row>
    <row r="39" spans="1:13" ht="14.45" customHeight="1" thickBot="1" x14ac:dyDescent="0.25">
      <c r="A39" s="211" t="s">
        <v>447</v>
      </c>
      <c r="B39" s="211"/>
      <c r="C39" s="211"/>
      <c r="D39" s="211"/>
      <c r="E39" s="211"/>
      <c r="F39" s="208"/>
      <c r="G39" s="214"/>
      <c r="H39" s="236"/>
      <c r="I39" s="253">
        <f t="shared" si="1"/>
        <v>0</v>
      </c>
      <c r="J39" s="241"/>
      <c r="K39" s="380">
        <f>JulRpt!I37</f>
        <v>0</v>
      </c>
      <c r="L39" s="380">
        <f>AugRpt!I37</f>
        <v>0</v>
      </c>
      <c r="M39" s="380">
        <f>SepRpt!I37</f>
        <v>0</v>
      </c>
    </row>
    <row r="40" spans="1:13" ht="14.45" customHeight="1" x14ac:dyDescent="0.2">
      <c r="A40" s="211"/>
      <c r="B40" s="211"/>
      <c r="C40" s="211"/>
      <c r="D40" s="211"/>
      <c r="E40" s="211"/>
      <c r="F40" s="208"/>
      <c r="G40" s="214"/>
      <c r="H40" s="236"/>
      <c r="I40" s="236"/>
      <c r="J40" s="241"/>
      <c r="K40" s="376"/>
      <c r="L40" s="376"/>
      <c r="M40" s="376"/>
    </row>
    <row r="41" spans="1:13" ht="14.45" customHeight="1" thickBot="1" x14ac:dyDescent="0.25">
      <c r="A41" s="211"/>
      <c r="B41" s="213" t="s">
        <v>448</v>
      </c>
      <c r="C41" s="211"/>
      <c r="D41" s="211"/>
      <c r="E41" s="211"/>
      <c r="F41" s="208"/>
      <c r="G41" s="208"/>
      <c r="H41" s="236"/>
      <c r="I41" s="236"/>
      <c r="J41" s="254">
        <f>SUM(I27:I39)</f>
        <v>0</v>
      </c>
      <c r="K41" s="376"/>
      <c r="L41" s="376"/>
      <c r="M41" s="376"/>
    </row>
    <row r="42" spans="1:13" ht="14.45" customHeight="1" thickBot="1" x14ac:dyDescent="0.25">
      <c r="A42" s="213" t="s">
        <v>449</v>
      </c>
      <c r="B42" s="211"/>
      <c r="C42" s="211"/>
      <c r="D42" s="211"/>
      <c r="E42" s="211"/>
      <c r="F42" s="208"/>
      <c r="G42" s="208"/>
      <c r="H42" s="236"/>
      <c r="I42" s="236"/>
      <c r="J42" s="255">
        <f>SUM(J19-J41)</f>
        <v>0</v>
      </c>
      <c r="K42" s="376" t="s">
        <v>236</v>
      </c>
      <c r="L42" s="376"/>
      <c r="M42" s="376"/>
    </row>
    <row r="43" spans="1:13" ht="14.45" customHeight="1" thickTop="1" x14ac:dyDescent="0.2">
      <c r="A43" s="208"/>
      <c r="B43" s="208"/>
      <c r="C43" s="208"/>
      <c r="D43" s="208"/>
      <c r="E43" s="208"/>
      <c r="F43" s="208"/>
      <c r="G43" s="208"/>
      <c r="H43" s="236"/>
      <c r="I43" s="236"/>
      <c r="J43" s="256"/>
      <c r="K43" s="376"/>
      <c r="L43" s="376"/>
      <c r="M43" s="376"/>
    </row>
    <row r="44" spans="1:13" ht="14.45" customHeight="1" x14ac:dyDescent="0.2">
      <c r="A44" s="496" t="s">
        <v>321</v>
      </c>
      <c r="B44" s="496"/>
      <c r="C44" s="496"/>
      <c r="D44" s="496"/>
      <c r="E44" s="496"/>
      <c r="F44" s="496"/>
      <c r="G44" s="496"/>
      <c r="H44" s="496"/>
      <c r="I44" s="496"/>
      <c r="J44" s="496"/>
      <c r="K44" s="376"/>
      <c r="L44" s="376"/>
      <c r="M44" s="376"/>
    </row>
    <row r="45" spans="1:13" ht="14.45" customHeight="1" x14ac:dyDescent="0.2">
      <c r="A45" s="211"/>
      <c r="B45" s="211"/>
      <c r="C45" s="211"/>
      <c r="D45" s="211"/>
      <c r="E45" s="211"/>
      <c r="F45" s="208"/>
      <c r="G45" s="208"/>
      <c r="H45" s="236"/>
      <c r="I45" s="236"/>
      <c r="J45" s="236"/>
      <c r="K45" s="376"/>
      <c r="L45" s="376"/>
      <c r="M45" s="376"/>
    </row>
    <row r="46" spans="1:13" ht="14.45" customHeight="1" x14ac:dyDescent="0.2">
      <c r="A46" s="211" t="s">
        <v>322</v>
      </c>
      <c r="B46" s="211"/>
      <c r="C46" s="328" t="s">
        <v>386</v>
      </c>
      <c r="D46" s="211" t="s">
        <v>323</v>
      </c>
      <c r="E46" s="211"/>
      <c r="F46" s="499">
        <f>SEPTEMBER!$O$202</f>
        <v>0</v>
      </c>
      <c r="G46" s="500"/>
      <c r="H46" s="236"/>
      <c r="I46" s="236"/>
      <c r="J46" s="236"/>
      <c r="K46" s="376"/>
      <c r="L46" s="376"/>
      <c r="M46" s="376"/>
    </row>
    <row r="47" spans="1:13" ht="14.45" customHeight="1" x14ac:dyDescent="0.2">
      <c r="A47" s="211" t="s">
        <v>324</v>
      </c>
      <c r="B47" s="211"/>
      <c r="C47" s="211"/>
      <c r="D47" s="211"/>
      <c r="E47" s="211"/>
      <c r="F47" s="501">
        <f>SEPTEMBER!O203</f>
        <v>0</v>
      </c>
      <c r="G47" s="502"/>
      <c r="H47" s="236"/>
      <c r="I47" s="236"/>
      <c r="J47" s="236"/>
      <c r="K47" s="376"/>
      <c r="L47" s="376"/>
      <c r="M47" s="376"/>
    </row>
    <row r="48" spans="1:13" ht="14.45" customHeight="1" x14ac:dyDescent="0.2">
      <c r="A48" s="211" t="s">
        <v>325</v>
      </c>
      <c r="B48" s="211"/>
      <c r="C48" s="211"/>
      <c r="D48" s="211"/>
      <c r="E48" s="211"/>
      <c r="F48" s="503">
        <f>SUM(F46:F47)</f>
        <v>0</v>
      </c>
      <c r="G48" s="504"/>
      <c r="H48" s="236"/>
      <c r="I48" s="236"/>
      <c r="J48" s="236"/>
      <c r="K48" s="376"/>
      <c r="L48" s="376"/>
      <c r="M48" s="376"/>
    </row>
    <row r="49" spans="1:13" ht="14.45" customHeight="1" x14ac:dyDescent="0.2">
      <c r="A49" s="64" t="s">
        <v>470</v>
      </c>
      <c r="B49" s="211"/>
      <c r="C49" s="211"/>
      <c r="D49" s="211"/>
      <c r="E49" s="211"/>
      <c r="F49" s="505">
        <f>SEPTEMBER!$O$204</f>
        <v>0</v>
      </c>
      <c r="G49" s="506"/>
      <c r="H49" s="236"/>
      <c r="I49" s="236"/>
      <c r="J49" s="236"/>
      <c r="K49" s="376"/>
      <c r="L49" s="376"/>
      <c r="M49" s="376"/>
    </row>
    <row r="50" spans="1:13" ht="14.45" customHeight="1" x14ac:dyDescent="0.2">
      <c r="A50" s="211"/>
      <c r="B50" s="211"/>
      <c r="C50" s="211"/>
      <c r="D50" s="211" t="s">
        <v>326</v>
      </c>
      <c r="E50" s="211"/>
      <c r="F50" s="215"/>
      <c r="G50" s="215"/>
      <c r="H50" s="508">
        <f>SUM(F48)-SUM(F49)</f>
        <v>0</v>
      </c>
      <c r="I50" s="509"/>
      <c r="J50" s="510"/>
      <c r="K50" s="376"/>
      <c r="L50" s="376"/>
      <c r="M50" s="376"/>
    </row>
    <row r="51" spans="1:13" ht="14.45" customHeight="1" x14ac:dyDescent="0.2">
      <c r="A51" s="211"/>
      <c r="B51" s="211"/>
      <c r="C51" s="211"/>
      <c r="D51" s="211" t="s">
        <v>327</v>
      </c>
      <c r="E51" s="211"/>
      <c r="F51" s="208"/>
      <c r="G51" s="208"/>
      <c r="H51" s="511">
        <f>SEPTEMBER!$U$200</f>
        <v>0</v>
      </c>
      <c r="I51" s="512"/>
      <c r="J51" s="513"/>
      <c r="K51" s="376"/>
      <c r="L51" s="376"/>
      <c r="M51" s="376"/>
    </row>
    <row r="52" spans="1:13" ht="14.45" customHeight="1" x14ac:dyDescent="0.2">
      <c r="A52" s="211"/>
      <c r="B52" s="211"/>
      <c r="C52" s="211"/>
      <c r="D52" s="211" t="s">
        <v>328</v>
      </c>
      <c r="E52" s="211"/>
      <c r="F52" s="208"/>
      <c r="G52" s="208"/>
      <c r="H52" s="511">
        <f>SEPTEMBER!$U$210+SEPTEMBER!$U$220+SEPTEMBER!$U$230+SEPTEMBER!$Z$200+SEPTEMBER!$Z$210+SEPTEMBER!$Z$220+SEPTEMBER!$Z$230</f>
        <v>0</v>
      </c>
      <c r="I52" s="512"/>
      <c r="J52" s="513"/>
      <c r="K52" s="376"/>
      <c r="L52" s="376"/>
      <c r="M52" s="376"/>
    </row>
    <row r="53" spans="1:13" ht="14.45" customHeight="1" x14ac:dyDescent="0.2">
      <c r="A53" s="211"/>
      <c r="B53" s="211"/>
      <c r="C53" s="211"/>
      <c r="D53" s="213" t="s">
        <v>329</v>
      </c>
      <c r="E53" s="211"/>
      <c r="F53" s="208"/>
      <c r="G53" s="208"/>
      <c r="H53" s="514">
        <f>SUM(H50:J52)</f>
        <v>0</v>
      </c>
      <c r="I53" s="515"/>
      <c r="J53" s="516"/>
      <c r="K53" s="376"/>
      <c r="L53" s="376"/>
      <c r="M53" s="376"/>
    </row>
    <row r="54" spans="1:13" ht="14.45" customHeight="1" x14ac:dyDescent="0.2">
      <c r="A54" s="216"/>
      <c r="B54" s="217" t="s">
        <v>330</v>
      </c>
      <c r="C54" s="216"/>
      <c r="D54" s="216"/>
      <c r="E54" s="216"/>
      <c r="F54" s="216"/>
      <c r="G54" s="216"/>
      <c r="H54" s="507" t="s">
        <v>331</v>
      </c>
      <c r="I54" s="507"/>
      <c r="J54" s="507"/>
      <c r="K54" s="376"/>
      <c r="L54" s="376"/>
      <c r="M54" s="376"/>
    </row>
    <row r="55" spans="1:13" ht="14.45" customHeight="1" x14ac:dyDescent="0.2">
      <c r="A55" s="496" t="s">
        <v>332</v>
      </c>
      <c r="B55" s="496"/>
      <c r="C55" s="496"/>
      <c r="D55" s="496"/>
      <c r="E55" s="496"/>
      <c r="F55" s="496"/>
      <c r="G55" s="496"/>
      <c r="H55" s="496"/>
      <c r="I55" s="496"/>
      <c r="J55" s="496"/>
      <c r="K55" s="376"/>
      <c r="L55" s="376"/>
      <c r="M55" s="376"/>
    </row>
    <row r="56" spans="1:13" ht="14.45" customHeight="1" x14ac:dyDescent="0.2">
      <c r="A56" s="218"/>
      <c r="B56" s="218"/>
      <c r="C56" s="218"/>
      <c r="D56" s="218"/>
      <c r="E56" s="218"/>
      <c r="F56" s="218"/>
      <c r="G56" s="218"/>
      <c r="H56" s="257"/>
      <c r="I56" s="257"/>
      <c r="J56" s="257"/>
      <c r="K56" s="376"/>
      <c r="L56" s="376"/>
      <c r="M56" s="376"/>
    </row>
    <row r="57" spans="1:13" ht="14.45" customHeight="1" x14ac:dyDescent="0.2">
      <c r="A57" s="219"/>
      <c r="B57" s="219"/>
      <c r="C57" s="219"/>
      <c r="D57" s="219"/>
      <c r="E57" s="219"/>
      <c r="F57" s="219"/>
      <c r="G57" s="219"/>
      <c r="H57" s="258"/>
      <c r="I57" s="258"/>
      <c r="J57" s="258"/>
      <c r="K57" s="376"/>
      <c r="L57" s="376"/>
      <c r="M57" s="376"/>
    </row>
    <row r="58" spans="1:13" ht="14.45" customHeight="1" x14ac:dyDescent="0.2">
      <c r="A58" s="219"/>
      <c r="B58" s="219"/>
      <c r="C58" s="219"/>
      <c r="D58" s="219"/>
      <c r="E58" s="219"/>
      <c r="F58" s="219"/>
      <c r="G58" s="219"/>
      <c r="H58" s="258"/>
      <c r="I58" s="258"/>
      <c r="J58" s="258"/>
      <c r="K58" s="376"/>
      <c r="L58" s="376"/>
      <c r="M58" s="376"/>
    </row>
    <row r="59" spans="1:13" ht="14.45" customHeight="1" x14ac:dyDescent="0.2">
      <c r="A59" s="218"/>
      <c r="B59" s="219"/>
      <c r="C59" s="219"/>
      <c r="D59" s="219"/>
      <c r="E59" s="219"/>
      <c r="F59" s="219"/>
      <c r="G59" s="219"/>
      <c r="H59" s="258"/>
      <c r="I59" s="258"/>
      <c r="J59" s="258"/>
      <c r="K59" s="376"/>
      <c r="L59" s="376"/>
      <c r="M59" s="376"/>
    </row>
    <row r="60" spans="1:13" ht="14.45" customHeight="1" thickBot="1" x14ac:dyDescent="0.25">
      <c r="A60" s="220"/>
      <c r="B60" s="220"/>
      <c r="C60" s="220"/>
      <c r="D60" s="220"/>
      <c r="E60" s="220"/>
      <c r="F60" s="220"/>
      <c r="G60" s="220"/>
      <c r="H60" s="259"/>
      <c r="I60" s="259"/>
      <c r="J60" s="259"/>
      <c r="K60" s="376"/>
      <c r="L60" s="376"/>
      <c r="M60" s="376"/>
    </row>
    <row r="61" spans="1:13" ht="14.45" customHeight="1" x14ac:dyDescent="0.2">
      <c r="A61" s="498" t="s">
        <v>333</v>
      </c>
      <c r="B61" s="498"/>
      <c r="C61" s="498"/>
      <c r="D61" s="498"/>
      <c r="E61" s="498"/>
      <c r="F61" s="498"/>
      <c r="G61" s="498"/>
      <c r="H61" s="498"/>
      <c r="I61" s="498"/>
      <c r="J61" s="498"/>
      <c r="K61" s="376"/>
      <c r="L61" s="376"/>
      <c r="M61" s="376"/>
    </row>
    <row r="62" spans="1:13" ht="14.45" customHeight="1" x14ac:dyDescent="0.2">
      <c r="A62" s="211"/>
      <c r="B62" s="211"/>
      <c r="C62" s="211"/>
      <c r="D62" s="211"/>
      <c r="E62" s="211"/>
      <c r="F62" s="211"/>
      <c r="G62" s="211"/>
      <c r="H62" s="238"/>
      <c r="I62" s="238"/>
      <c r="J62" s="238"/>
      <c r="K62" s="376"/>
      <c r="L62" s="376"/>
      <c r="M62" s="376"/>
    </row>
    <row r="63" spans="1:13" ht="14.45" customHeight="1" x14ac:dyDescent="0.2">
      <c r="A63" s="497"/>
      <c r="B63" s="497"/>
      <c r="C63" s="497"/>
      <c r="D63" s="221" t="s">
        <v>334</v>
      </c>
      <c r="E63" s="211"/>
      <c r="F63" s="211"/>
      <c r="G63" s="497"/>
      <c r="H63" s="497"/>
      <c r="I63" s="497"/>
      <c r="J63" s="260" t="s">
        <v>334</v>
      </c>
      <c r="K63" s="376"/>
      <c r="L63" s="376"/>
      <c r="M63" s="376"/>
    </row>
    <row r="64" spans="1:13" ht="14.45" customHeight="1" x14ac:dyDescent="0.2">
      <c r="A64" s="211"/>
      <c r="B64" s="211"/>
      <c r="C64" s="211"/>
      <c r="D64" s="211"/>
      <c r="E64" s="211"/>
      <c r="F64" s="211"/>
      <c r="G64" s="211"/>
      <c r="H64" s="238"/>
      <c r="I64" s="238"/>
      <c r="J64" s="238"/>
      <c r="K64" s="376"/>
      <c r="L64" s="376"/>
      <c r="M64" s="376"/>
    </row>
    <row r="65" spans="1:13" ht="14.45" customHeight="1" x14ac:dyDescent="0.2">
      <c r="A65" s="497"/>
      <c r="B65" s="497"/>
      <c r="C65" s="497"/>
      <c r="D65" s="221" t="s">
        <v>19</v>
      </c>
      <c r="E65" s="211"/>
      <c r="F65" s="211"/>
      <c r="G65" s="497"/>
      <c r="H65" s="497"/>
      <c r="I65" s="497"/>
      <c r="J65" s="260" t="s">
        <v>334</v>
      </c>
      <c r="K65" s="376"/>
      <c r="L65" s="376"/>
      <c r="M65" s="376"/>
    </row>
    <row r="66" spans="1:13" ht="14.45" customHeight="1" thickBot="1" x14ac:dyDescent="0.25">
      <c r="A66" s="222"/>
      <c r="B66" s="222"/>
      <c r="C66" s="222"/>
      <c r="D66" s="222"/>
      <c r="E66" s="222"/>
      <c r="F66" s="222"/>
      <c r="G66" s="222"/>
      <c r="H66" s="261"/>
      <c r="I66" s="261"/>
      <c r="J66" s="261"/>
      <c r="K66" s="376"/>
      <c r="L66" s="376"/>
      <c r="M66" s="376"/>
    </row>
    <row r="67" spans="1:13" ht="14.45" customHeight="1" x14ac:dyDescent="0.2">
      <c r="A67" s="211"/>
      <c r="B67" s="211"/>
      <c r="C67" s="211"/>
      <c r="D67" s="211"/>
      <c r="E67" s="211"/>
      <c r="F67" s="211"/>
      <c r="G67" s="211"/>
      <c r="H67" s="238"/>
      <c r="I67" s="238"/>
      <c r="J67" s="262" t="s">
        <v>471</v>
      </c>
      <c r="K67" s="376"/>
      <c r="L67" s="376"/>
      <c r="M67" s="376"/>
    </row>
    <row r="68" spans="1:13" ht="14.45" customHeight="1" x14ac:dyDescent="0.2">
      <c r="A68" s="213"/>
      <c r="B68" s="211"/>
      <c r="C68" s="211"/>
      <c r="D68" s="211"/>
      <c r="E68" s="211"/>
      <c r="F68" s="211"/>
      <c r="G68" s="211"/>
      <c r="H68" s="238"/>
      <c r="I68" s="238"/>
      <c r="J68" s="238"/>
      <c r="K68" s="376"/>
      <c r="L68" s="376"/>
      <c r="M68" s="376"/>
    </row>
    <row r="69" spans="1:13" ht="14.45" customHeight="1" x14ac:dyDescent="0.2">
      <c r="A69" s="213" t="s">
        <v>335</v>
      </c>
      <c r="B69" s="211"/>
      <c r="C69" s="211"/>
      <c r="D69" s="211"/>
      <c r="E69" s="211"/>
      <c r="F69" s="211"/>
      <c r="G69" s="211"/>
      <c r="H69" s="238"/>
      <c r="I69" s="238"/>
      <c r="J69" s="238"/>
      <c r="K69" s="376"/>
      <c r="L69" s="376"/>
      <c r="M69" s="376"/>
    </row>
    <row r="70" spans="1:13" ht="14.45" customHeight="1" x14ac:dyDescent="0.2">
      <c r="A70" s="213" t="s">
        <v>336</v>
      </c>
      <c r="B70" s="213"/>
      <c r="C70" s="213"/>
      <c r="D70" s="213"/>
      <c r="E70" s="213"/>
      <c r="F70" s="213"/>
      <c r="G70" s="211"/>
      <c r="H70" s="238"/>
      <c r="I70" s="238"/>
      <c r="J70" s="238"/>
      <c r="K70" s="376"/>
      <c r="L70" s="376"/>
      <c r="M70" s="376"/>
    </row>
  </sheetData>
  <sheetProtection algorithmName="SHA-512" hashValue="jRVcXN2JBXJvN/nfwkFeAjLEyKJ6NzjzVd4gI+acenNHbJn8IGQ1z/WmLdJpaLH5ShcVvPnbaH5Hw2rU60ES1w==" saltValue="EVhoRK4eAmciLMrllMLvPg==" spinCount="100000" sheet="1" objects="1" scenarios="1" formatColumns="0" formatRows="0"/>
  <mergeCells count="21">
    <mergeCell ref="H51:J5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A63:C63"/>
    <mergeCell ref="A65:C65"/>
    <mergeCell ref="G63:I63"/>
    <mergeCell ref="G65:I65"/>
    <mergeCell ref="H52:J52"/>
    <mergeCell ref="H53:J53"/>
    <mergeCell ref="H54:J54"/>
    <mergeCell ref="A55:J55"/>
    <mergeCell ref="A61:J61"/>
  </mergeCells>
  <printOptions horizontalCentered="1"/>
  <pageMargins left="0.25" right="0.25" top="0" bottom="0" header="0.5" footer="0.5"/>
  <pageSetup paperSize="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N24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4" bestFit="1" customWidth="1"/>
    <col min="2" max="7" width="9.140625" style="64" customWidth="1"/>
    <col min="8" max="8" width="30.42578125" style="64" customWidth="1"/>
    <col min="9" max="34" width="9.140625" style="64" customWidth="1"/>
    <col min="35" max="35" width="37.42578125" style="64" customWidth="1"/>
    <col min="36" max="37" width="9.140625" style="64" customWidth="1"/>
    <col min="38" max="38" width="2.5703125" style="64" customWidth="1"/>
    <col min="39" max="16384" width="9.140625" style="64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48" t="s">
        <v>127</v>
      </c>
      <c r="C2" s="449"/>
      <c r="D2" s="449"/>
      <c r="E2" s="450">
        <f>J190</f>
        <v>0</v>
      </c>
      <c r="F2" s="451"/>
      <c r="G2" s="24"/>
      <c r="H2" s="23"/>
      <c r="I2" s="23"/>
      <c r="J2" s="23"/>
      <c r="K2" s="327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4" customFormat="1" ht="12.75" customHeight="1" thickTop="1" x14ac:dyDescent="0.2">
      <c r="A4" s="10"/>
      <c r="B4" s="74" t="s">
        <v>4</v>
      </c>
      <c r="C4" s="75"/>
      <c r="D4" s="74" t="s">
        <v>201</v>
      </c>
      <c r="E4" s="166" t="s">
        <v>6</v>
      </c>
      <c r="F4" s="76" t="s">
        <v>7</v>
      </c>
      <c r="G4" s="161"/>
      <c r="H4" s="76"/>
      <c r="I4" s="89"/>
      <c r="J4" s="74"/>
      <c r="K4" s="76"/>
      <c r="L4" s="74" t="s">
        <v>458</v>
      </c>
      <c r="M4" s="74"/>
      <c r="N4" s="74" t="s">
        <v>257</v>
      </c>
      <c r="O4" s="166" t="s">
        <v>459</v>
      </c>
      <c r="P4" s="167"/>
      <c r="Q4" s="409" t="s">
        <v>8</v>
      </c>
      <c r="R4" s="76" t="s">
        <v>8</v>
      </c>
      <c r="S4" s="91"/>
      <c r="T4" s="92"/>
      <c r="U4" s="440" t="s">
        <v>9</v>
      </c>
      <c r="V4" s="441"/>
      <c r="W4" s="441"/>
      <c r="X4" s="441"/>
      <c r="Y4" s="442"/>
      <c r="Z4" s="74" t="s">
        <v>10</v>
      </c>
      <c r="AA4" s="74" t="s">
        <v>11</v>
      </c>
      <c r="AB4" s="74" t="s">
        <v>204</v>
      </c>
      <c r="AC4" s="74" t="s">
        <v>12</v>
      </c>
      <c r="AD4" s="74" t="s">
        <v>13</v>
      </c>
      <c r="AE4" s="74" t="s">
        <v>14</v>
      </c>
      <c r="AF4" s="74"/>
      <c r="AG4" s="74"/>
      <c r="AH4" s="80"/>
      <c r="AI4" s="90"/>
      <c r="AJ4" s="74" t="s">
        <v>15</v>
      </c>
      <c r="AK4" s="76" t="s">
        <v>7</v>
      </c>
      <c r="AL4" s="91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</row>
    <row r="5" spans="1:248" s="94" customFormat="1" ht="12.75" customHeight="1" x14ac:dyDescent="0.2">
      <c r="A5" s="10"/>
      <c r="B5" s="74" t="s">
        <v>8</v>
      </c>
      <c r="C5" s="74" t="s">
        <v>16</v>
      </c>
      <c r="D5" s="74" t="s">
        <v>202</v>
      </c>
      <c r="E5" s="169" t="s">
        <v>8</v>
      </c>
      <c r="F5" s="76" t="s">
        <v>18</v>
      </c>
      <c r="G5" s="161" t="s">
        <v>19</v>
      </c>
      <c r="H5" s="76" t="s">
        <v>20</v>
      </c>
      <c r="I5" s="89" t="s">
        <v>460</v>
      </c>
      <c r="J5" s="74" t="s">
        <v>21</v>
      </c>
      <c r="K5" s="76" t="s">
        <v>22</v>
      </c>
      <c r="L5" s="74" t="s">
        <v>461</v>
      </c>
      <c r="M5" s="74" t="s">
        <v>462</v>
      </c>
      <c r="N5" s="74" t="s">
        <v>258</v>
      </c>
      <c r="O5" s="169" t="s">
        <v>259</v>
      </c>
      <c r="P5" s="169" t="s">
        <v>23</v>
      </c>
      <c r="Q5" s="74" t="s">
        <v>24</v>
      </c>
      <c r="R5" s="76" t="s">
        <v>24</v>
      </c>
      <c r="S5" s="80" t="s">
        <v>135</v>
      </c>
      <c r="T5" s="76" t="s">
        <v>135</v>
      </c>
      <c r="U5" s="74" t="s">
        <v>25</v>
      </c>
      <c r="V5" s="74" t="s">
        <v>26</v>
      </c>
      <c r="W5" s="74" t="s">
        <v>27</v>
      </c>
      <c r="X5" s="74" t="s">
        <v>28</v>
      </c>
      <c r="Y5" s="74" t="s">
        <v>136</v>
      </c>
      <c r="Z5" s="74" t="s">
        <v>251</v>
      </c>
      <c r="AA5" s="74" t="s">
        <v>137</v>
      </c>
      <c r="AB5" s="74" t="s">
        <v>203</v>
      </c>
      <c r="AC5" s="74" t="s">
        <v>30</v>
      </c>
      <c r="AD5" s="74" t="s">
        <v>140</v>
      </c>
      <c r="AE5" s="74" t="s">
        <v>31</v>
      </c>
      <c r="AF5" s="74" t="s">
        <v>32</v>
      </c>
      <c r="AG5" s="74" t="s">
        <v>205</v>
      </c>
      <c r="AH5" s="80" t="s">
        <v>16</v>
      </c>
      <c r="AI5" s="77" t="s">
        <v>34</v>
      </c>
      <c r="AJ5" s="74" t="s">
        <v>35</v>
      </c>
      <c r="AK5" s="76" t="s">
        <v>18</v>
      </c>
      <c r="AL5" s="91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</row>
    <row r="6" spans="1:248" s="94" customFormat="1" ht="12.75" customHeight="1" thickBot="1" x14ac:dyDescent="0.25">
      <c r="A6" s="12"/>
      <c r="B6" s="82" t="s">
        <v>36</v>
      </c>
      <c r="C6" s="82" t="s">
        <v>37</v>
      </c>
      <c r="D6" s="82" t="s">
        <v>38</v>
      </c>
      <c r="E6" s="170" t="s">
        <v>39</v>
      </c>
      <c r="F6" s="83" t="s">
        <v>40</v>
      </c>
      <c r="G6" s="162"/>
      <c r="H6" s="83"/>
      <c r="I6" s="95" t="s">
        <v>41</v>
      </c>
      <c r="J6" s="82"/>
      <c r="K6" s="83"/>
      <c r="L6" s="82" t="s">
        <v>463</v>
      </c>
      <c r="M6" s="82"/>
      <c r="N6" s="82" t="s">
        <v>235</v>
      </c>
      <c r="O6" s="170" t="s">
        <v>235</v>
      </c>
      <c r="P6" s="171"/>
      <c r="Q6" s="264" t="s">
        <v>464</v>
      </c>
      <c r="R6" s="85" t="s">
        <v>271</v>
      </c>
      <c r="S6" s="84" t="s">
        <v>109</v>
      </c>
      <c r="T6" s="83" t="s">
        <v>186</v>
      </c>
      <c r="U6" s="82" t="s">
        <v>42</v>
      </c>
      <c r="V6" s="82" t="s">
        <v>43</v>
      </c>
      <c r="W6" s="82"/>
      <c r="X6" s="82" t="s">
        <v>44</v>
      </c>
      <c r="Y6" s="82" t="s">
        <v>30</v>
      </c>
      <c r="Z6" s="82" t="s">
        <v>30</v>
      </c>
      <c r="AA6" s="82" t="s">
        <v>138</v>
      </c>
      <c r="AB6" s="82" t="s">
        <v>15</v>
      </c>
      <c r="AC6" s="82" t="s">
        <v>139</v>
      </c>
      <c r="AD6" s="82" t="s">
        <v>141</v>
      </c>
      <c r="AE6" s="82" t="s">
        <v>47</v>
      </c>
      <c r="AF6" s="82" t="s">
        <v>48</v>
      </c>
      <c r="AG6" s="82" t="s">
        <v>15</v>
      </c>
      <c r="AH6" s="84" t="s">
        <v>30</v>
      </c>
      <c r="AI6" s="96"/>
      <c r="AJ6" s="82" t="s">
        <v>49</v>
      </c>
      <c r="AK6" s="83" t="s">
        <v>187</v>
      </c>
      <c r="AL6" s="97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</row>
    <row r="7" spans="1:248" s="112" customFormat="1" ht="12.75" customHeight="1" thickTop="1" x14ac:dyDescent="0.2">
      <c r="A7" s="61"/>
      <c r="B7" s="273">
        <f>B188</f>
        <v>0</v>
      </c>
      <c r="C7" s="273">
        <f>C188</f>
        <v>0</v>
      </c>
      <c r="D7" s="273">
        <f>D188</f>
        <v>0</v>
      </c>
      <c r="E7" s="274">
        <f>E188</f>
        <v>0</v>
      </c>
      <c r="F7" s="275">
        <f>F188</f>
        <v>0</v>
      </c>
      <c r="G7" s="355" t="str">
        <f>$C$11</f>
        <v>OCTOBER</v>
      </c>
      <c r="H7" s="356"/>
      <c r="I7" s="357"/>
      <c r="J7" s="273">
        <f>J188-J21</f>
        <v>0</v>
      </c>
      <c r="K7" s="276">
        <f t="shared" ref="K7:R7" si="0">K188</f>
        <v>0</v>
      </c>
      <c r="L7" s="273">
        <f t="shared" si="0"/>
        <v>0</v>
      </c>
      <c r="M7" s="273">
        <f t="shared" si="0"/>
        <v>0</v>
      </c>
      <c r="N7" s="273">
        <f t="shared" si="0"/>
        <v>0</v>
      </c>
      <c r="O7" s="274">
        <f t="shared" si="0"/>
        <v>0</v>
      </c>
      <c r="P7" s="274">
        <f t="shared" si="0"/>
        <v>0</v>
      </c>
      <c r="Q7" s="273">
        <f t="shared" si="0"/>
        <v>0</v>
      </c>
      <c r="R7" s="276">
        <f t="shared" si="0"/>
        <v>0</v>
      </c>
      <c r="S7" s="278">
        <f>SUM(L7:R7)</f>
        <v>0</v>
      </c>
      <c r="T7" s="275">
        <f>SUM(U7:AK7)</f>
        <v>0</v>
      </c>
      <c r="U7" s="273">
        <f t="shared" ref="U7:AH7" si="1">U188</f>
        <v>0</v>
      </c>
      <c r="V7" s="273">
        <f t="shared" si="1"/>
        <v>0</v>
      </c>
      <c r="W7" s="273">
        <f t="shared" si="1"/>
        <v>0</v>
      </c>
      <c r="X7" s="273">
        <f t="shared" si="1"/>
        <v>0</v>
      </c>
      <c r="Y7" s="273">
        <f t="shared" si="1"/>
        <v>0</v>
      </c>
      <c r="Z7" s="273">
        <f t="shared" si="1"/>
        <v>0</v>
      </c>
      <c r="AA7" s="273">
        <f t="shared" si="1"/>
        <v>0</v>
      </c>
      <c r="AB7" s="273">
        <f t="shared" si="1"/>
        <v>0</v>
      </c>
      <c r="AC7" s="273">
        <f t="shared" si="1"/>
        <v>0</v>
      </c>
      <c r="AD7" s="273">
        <f t="shared" si="1"/>
        <v>0</v>
      </c>
      <c r="AE7" s="273">
        <f t="shared" si="1"/>
        <v>0</v>
      </c>
      <c r="AF7" s="273">
        <f t="shared" si="1"/>
        <v>0</v>
      </c>
      <c r="AG7" s="273">
        <f t="shared" si="1"/>
        <v>0</v>
      </c>
      <c r="AH7" s="276">
        <f t="shared" si="1"/>
        <v>0</v>
      </c>
      <c r="AI7" s="355"/>
      <c r="AJ7" s="273">
        <f>AJ188</f>
        <v>0</v>
      </c>
      <c r="AK7" s="276">
        <f>AK188</f>
        <v>0</v>
      </c>
      <c r="AL7" s="62"/>
    </row>
    <row r="8" spans="1:248" s="113" customFormat="1" ht="12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279">
        <f>SUM(K7:R7)-T7</f>
        <v>0</v>
      </c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248" ht="12.75" customHeight="1" x14ac:dyDescent="0.2">
      <c r="A9" s="23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494" t="str">
        <f>JANUARY!$G$10</f>
        <v>UNITED STEELWORKERS - LOCAL UNION</v>
      </c>
      <c r="H10" s="494"/>
      <c r="I10" s="494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401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3" t="s">
        <v>51</v>
      </c>
      <c r="C11" s="79" t="s">
        <v>173</v>
      </c>
      <c r="D11" s="143" t="s">
        <v>237</v>
      </c>
      <c r="E11" s="44">
        <f>JANUARY!$E$11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3"/>
      <c r="AJ11" s="177" t="str">
        <f>$C$11</f>
        <v>OCTOBER</v>
      </c>
      <c r="AK11" s="44">
        <f>$E$11</f>
        <v>0</v>
      </c>
    </row>
    <row r="12" spans="1:248" ht="12.75" customHeight="1" x14ac:dyDescent="0.2">
      <c r="A12" s="23"/>
      <c r="B12" s="143" t="s">
        <v>52</v>
      </c>
      <c r="C12" s="176" t="s">
        <v>143</v>
      </c>
      <c r="D12" s="114"/>
      <c r="E12" s="114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3" t="str">
        <f>B12</f>
        <v>Page No.</v>
      </c>
      <c r="AJ12" s="272" t="str">
        <f>C12</f>
        <v>1</v>
      </c>
      <c r="AK12" s="173"/>
      <c r="AL12" s="115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4"/>
      <c r="AK13" s="63"/>
      <c r="AL13" s="3"/>
    </row>
    <row r="14" spans="1:248" s="313" customFormat="1" ht="12.75" customHeight="1" x14ac:dyDescent="0.2">
      <c r="A14" s="310"/>
      <c r="B14" s="310"/>
      <c r="C14" s="310"/>
      <c r="D14" s="310"/>
      <c r="E14" s="310"/>
      <c r="F14" s="310"/>
      <c r="G14" s="311"/>
      <c r="H14" s="310"/>
      <c r="I14" s="311"/>
      <c r="J14" s="310"/>
      <c r="K14" s="310"/>
      <c r="L14" s="311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  <c r="AF14" s="310"/>
      <c r="AG14" s="310"/>
      <c r="AH14" s="310"/>
      <c r="AI14" s="310"/>
      <c r="AJ14" s="312"/>
      <c r="AK14" s="310"/>
      <c r="AL14" s="310"/>
    </row>
    <row r="15" spans="1:248" s="397" customFormat="1" ht="12.75" customHeight="1" x14ac:dyDescent="0.2">
      <c r="A15" s="1"/>
      <c r="B15" s="3"/>
      <c r="C15" s="3" t="s">
        <v>55</v>
      </c>
      <c r="D15" s="3"/>
      <c r="E15" s="3"/>
      <c r="F15" s="13"/>
      <c r="G15" s="22"/>
      <c r="H15" s="2" t="s">
        <v>56</v>
      </c>
      <c r="I15" s="98"/>
      <c r="J15" s="443" t="s">
        <v>465</v>
      </c>
      <c r="K15" s="44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397" customFormat="1" ht="12.75" customHeight="1" x14ac:dyDescent="0.2">
      <c r="A16" s="1"/>
      <c r="B16" s="3"/>
      <c r="C16" s="3"/>
      <c r="D16" s="3"/>
      <c r="E16" s="3"/>
      <c r="F16" s="13"/>
      <c r="G16" s="22"/>
      <c r="H16" s="13"/>
      <c r="I16" s="9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397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31">
        <v>5</v>
      </c>
      <c r="G17" s="40">
        <v>6</v>
      </c>
      <c r="H17" s="29">
        <v>7</v>
      </c>
      <c r="I17" s="100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248" s="4" customFormat="1" ht="12.75" customHeight="1" thickTop="1" x14ac:dyDescent="0.2">
      <c r="A18" s="1"/>
      <c r="B18" s="87" t="s">
        <v>4</v>
      </c>
      <c r="C18" s="101"/>
      <c r="D18" s="87" t="s">
        <v>201</v>
      </c>
      <c r="E18" s="180" t="s">
        <v>6</v>
      </c>
      <c r="F18" s="86" t="s">
        <v>7</v>
      </c>
      <c r="G18" s="163"/>
      <c r="H18" s="86"/>
      <c r="I18" s="103"/>
      <c r="J18" s="87"/>
      <c r="K18" s="86"/>
      <c r="L18" s="87" t="s">
        <v>458</v>
      </c>
      <c r="M18" s="87"/>
      <c r="N18" s="87" t="s">
        <v>257</v>
      </c>
      <c r="O18" s="180" t="s">
        <v>459</v>
      </c>
      <c r="P18" s="265"/>
      <c r="Q18" s="410" t="s">
        <v>8</v>
      </c>
      <c r="R18" s="86" t="s">
        <v>8</v>
      </c>
      <c r="S18" s="106"/>
      <c r="T18" s="73"/>
      <c r="U18" s="445" t="s">
        <v>9</v>
      </c>
      <c r="V18" s="446"/>
      <c r="W18" s="446"/>
      <c r="X18" s="446"/>
      <c r="Y18" s="447"/>
      <c r="Z18" s="87" t="s">
        <v>10</v>
      </c>
      <c r="AA18" s="87" t="s">
        <v>11</v>
      </c>
      <c r="AB18" s="87" t="s">
        <v>204</v>
      </c>
      <c r="AC18" s="87" t="s">
        <v>12</v>
      </c>
      <c r="AD18" s="87" t="s">
        <v>13</v>
      </c>
      <c r="AE18" s="87" t="s">
        <v>14</v>
      </c>
      <c r="AF18" s="87"/>
      <c r="AG18" s="87"/>
      <c r="AH18" s="104"/>
      <c r="AI18" s="105"/>
      <c r="AJ18" s="87" t="s">
        <v>15</v>
      </c>
      <c r="AK18" s="86" t="s">
        <v>7</v>
      </c>
      <c r="AL18" s="106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11"/>
      <c r="BB18" s="411"/>
      <c r="BC18" s="411"/>
      <c r="BD18" s="411"/>
      <c r="BE18" s="411"/>
      <c r="BF18" s="411"/>
      <c r="BG18" s="411"/>
      <c r="BH18" s="411"/>
      <c r="BI18" s="411"/>
      <c r="BJ18" s="411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411"/>
      <c r="CL18" s="411"/>
      <c r="CM18" s="411"/>
      <c r="CN18" s="411"/>
      <c r="CO18" s="411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11"/>
      <c r="DT18" s="411"/>
      <c r="DU18" s="411"/>
      <c r="DV18" s="411"/>
      <c r="DW18" s="411"/>
      <c r="DX18" s="411"/>
      <c r="DY18" s="411"/>
      <c r="DZ18" s="411"/>
      <c r="EA18" s="411"/>
      <c r="EB18" s="411"/>
      <c r="EC18" s="411"/>
      <c r="ED18" s="411"/>
      <c r="EE18" s="411"/>
      <c r="EF18" s="411"/>
      <c r="EG18" s="411"/>
      <c r="EH18" s="411"/>
      <c r="EI18" s="411"/>
      <c r="EJ18" s="411"/>
      <c r="EK18" s="411"/>
      <c r="EL18" s="411"/>
      <c r="EM18" s="411"/>
      <c r="EN18" s="411"/>
      <c r="EO18" s="411"/>
      <c r="EP18" s="411"/>
      <c r="EQ18" s="411"/>
      <c r="ER18" s="411"/>
      <c r="ES18" s="411"/>
      <c r="ET18" s="411"/>
      <c r="EU18" s="411"/>
      <c r="EV18" s="411"/>
      <c r="EW18" s="411"/>
      <c r="EX18" s="411"/>
      <c r="EY18" s="411"/>
      <c r="EZ18" s="411"/>
      <c r="FA18" s="411"/>
      <c r="FB18" s="411"/>
      <c r="FC18" s="411"/>
      <c r="FD18" s="411"/>
      <c r="FE18" s="411"/>
      <c r="FF18" s="411"/>
      <c r="FG18" s="411"/>
      <c r="FH18" s="411"/>
      <c r="FI18" s="411"/>
      <c r="FJ18" s="411"/>
      <c r="FK18" s="411"/>
      <c r="FL18" s="411"/>
      <c r="FM18" s="411"/>
      <c r="FN18" s="411"/>
      <c r="FO18" s="411"/>
      <c r="FP18" s="411"/>
      <c r="FQ18" s="411"/>
      <c r="FR18" s="411"/>
      <c r="FS18" s="411"/>
      <c r="FT18" s="411"/>
      <c r="FU18" s="411"/>
      <c r="FV18" s="411"/>
      <c r="FW18" s="411"/>
      <c r="FX18" s="411"/>
      <c r="FY18" s="411"/>
      <c r="FZ18" s="411"/>
      <c r="GA18" s="411"/>
      <c r="GB18" s="411"/>
      <c r="GC18" s="411"/>
      <c r="GD18" s="411"/>
      <c r="GE18" s="411"/>
      <c r="GF18" s="411"/>
      <c r="GG18" s="411"/>
      <c r="GH18" s="411"/>
      <c r="GI18" s="411"/>
      <c r="GJ18" s="411"/>
      <c r="GK18" s="411"/>
      <c r="GL18" s="411"/>
      <c r="GM18" s="411"/>
      <c r="GN18" s="411"/>
      <c r="GO18" s="411"/>
      <c r="GP18" s="411"/>
      <c r="GQ18" s="411"/>
      <c r="GR18" s="411"/>
      <c r="GS18" s="411"/>
      <c r="GT18" s="411"/>
      <c r="GU18" s="411"/>
      <c r="GV18" s="411"/>
      <c r="GW18" s="411"/>
      <c r="GX18" s="411"/>
      <c r="GY18" s="411"/>
      <c r="GZ18" s="411"/>
      <c r="HA18" s="411"/>
      <c r="HB18" s="411"/>
      <c r="HC18" s="411"/>
      <c r="HD18" s="411"/>
      <c r="HE18" s="411"/>
      <c r="HF18" s="411"/>
      <c r="HG18" s="411"/>
      <c r="HH18" s="411"/>
      <c r="HI18" s="411"/>
      <c r="HJ18" s="411"/>
      <c r="HK18" s="411"/>
      <c r="HL18" s="411"/>
      <c r="HM18" s="411"/>
      <c r="HN18" s="411"/>
      <c r="HO18" s="411"/>
      <c r="HP18" s="411"/>
      <c r="HQ18" s="411"/>
      <c r="HR18" s="411"/>
      <c r="HS18" s="411"/>
      <c r="HT18" s="411"/>
      <c r="HU18" s="411"/>
      <c r="HV18" s="411"/>
      <c r="HW18" s="411"/>
      <c r="HX18" s="411"/>
      <c r="HY18" s="411"/>
      <c r="HZ18" s="411"/>
      <c r="IA18" s="411"/>
      <c r="IB18" s="411"/>
      <c r="IC18" s="411"/>
      <c r="ID18" s="411"/>
      <c r="IE18" s="411"/>
      <c r="IF18" s="411"/>
      <c r="IG18" s="411"/>
      <c r="IH18" s="411"/>
      <c r="II18" s="411"/>
      <c r="IJ18" s="411"/>
      <c r="IK18" s="411"/>
      <c r="IL18" s="411"/>
      <c r="IM18" s="411"/>
      <c r="IN18" s="411"/>
    </row>
    <row r="19" spans="1:248" s="4" customFormat="1" ht="12.75" customHeight="1" x14ac:dyDescent="0.2">
      <c r="A19" s="1"/>
      <c r="B19" s="87" t="s">
        <v>8</v>
      </c>
      <c r="C19" s="87" t="s">
        <v>16</v>
      </c>
      <c r="D19" s="87" t="s">
        <v>202</v>
      </c>
      <c r="E19" s="181" t="s">
        <v>8</v>
      </c>
      <c r="F19" s="86" t="s">
        <v>18</v>
      </c>
      <c r="G19" s="163" t="s">
        <v>19</v>
      </c>
      <c r="H19" s="86" t="s">
        <v>20</v>
      </c>
      <c r="I19" s="103" t="s">
        <v>460</v>
      </c>
      <c r="J19" s="87" t="s">
        <v>21</v>
      </c>
      <c r="K19" s="86" t="s">
        <v>22</v>
      </c>
      <c r="L19" s="87" t="s">
        <v>461</v>
      </c>
      <c r="M19" s="87" t="s">
        <v>462</v>
      </c>
      <c r="N19" s="87" t="s">
        <v>258</v>
      </c>
      <c r="O19" s="181" t="s">
        <v>259</v>
      </c>
      <c r="P19" s="181" t="s">
        <v>23</v>
      </c>
      <c r="Q19" s="87" t="s">
        <v>24</v>
      </c>
      <c r="R19" s="86" t="s">
        <v>24</v>
      </c>
      <c r="S19" s="104" t="s">
        <v>135</v>
      </c>
      <c r="T19" s="86" t="s">
        <v>135</v>
      </c>
      <c r="U19" s="87" t="s">
        <v>25</v>
      </c>
      <c r="V19" s="87" t="s">
        <v>26</v>
      </c>
      <c r="W19" s="87" t="s">
        <v>27</v>
      </c>
      <c r="X19" s="87" t="s">
        <v>28</v>
      </c>
      <c r="Y19" s="87" t="s">
        <v>136</v>
      </c>
      <c r="Z19" s="87" t="s">
        <v>251</v>
      </c>
      <c r="AA19" s="87" t="s">
        <v>137</v>
      </c>
      <c r="AB19" s="87" t="s">
        <v>203</v>
      </c>
      <c r="AC19" s="87" t="s">
        <v>30</v>
      </c>
      <c r="AD19" s="87" t="s">
        <v>140</v>
      </c>
      <c r="AE19" s="87" t="s">
        <v>31</v>
      </c>
      <c r="AF19" s="87" t="s">
        <v>32</v>
      </c>
      <c r="AG19" s="87" t="s">
        <v>205</v>
      </c>
      <c r="AH19" s="104" t="s">
        <v>16</v>
      </c>
      <c r="AI19" s="102" t="s">
        <v>34</v>
      </c>
      <c r="AJ19" s="87" t="s">
        <v>35</v>
      </c>
      <c r="AK19" s="86" t="s">
        <v>18</v>
      </c>
      <c r="AL19" s="106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1"/>
      <c r="BB19" s="411"/>
      <c r="BC19" s="411"/>
      <c r="BD19" s="411"/>
      <c r="BE19" s="411"/>
      <c r="BF19" s="411"/>
      <c r="BG19" s="411"/>
      <c r="BH19" s="411"/>
      <c r="BI19" s="411"/>
      <c r="BJ19" s="411"/>
      <c r="BK19" s="411"/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1"/>
      <c r="CF19" s="411"/>
      <c r="CG19" s="411"/>
      <c r="CH19" s="411"/>
      <c r="CI19" s="411"/>
      <c r="CJ19" s="411"/>
      <c r="CK19" s="411"/>
      <c r="CL19" s="411"/>
      <c r="CM19" s="411"/>
      <c r="CN19" s="411"/>
      <c r="CO19" s="411"/>
      <c r="CP19" s="411"/>
      <c r="CQ19" s="411"/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11"/>
      <c r="DD19" s="411"/>
      <c r="DE19" s="411"/>
      <c r="DF19" s="411"/>
      <c r="DG19" s="411"/>
      <c r="DH19" s="411"/>
      <c r="DI19" s="411"/>
      <c r="DJ19" s="411"/>
      <c r="DK19" s="411"/>
      <c r="DL19" s="411"/>
      <c r="DM19" s="411"/>
      <c r="DN19" s="411"/>
      <c r="DO19" s="411"/>
      <c r="DP19" s="411"/>
      <c r="DQ19" s="411"/>
      <c r="DR19" s="411"/>
      <c r="DS19" s="411"/>
      <c r="DT19" s="411"/>
      <c r="DU19" s="411"/>
      <c r="DV19" s="411"/>
      <c r="DW19" s="411"/>
      <c r="DX19" s="411"/>
      <c r="DY19" s="411"/>
      <c r="DZ19" s="411"/>
      <c r="EA19" s="411"/>
      <c r="EB19" s="411"/>
      <c r="EC19" s="411"/>
      <c r="ED19" s="411"/>
      <c r="EE19" s="411"/>
      <c r="EF19" s="411"/>
      <c r="EG19" s="411"/>
      <c r="EH19" s="411"/>
      <c r="EI19" s="411"/>
      <c r="EJ19" s="411"/>
      <c r="EK19" s="411"/>
      <c r="EL19" s="411"/>
      <c r="EM19" s="411"/>
      <c r="EN19" s="411"/>
      <c r="EO19" s="411"/>
      <c r="EP19" s="411"/>
      <c r="EQ19" s="411"/>
      <c r="ER19" s="411"/>
      <c r="ES19" s="411"/>
      <c r="ET19" s="411"/>
      <c r="EU19" s="411"/>
      <c r="EV19" s="411"/>
      <c r="EW19" s="411"/>
      <c r="EX19" s="411"/>
      <c r="EY19" s="411"/>
      <c r="EZ19" s="411"/>
      <c r="FA19" s="411"/>
      <c r="FB19" s="411"/>
      <c r="FC19" s="411"/>
      <c r="FD19" s="411"/>
      <c r="FE19" s="411"/>
      <c r="FF19" s="411"/>
      <c r="FG19" s="411"/>
      <c r="FH19" s="411"/>
      <c r="FI19" s="411"/>
      <c r="FJ19" s="411"/>
      <c r="FK19" s="411"/>
      <c r="FL19" s="411"/>
      <c r="FM19" s="411"/>
      <c r="FN19" s="411"/>
      <c r="FO19" s="411"/>
      <c r="FP19" s="411"/>
      <c r="FQ19" s="411"/>
      <c r="FR19" s="411"/>
      <c r="FS19" s="411"/>
      <c r="FT19" s="411"/>
      <c r="FU19" s="411"/>
      <c r="FV19" s="411"/>
      <c r="FW19" s="411"/>
      <c r="FX19" s="411"/>
      <c r="FY19" s="411"/>
      <c r="FZ19" s="411"/>
      <c r="GA19" s="411"/>
      <c r="GB19" s="411"/>
      <c r="GC19" s="411"/>
      <c r="GD19" s="411"/>
      <c r="GE19" s="411"/>
      <c r="GF19" s="411"/>
      <c r="GG19" s="411"/>
      <c r="GH19" s="411"/>
      <c r="GI19" s="411"/>
      <c r="GJ19" s="411"/>
      <c r="GK19" s="411"/>
      <c r="GL19" s="411"/>
      <c r="GM19" s="411"/>
      <c r="GN19" s="411"/>
      <c r="GO19" s="411"/>
      <c r="GP19" s="411"/>
      <c r="GQ19" s="411"/>
      <c r="GR19" s="411"/>
      <c r="GS19" s="411"/>
      <c r="GT19" s="411"/>
      <c r="GU19" s="411"/>
      <c r="GV19" s="411"/>
      <c r="GW19" s="411"/>
      <c r="GX19" s="411"/>
      <c r="GY19" s="411"/>
      <c r="GZ19" s="411"/>
      <c r="HA19" s="411"/>
      <c r="HB19" s="411"/>
      <c r="HC19" s="411"/>
      <c r="HD19" s="411"/>
      <c r="HE19" s="411"/>
      <c r="HF19" s="411"/>
      <c r="HG19" s="411"/>
      <c r="HH19" s="411"/>
      <c r="HI19" s="411"/>
      <c r="HJ19" s="411"/>
      <c r="HK19" s="411"/>
      <c r="HL19" s="411"/>
      <c r="HM19" s="411"/>
      <c r="HN19" s="411"/>
      <c r="HO19" s="411"/>
      <c r="HP19" s="411"/>
      <c r="HQ19" s="411"/>
      <c r="HR19" s="411"/>
      <c r="HS19" s="411"/>
      <c r="HT19" s="411"/>
      <c r="HU19" s="411"/>
      <c r="HV19" s="411"/>
      <c r="HW19" s="411"/>
      <c r="HX19" s="411"/>
      <c r="HY19" s="411"/>
      <c r="HZ19" s="411"/>
      <c r="IA19" s="411"/>
      <c r="IB19" s="411"/>
      <c r="IC19" s="411"/>
      <c r="ID19" s="411"/>
      <c r="IE19" s="411"/>
      <c r="IF19" s="411"/>
      <c r="IG19" s="411"/>
      <c r="IH19" s="411"/>
      <c r="II19" s="411"/>
      <c r="IJ19" s="411"/>
      <c r="IK19" s="411"/>
      <c r="IL19" s="411"/>
      <c r="IM19" s="411"/>
      <c r="IN19" s="411"/>
    </row>
    <row r="20" spans="1:248" s="4" customFormat="1" ht="12.75" customHeight="1" thickBot="1" x14ac:dyDescent="0.25">
      <c r="A20" s="6"/>
      <c r="B20" s="88" t="s">
        <v>36</v>
      </c>
      <c r="C20" s="88" t="s">
        <v>37</v>
      </c>
      <c r="D20" s="88" t="s">
        <v>38</v>
      </c>
      <c r="E20" s="182" t="s">
        <v>39</v>
      </c>
      <c r="F20" s="107" t="s">
        <v>40</v>
      </c>
      <c r="G20" s="164"/>
      <c r="H20" s="107"/>
      <c r="I20" s="108" t="s">
        <v>41</v>
      </c>
      <c r="J20" s="88"/>
      <c r="K20" s="107"/>
      <c r="L20" s="88" t="s">
        <v>463</v>
      </c>
      <c r="M20" s="88"/>
      <c r="N20" s="88" t="s">
        <v>235</v>
      </c>
      <c r="O20" s="182" t="s">
        <v>235</v>
      </c>
      <c r="P20" s="266"/>
      <c r="Q20" s="267" t="s">
        <v>464</v>
      </c>
      <c r="R20" s="268" t="s">
        <v>271</v>
      </c>
      <c r="S20" s="109" t="s">
        <v>109</v>
      </c>
      <c r="T20" s="107" t="s">
        <v>186</v>
      </c>
      <c r="U20" s="88" t="s">
        <v>42</v>
      </c>
      <c r="V20" s="88" t="s">
        <v>43</v>
      </c>
      <c r="W20" s="88"/>
      <c r="X20" s="88" t="s">
        <v>44</v>
      </c>
      <c r="Y20" s="88" t="s">
        <v>30</v>
      </c>
      <c r="Z20" s="88" t="s">
        <v>30</v>
      </c>
      <c r="AA20" s="88" t="s">
        <v>138</v>
      </c>
      <c r="AB20" s="88" t="s">
        <v>15</v>
      </c>
      <c r="AC20" s="88" t="s">
        <v>139</v>
      </c>
      <c r="AD20" s="88" t="s">
        <v>141</v>
      </c>
      <c r="AE20" s="88" t="s">
        <v>47</v>
      </c>
      <c r="AF20" s="88" t="s">
        <v>48</v>
      </c>
      <c r="AG20" s="88" t="s">
        <v>15</v>
      </c>
      <c r="AH20" s="109" t="s">
        <v>30</v>
      </c>
      <c r="AI20" s="110"/>
      <c r="AJ20" s="88" t="s">
        <v>49</v>
      </c>
      <c r="AK20" s="107" t="s">
        <v>187</v>
      </c>
      <c r="AL20" s="1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1"/>
      <c r="BW20" s="411"/>
      <c r="BX20" s="411"/>
      <c r="BY20" s="411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1"/>
      <c r="CL20" s="411"/>
      <c r="CM20" s="411"/>
      <c r="CN20" s="411"/>
      <c r="CO20" s="411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1"/>
      <c r="DV20" s="411"/>
      <c r="DW20" s="411"/>
      <c r="DX20" s="411"/>
      <c r="DY20" s="411"/>
      <c r="DZ20" s="411"/>
      <c r="EA20" s="411"/>
      <c r="EB20" s="411"/>
      <c r="EC20" s="411"/>
      <c r="ED20" s="411"/>
      <c r="EE20" s="411"/>
      <c r="EF20" s="411"/>
      <c r="EG20" s="411"/>
      <c r="EH20" s="411"/>
      <c r="EI20" s="411"/>
      <c r="EJ20" s="411"/>
      <c r="EK20" s="411"/>
      <c r="EL20" s="411"/>
      <c r="EM20" s="411"/>
      <c r="EN20" s="411"/>
      <c r="EO20" s="411"/>
      <c r="EP20" s="411"/>
      <c r="EQ20" s="411"/>
      <c r="ER20" s="411"/>
      <c r="ES20" s="411"/>
      <c r="ET20" s="411"/>
      <c r="EU20" s="411"/>
      <c r="EV20" s="411"/>
      <c r="EW20" s="411"/>
      <c r="EX20" s="411"/>
      <c r="EY20" s="411"/>
      <c r="EZ20" s="411"/>
      <c r="FA20" s="411"/>
      <c r="FB20" s="411"/>
      <c r="FC20" s="411"/>
      <c r="FD20" s="411"/>
      <c r="FE20" s="411"/>
      <c r="FF20" s="411"/>
      <c r="FG20" s="411"/>
      <c r="FH20" s="411"/>
      <c r="FI20" s="411"/>
      <c r="FJ20" s="411"/>
      <c r="FK20" s="411"/>
      <c r="FL20" s="411"/>
      <c r="FM20" s="411"/>
      <c r="FN20" s="411"/>
      <c r="FO20" s="411"/>
      <c r="FP20" s="411"/>
      <c r="FQ20" s="411"/>
      <c r="FR20" s="411"/>
      <c r="FS20" s="411"/>
      <c r="FT20" s="411"/>
      <c r="FU20" s="411"/>
      <c r="FV20" s="411"/>
      <c r="FW20" s="411"/>
      <c r="FX20" s="411"/>
      <c r="FY20" s="411"/>
      <c r="FZ20" s="411"/>
      <c r="GA20" s="411"/>
      <c r="GB20" s="411"/>
      <c r="GC20" s="411"/>
      <c r="GD20" s="411"/>
      <c r="GE20" s="411"/>
      <c r="GF20" s="411"/>
      <c r="GG20" s="411"/>
      <c r="GH20" s="411"/>
      <c r="GI20" s="411"/>
      <c r="GJ20" s="411"/>
      <c r="GK20" s="411"/>
      <c r="GL20" s="411"/>
      <c r="GM20" s="411"/>
      <c r="GN20" s="411"/>
      <c r="GO20" s="411"/>
      <c r="GP20" s="411"/>
      <c r="GQ20" s="411"/>
      <c r="GR20" s="411"/>
      <c r="GS20" s="411"/>
      <c r="GT20" s="411"/>
      <c r="GU20" s="411"/>
      <c r="GV20" s="411"/>
      <c r="GW20" s="411"/>
      <c r="GX20" s="411"/>
      <c r="GY20" s="411"/>
      <c r="GZ20" s="411"/>
      <c r="HA20" s="411"/>
      <c r="HB20" s="411"/>
      <c r="HC20" s="411"/>
      <c r="HD20" s="411"/>
      <c r="HE20" s="411"/>
      <c r="HF20" s="411"/>
      <c r="HG20" s="411"/>
      <c r="HH20" s="411"/>
      <c r="HI20" s="411"/>
      <c r="HJ20" s="411"/>
      <c r="HK20" s="411"/>
      <c r="HL20" s="411"/>
      <c r="HM20" s="411"/>
      <c r="HN20" s="411"/>
      <c r="HO20" s="411"/>
      <c r="HP20" s="411"/>
      <c r="HQ20" s="411"/>
      <c r="HR20" s="411"/>
      <c r="HS20" s="411"/>
      <c r="HT20" s="411"/>
      <c r="HU20" s="411"/>
      <c r="HV20" s="411"/>
      <c r="HW20" s="411"/>
      <c r="HX20" s="411"/>
      <c r="HY20" s="411"/>
      <c r="HZ20" s="411"/>
      <c r="IA20" s="411"/>
      <c r="IB20" s="411"/>
      <c r="IC20" s="411"/>
      <c r="ID20" s="411"/>
      <c r="IE20" s="411"/>
      <c r="IF20" s="411"/>
      <c r="IG20" s="411"/>
      <c r="IH20" s="411"/>
      <c r="II20" s="411"/>
      <c r="IJ20" s="411"/>
      <c r="IK20" s="411"/>
      <c r="IL20" s="411"/>
      <c r="IM20" s="411"/>
      <c r="IN20" s="411"/>
    </row>
    <row r="21" spans="1:248" s="23" customFormat="1" ht="12.75" customHeight="1" thickTop="1" x14ac:dyDescent="0.2">
      <c r="A21" s="8"/>
      <c r="B21" s="280"/>
      <c r="C21" s="280"/>
      <c r="D21" s="280"/>
      <c r="E21" s="296"/>
      <c r="F21" s="281"/>
      <c r="G21" s="14" t="str">
        <f>$C$11</f>
        <v>OCTOBER</v>
      </c>
      <c r="H21" s="15" t="s">
        <v>58</v>
      </c>
      <c r="I21" s="16"/>
      <c r="J21" s="307">
        <f>SEPTEMBER!E2</f>
        <v>0</v>
      </c>
      <c r="K21" s="281"/>
      <c r="L21" s="280"/>
      <c r="M21" s="280"/>
      <c r="N21" s="280"/>
      <c r="O21" s="296"/>
      <c r="P21" s="296"/>
      <c r="Q21" s="280"/>
      <c r="R21" s="281"/>
      <c r="S21" s="9"/>
      <c r="T21" s="8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90"/>
      <c r="AI21" s="305"/>
      <c r="AJ21" s="280"/>
      <c r="AK21" s="281"/>
      <c r="AL21" s="9"/>
    </row>
    <row r="22" spans="1:248" s="23" customFormat="1" ht="12.75" customHeight="1" x14ac:dyDescent="0.2">
      <c r="A22" s="8">
        <v>1</v>
      </c>
      <c r="B22" s="282"/>
      <c r="C22" s="282"/>
      <c r="D22" s="282"/>
      <c r="E22" s="282"/>
      <c r="F22" s="283"/>
      <c r="G22" s="415"/>
      <c r="H22" s="302"/>
      <c r="I22" s="416"/>
      <c r="J22" s="280">
        <f t="shared" ref="J22:J52" si="2">SUM(B22:F22)</f>
        <v>0</v>
      </c>
      <c r="K22" s="281">
        <f>SUM(U22:AK22)-SUM(L22:R22)</f>
        <v>0</v>
      </c>
      <c r="L22" s="282"/>
      <c r="M22" s="282"/>
      <c r="N22" s="282"/>
      <c r="O22" s="291"/>
      <c r="P22" s="297"/>
      <c r="Q22" s="282"/>
      <c r="R22" s="283"/>
      <c r="S22" s="17" t="s">
        <v>59</v>
      </c>
      <c r="T22" s="8">
        <v>1</v>
      </c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91"/>
      <c r="AI22" s="302"/>
      <c r="AJ22" s="282"/>
      <c r="AK22" s="283"/>
      <c r="AL22" s="17" t="s">
        <v>59</v>
      </c>
    </row>
    <row r="23" spans="1:248" s="23" customFormat="1" ht="12.75" customHeight="1" x14ac:dyDescent="0.2">
      <c r="A23" s="8">
        <v>2</v>
      </c>
      <c r="B23" s="282"/>
      <c r="C23" s="282"/>
      <c r="D23" s="282"/>
      <c r="E23" s="282"/>
      <c r="F23" s="283"/>
      <c r="G23" s="415"/>
      <c r="H23" s="302"/>
      <c r="I23" s="416"/>
      <c r="J23" s="280">
        <f t="shared" si="2"/>
        <v>0</v>
      </c>
      <c r="K23" s="281">
        <f t="shared" ref="K23:K52" si="3">SUM(U23:AK23)-SUM(L23:R23)</f>
        <v>0</v>
      </c>
      <c r="L23" s="282"/>
      <c r="M23" s="282"/>
      <c r="N23" s="282"/>
      <c r="O23" s="291"/>
      <c r="P23" s="297"/>
      <c r="Q23" s="282"/>
      <c r="R23" s="283"/>
      <c r="S23" s="17" t="s">
        <v>60</v>
      </c>
      <c r="T23" s="8">
        <v>2</v>
      </c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91"/>
      <c r="AI23" s="302"/>
      <c r="AJ23" s="282"/>
      <c r="AK23" s="283"/>
      <c r="AL23" s="17" t="s">
        <v>60</v>
      </c>
    </row>
    <row r="24" spans="1:248" s="23" customFormat="1" ht="12.75" customHeight="1" x14ac:dyDescent="0.2">
      <c r="A24" s="8">
        <v>3</v>
      </c>
      <c r="B24" s="282"/>
      <c r="C24" s="282"/>
      <c r="D24" s="282"/>
      <c r="E24" s="282"/>
      <c r="F24" s="283"/>
      <c r="G24" s="415"/>
      <c r="H24" s="302"/>
      <c r="I24" s="416"/>
      <c r="J24" s="280">
        <f t="shared" si="2"/>
        <v>0</v>
      </c>
      <c r="K24" s="281">
        <f t="shared" si="3"/>
        <v>0</v>
      </c>
      <c r="L24" s="282"/>
      <c r="M24" s="282"/>
      <c r="N24" s="282"/>
      <c r="O24" s="291"/>
      <c r="P24" s="297"/>
      <c r="Q24" s="282"/>
      <c r="R24" s="283"/>
      <c r="S24" s="17" t="s">
        <v>61</v>
      </c>
      <c r="T24" s="8">
        <v>3</v>
      </c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91"/>
      <c r="AI24" s="302"/>
      <c r="AJ24" s="282"/>
      <c r="AK24" s="283"/>
      <c r="AL24" s="17" t="s">
        <v>61</v>
      </c>
    </row>
    <row r="25" spans="1:248" s="23" customFormat="1" ht="12.75" customHeight="1" x14ac:dyDescent="0.2">
      <c r="A25" s="8">
        <v>4</v>
      </c>
      <c r="B25" s="282"/>
      <c r="C25" s="282"/>
      <c r="D25" s="282"/>
      <c r="E25" s="282"/>
      <c r="F25" s="283"/>
      <c r="G25" s="415"/>
      <c r="H25" s="302"/>
      <c r="I25" s="416"/>
      <c r="J25" s="280">
        <f t="shared" si="2"/>
        <v>0</v>
      </c>
      <c r="K25" s="281">
        <f t="shared" si="3"/>
        <v>0</v>
      </c>
      <c r="L25" s="282"/>
      <c r="M25" s="282"/>
      <c r="N25" s="282"/>
      <c r="O25" s="291"/>
      <c r="P25" s="297"/>
      <c r="Q25" s="282"/>
      <c r="R25" s="283"/>
      <c r="S25" s="17" t="s">
        <v>62</v>
      </c>
      <c r="T25" s="8">
        <v>4</v>
      </c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91"/>
      <c r="AI25" s="302"/>
      <c r="AJ25" s="282"/>
      <c r="AK25" s="283"/>
      <c r="AL25" s="17" t="s">
        <v>62</v>
      </c>
    </row>
    <row r="26" spans="1:248" s="23" customFormat="1" ht="12.75" customHeight="1" x14ac:dyDescent="0.2">
      <c r="A26" s="8">
        <v>5</v>
      </c>
      <c r="B26" s="282"/>
      <c r="C26" s="282"/>
      <c r="D26" s="282"/>
      <c r="E26" s="282"/>
      <c r="F26" s="283"/>
      <c r="G26" s="417"/>
      <c r="H26" s="302"/>
      <c r="I26" s="416"/>
      <c r="J26" s="280">
        <f t="shared" si="2"/>
        <v>0</v>
      </c>
      <c r="K26" s="281">
        <f t="shared" si="3"/>
        <v>0</v>
      </c>
      <c r="L26" s="282"/>
      <c r="M26" s="282"/>
      <c r="N26" s="282"/>
      <c r="O26" s="291"/>
      <c r="P26" s="297"/>
      <c r="Q26" s="282"/>
      <c r="R26" s="283"/>
      <c r="S26" s="17" t="s">
        <v>63</v>
      </c>
      <c r="T26" s="8">
        <v>5</v>
      </c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91"/>
      <c r="AI26" s="302"/>
      <c r="AJ26" s="282"/>
      <c r="AK26" s="283"/>
      <c r="AL26" s="17" t="s">
        <v>63</v>
      </c>
    </row>
    <row r="27" spans="1:248" s="23" customFormat="1" ht="12.75" customHeight="1" x14ac:dyDescent="0.2">
      <c r="A27" s="18">
        <v>6</v>
      </c>
      <c r="B27" s="284"/>
      <c r="C27" s="284"/>
      <c r="D27" s="284"/>
      <c r="E27" s="284"/>
      <c r="F27" s="285"/>
      <c r="G27" s="415"/>
      <c r="H27" s="303"/>
      <c r="I27" s="418"/>
      <c r="J27" s="280">
        <f t="shared" si="2"/>
        <v>0</v>
      </c>
      <c r="K27" s="281">
        <f t="shared" si="3"/>
        <v>0</v>
      </c>
      <c r="L27" s="284"/>
      <c r="M27" s="284"/>
      <c r="N27" s="284"/>
      <c r="O27" s="292"/>
      <c r="P27" s="298"/>
      <c r="Q27" s="284"/>
      <c r="R27" s="285"/>
      <c r="S27" s="19" t="s">
        <v>64</v>
      </c>
      <c r="T27" s="18">
        <v>6</v>
      </c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92"/>
      <c r="AI27" s="303"/>
      <c r="AJ27" s="284"/>
      <c r="AK27" s="285"/>
      <c r="AL27" s="19" t="s">
        <v>64</v>
      </c>
    </row>
    <row r="28" spans="1:248" s="23" customFormat="1" ht="12.75" customHeight="1" x14ac:dyDescent="0.2">
      <c r="A28" s="8">
        <v>7</v>
      </c>
      <c r="B28" s="282"/>
      <c r="C28" s="282"/>
      <c r="D28" s="282"/>
      <c r="E28" s="282"/>
      <c r="F28" s="283"/>
      <c r="G28" s="415"/>
      <c r="H28" s="302"/>
      <c r="I28" s="416"/>
      <c r="J28" s="280">
        <f t="shared" si="2"/>
        <v>0</v>
      </c>
      <c r="K28" s="281">
        <f t="shared" si="3"/>
        <v>0</v>
      </c>
      <c r="L28" s="282"/>
      <c r="M28" s="282"/>
      <c r="N28" s="282"/>
      <c r="O28" s="291"/>
      <c r="P28" s="297"/>
      <c r="Q28" s="282"/>
      <c r="R28" s="283"/>
      <c r="S28" s="17" t="s">
        <v>65</v>
      </c>
      <c r="T28" s="8">
        <v>7</v>
      </c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91"/>
      <c r="AI28" s="302"/>
      <c r="AJ28" s="282"/>
      <c r="AK28" s="283"/>
      <c r="AL28" s="17" t="s">
        <v>65</v>
      </c>
    </row>
    <row r="29" spans="1:248" s="23" customFormat="1" ht="12.75" customHeight="1" x14ac:dyDescent="0.2">
      <c r="A29" s="8">
        <v>8</v>
      </c>
      <c r="B29" s="282"/>
      <c r="C29" s="282"/>
      <c r="D29" s="282"/>
      <c r="E29" s="282"/>
      <c r="F29" s="283"/>
      <c r="G29" s="415"/>
      <c r="H29" s="302"/>
      <c r="I29" s="416"/>
      <c r="J29" s="280">
        <f t="shared" si="2"/>
        <v>0</v>
      </c>
      <c r="K29" s="281">
        <f t="shared" si="3"/>
        <v>0</v>
      </c>
      <c r="L29" s="282"/>
      <c r="M29" s="282"/>
      <c r="N29" s="282"/>
      <c r="O29" s="291"/>
      <c r="P29" s="297"/>
      <c r="Q29" s="282"/>
      <c r="R29" s="283"/>
      <c r="S29" s="17" t="s">
        <v>66</v>
      </c>
      <c r="T29" s="8">
        <v>8</v>
      </c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91"/>
      <c r="AI29" s="302"/>
      <c r="AJ29" s="282"/>
      <c r="AK29" s="283"/>
      <c r="AL29" s="17" t="s">
        <v>66</v>
      </c>
    </row>
    <row r="30" spans="1:248" s="23" customFormat="1" ht="12.75" customHeight="1" x14ac:dyDescent="0.2">
      <c r="A30" s="8">
        <v>9</v>
      </c>
      <c r="B30" s="282"/>
      <c r="C30" s="282"/>
      <c r="D30" s="282"/>
      <c r="E30" s="282"/>
      <c r="F30" s="283"/>
      <c r="G30" s="415"/>
      <c r="H30" s="302"/>
      <c r="I30" s="416"/>
      <c r="J30" s="280">
        <f t="shared" si="2"/>
        <v>0</v>
      </c>
      <c r="K30" s="281">
        <f t="shared" si="3"/>
        <v>0</v>
      </c>
      <c r="L30" s="282"/>
      <c r="M30" s="282"/>
      <c r="N30" s="282"/>
      <c r="O30" s="291"/>
      <c r="P30" s="297"/>
      <c r="Q30" s="282"/>
      <c r="R30" s="283"/>
      <c r="S30" s="17" t="s">
        <v>67</v>
      </c>
      <c r="T30" s="8">
        <v>9</v>
      </c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91"/>
      <c r="AI30" s="302"/>
      <c r="AJ30" s="282"/>
      <c r="AK30" s="283"/>
      <c r="AL30" s="17" t="s">
        <v>67</v>
      </c>
    </row>
    <row r="31" spans="1:248" s="23" customFormat="1" ht="12.75" customHeight="1" x14ac:dyDescent="0.2">
      <c r="A31" s="8">
        <v>10</v>
      </c>
      <c r="B31" s="282"/>
      <c r="C31" s="282"/>
      <c r="D31" s="282"/>
      <c r="E31" s="282"/>
      <c r="F31" s="283"/>
      <c r="G31" s="415"/>
      <c r="H31" s="302"/>
      <c r="I31" s="416"/>
      <c r="J31" s="280">
        <f t="shared" si="2"/>
        <v>0</v>
      </c>
      <c r="K31" s="281">
        <f t="shared" si="3"/>
        <v>0</v>
      </c>
      <c r="L31" s="282"/>
      <c r="M31" s="282"/>
      <c r="N31" s="282"/>
      <c r="O31" s="291"/>
      <c r="P31" s="297"/>
      <c r="Q31" s="282"/>
      <c r="R31" s="283"/>
      <c r="S31" s="17" t="s">
        <v>68</v>
      </c>
      <c r="T31" s="8">
        <v>10</v>
      </c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91"/>
      <c r="AI31" s="302"/>
      <c r="AJ31" s="282"/>
      <c r="AK31" s="283"/>
      <c r="AL31" s="17" t="s">
        <v>68</v>
      </c>
    </row>
    <row r="32" spans="1:248" s="23" customFormat="1" ht="12.75" customHeight="1" x14ac:dyDescent="0.2">
      <c r="A32" s="8">
        <v>11</v>
      </c>
      <c r="B32" s="282"/>
      <c r="C32" s="282"/>
      <c r="D32" s="282"/>
      <c r="E32" s="282"/>
      <c r="F32" s="283"/>
      <c r="G32" s="415"/>
      <c r="H32" s="302"/>
      <c r="I32" s="416"/>
      <c r="J32" s="280">
        <f t="shared" si="2"/>
        <v>0</v>
      </c>
      <c r="K32" s="281">
        <f t="shared" si="3"/>
        <v>0</v>
      </c>
      <c r="L32" s="282"/>
      <c r="M32" s="282"/>
      <c r="N32" s="282"/>
      <c r="O32" s="291"/>
      <c r="P32" s="297"/>
      <c r="Q32" s="282"/>
      <c r="R32" s="283"/>
      <c r="S32" s="17" t="s">
        <v>69</v>
      </c>
      <c r="T32" s="8">
        <v>11</v>
      </c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91"/>
      <c r="AI32" s="302"/>
      <c r="AJ32" s="282"/>
      <c r="AK32" s="283"/>
      <c r="AL32" s="17" t="s">
        <v>69</v>
      </c>
    </row>
    <row r="33" spans="1:38" s="23" customFormat="1" ht="12.75" customHeight="1" x14ac:dyDescent="0.2">
      <c r="A33" s="8">
        <v>12</v>
      </c>
      <c r="B33" s="282"/>
      <c r="C33" s="282"/>
      <c r="D33" s="282"/>
      <c r="E33" s="282"/>
      <c r="F33" s="283"/>
      <c r="G33" s="415"/>
      <c r="H33" s="302"/>
      <c r="I33" s="416"/>
      <c r="J33" s="280">
        <f t="shared" si="2"/>
        <v>0</v>
      </c>
      <c r="K33" s="281">
        <f t="shared" si="3"/>
        <v>0</v>
      </c>
      <c r="L33" s="282"/>
      <c r="M33" s="282"/>
      <c r="N33" s="282"/>
      <c r="O33" s="291"/>
      <c r="P33" s="297"/>
      <c r="Q33" s="282"/>
      <c r="R33" s="283"/>
      <c r="S33" s="17" t="s">
        <v>70</v>
      </c>
      <c r="T33" s="8">
        <v>12</v>
      </c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91"/>
      <c r="AI33" s="302"/>
      <c r="AJ33" s="282"/>
      <c r="AK33" s="283"/>
      <c r="AL33" s="17" t="s">
        <v>70</v>
      </c>
    </row>
    <row r="34" spans="1:38" s="23" customFormat="1" ht="12.75" customHeight="1" x14ac:dyDescent="0.2">
      <c r="A34" s="8">
        <v>13</v>
      </c>
      <c r="B34" s="282"/>
      <c r="C34" s="282"/>
      <c r="D34" s="282"/>
      <c r="E34" s="282"/>
      <c r="F34" s="283"/>
      <c r="G34" s="415"/>
      <c r="H34" s="302"/>
      <c r="I34" s="416"/>
      <c r="J34" s="280">
        <f t="shared" si="2"/>
        <v>0</v>
      </c>
      <c r="K34" s="281">
        <f t="shared" si="3"/>
        <v>0</v>
      </c>
      <c r="L34" s="282"/>
      <c r="M34" s="282"/>
      <c r="N34" s="282"/>
      <c r="O34" s="291"/>
      <c r="P34" s="297"/>
      <c r="Q34" s="282"/>
      <c r="R34" s="283"/>
      <c r="S34" s="17" t="s">
        <v>71</v>
      </c>
      <c r="T34" s="8">
        <v>13</v>
      </c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91"/>
      <c r="AI34" s="302"/>
      <c r="AJ34" s="282"/>
      <c r="AK34" s="283"/>
      <c r="AL34" s="17" t="s">
        <v>71</v>
      </c>
    </row>
    <row r="35" spans="1:38" s="23" customFormat="1" ht="12.75" customHeight="1" x14ac:dyDescent="0.2">
      <c r="A35" s="8">
        <v>14</v>
      </c>
      <c r="B35" s="282"/>
      <c r="C35" s="282"/>
      <c r="D35" s="282"/>
      <c r="E35" s="282"/>
      <c r="F35" s="283"/>
      <c r="G35" s="415"/>
      <c r="H35" s="302"/>
      <c r="I35" s="416"/>
      <c r="J35" s="280">
        <f t="shared" si="2"/>
        <v>0</v>
      </c>
      <c r="K35" s="281">
        <f t="shared" si="3"/>
        <v>0</v>
      </c>
      <c r="L35" s="282"/>
      <c r="M35" s="282"/>
      <c r="N35" s="282"/>
      <c r="O35" s="291"/>
      <c r="P35" s="297"/>
      <c r="Q35" s="282"/>
      <c r="R35" s="283"/>
      <c r="S35" s="17" t="s">
        <v>72</v>
      </c>
      <c r="T35" s="8">
        <v>14</v>
      </c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91"/>
      <c r="AI35" s="302"/>
      <c r="AJ35" s="282"/>
      <c r="AK35" s="283"/>
      <c r="AL35" s="17" t="s">
        <v>72</v>
      </c>
    </row>
    <row r="36" spans="1:38" s="23" customFormat="1" ht="12.75" customHeight="1" x14ac:dyDescent="0.2">
      <c r="A36" s="8">
        <v>15</v>
      </c>
      <c r="B36" s="282"/>
      <c r="C36" s="282"/>
      <c r="D36" s="282"/>
      <c r="E36" s="282"/>
      <c r="F36" s="283"/>
      <c r="G36" s="415"/>
      <c r="H36" s="302"/>
      <c r="I36" s="416"/>
      <c r="J36" s="280">
        <f t="shared" si="2"/>
        <v>0</v>
      </c>
      <c r="K36" s="281">
        <f t="shared" si="3"/>
        <v>0</v>
      </c>
      <c r="L36" s="282"/>
      <c r="M36" s="282"/>
      <c r="N36" s="282"/>
      <c r="O36" s="291"/>
      <c r="P36" s="297"/>
      <c r="Q36" s="282"/>
      <c r="R36" s="283"/>
      <c r="S36" s="17" t="s">
        <v>73</v>
      </c>
      <c r="T36" s="8">
        <v>15</v>
      </c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91"/>
      <c r="AI36" s="302"/>
      <c r="AJ36" s="282"/>
      <c r="AK36" s="283"/>
      <c r="AL36" s="17" t="s">
        <v>73</v>
      </c>
    </row>
    <row r="37" spans="1:38" s="23" customFormat="1" ht="12.75" customHeight="1" x14ac:dyDescent="0.2">
      <c r="A37" s="8">
        <v>16</v>
      </c>
      <c r="B37" s="282"/>
      <c r="C37" s="282"/>
      <c r="D37" s="282"/>
      <c r="E37" s="282"/>
      <c r="F37" s="283"/>
      <c r="G37" s="415"/>
      <c r="H37" s="302"/>
      <c r="I37" s="416"/>
      <c r="J37" s="280">
        <f t="shared" si="2"/>
        <v>0</v>
      </c>
      <c r="K37" s="281">
        <f t="shared" si="3"/>
        <v>0</v>
      </c>
      <c r="L37" s="282"/>
      <c r="M37" s="282"/>
      <c r="N37" s="282"/>
      <c r="O37" s="291"/>
      <c r="P37" s="297"/>
      <c r="Q37" s="282"/>
      <c r="R37" s="283"/>
      <c r="S37" s="17" t="s">
        <v>74</v>
      </c>
      <c r="T37" s="8">
        <v>16</v>
      </c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91"/>
      <c r="AI37" s="302"/>
      <c r="AJ37" s="282"/>
      <c r="AK37" s="283"/>
      <c r="AL37" s="17" t="s">
        <v>74</v>
      </c>
    </row>
    <row r="38" spans="1:38" s="23" customFormat="1" ht="12.75" customHeight="1" x14ac:dyDescent="0.2">
      <c r="A38" s="8">
        <v>17</v>
      </c>
      <c r="B38" s="282"/>
      <c r="C38" s="282"/>
      <c r="D38" s="282"/>
      <c r="E38" s="282"/>
      <c r="F38" s="283"/>
      <c r="G38" s="415"/>
      <c r="H38" s="302"/>
      <c r="I38" s="416"/>
      <c r="J38" s="280">
        <f t="shared" si="2"/>
        <v>0</v>
      </c>
      <c r="K38" s="281">
        <f t="shared" si="3"/>
        <v>0</v>
      </c>
      <c r="L38" s="282"/>
      <c r="M38" s="282"/>
      <c r="N38" s="282"/>
      <c r="O38" s="291"/>
      <c r="P38" s="297"/>
      <c r="Q38" s="282"/>
      <c r="R38" s="283"/>
      <c r="S38" s="17" t="s">
        <v>75</v>
      </c>
      <c r="T38" s="8">
        <v>17</v>
      </c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91"/>
      <c r="AI38" s="302"/>
      <c r="AJ38" s="282"/>
      <c r="AK38" s="283"/>
      <c r="AL38" s="17" t="s">
        <v>75</v>
      </c>
    </row>
    <row r="39" spans="1:38" s="23" customFormat="1" ht="12.75" customHeight="1" x14ac:dyDescent="0.2">
      <c r="A39" s="8">
        <v>18</v>
      </c>
      <c r="B39" s="282"/>
      <c r="C39" s="282"/>
      <c r="D39" s="282"/>
      <c r="E39" s="282"/>
      <c r="F39" s="283"/>
      <c r="G39" s="415"/>
      <c r="H39" s="302"/>
      <c r="I39" s="416"/>
      <c r="J39" s="280">
        <f t="shared" si="2"/>
        <v>0</v>
      </c>
      <c r="K39" s="281">
        <f t="shared" si="3"/>
        <v>0</v>
      </c>
      <c r="L39" s="282"/>
      <c r="M39" s="282"/>
      <c r="N39" s="282"/>
      <c r="O39" s="291"/>
      <c r="P39" s="297"/>
      <c r="Q39" s="282"/>
      <c r="R39" s="283"/>
      <c r="S39" s="17" t="s">
        <v>76</v>
      </c>
      <c r="T39" s="8">
        <v>18</v>
      </c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91"/>
      <c r="AI39" s="302"/>
      <c r="AJ39" s="282"/>
      <c r="AK39" s="283"/>
      <c r="AL39" s="17" t="s">
        <v>76</v>
      </c>
    </row>
    <row r="40" spans="1:38" s="23" customFormat="1" ht="12.75" customHeight="1" x14ac:dyDescent="0.2">
      <c r="A40" s="8">
        <v>19</v>
      </c>
      <c r="B40" s="282"/>
      <c r="C40" s="282"/>
      <c r="D40" s="282"/>
      <c r="E40" s="282"/>
      <c r="F40" s="283"/>
      <c r="G40" s="415"/>
      <c r="H40" s="302"/>
      <c r="I40" s="416"/>
      <c r="J40" s="280">
        <f t="shared" si="2"/>
        <v>0</v>
      </c>
      <c r="K40" s="281">
        <f t="shared" si="3"/>
        <v>0</v>
      </c>
      <c r="L40" s="282"/>
      <c r="M40" s="282"/>
      <c r="N40" s="282"/>
      <c r="O40" s="291"/>
      <c r="P40" s="297"/>
      <c r="Q40" s="282"/>
      <c r="R40" s="283"/>
      <c r="S40" s="17" t="s">
        <v>77</v>
      </c>
      <c r="T40" s="8">
        <v>19</v>
      </c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91"/>
      <c r="AI40" s="302"/>
      <c r="AJ40" s="282"/>
      <c r="AK40" s="283"/>
      <c r="AL40" s="17" t="s">
        <v>77</v>
      </c>
    </row>
    <row r="41" spans="1:38" s="23" customFormat="1" ht="12.75" customHeight="1" x14ac:dyDescent="0.2">
      <c r="A41" s="8">
        <v>20</v>
      </c>
      <c r="B41" s="282"/>
      <c r="C41" s="282"/>
      <c r="D41" s="282"/>
      <c r="E41" s="282"/>
      <c r="F41" s="283"/>
      <c r="G41" s="415"/>
      <c r="H41" s="302"/>
      <c r="I41" s="416"/>
      <c r="J41" s="280">
        <f t="shared" si="2"/>
        <v>0</v>
      </c>
      <c r="K41" s="281">
        <f t="shared" si="3"/>
        <v>0</v>
      </c>
      <c r="L41" s="282"/>
      <c r="M41" s="282"/>
      <c r="N41" s="282"/>
      <c r="O41" s="291"/>
      <c r="P41" s="297"/>
      <c r="Q41" s="282"/>
      <c r="R41" s="283"/>
      <c r="S41" s="17" t="s">
        <v>78</v>
      </c>
      <c r="T41" s="8">
        <v>20</v>
      </c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91"/>
      <c r="AI41" s="302"/>
      <c r="AJ41" s="282"/>
      <c r="AK41" s="283"/>
      <c r="AL41" s="17" t="s">
        <v>78</v>
      </c>
    </row>
    <row r="42" spans="1:38" s="23" customFormat="1" ht="12.75" customHeight="1" x14ac:dyDescent="0.2">
      <c r="A42" s="8">
        <v>21</v>
      </c>
      <c r="B42" s="282"/>
      <c r="C42" s="282"/>
      <c r="D42" s="282"/>
      <c r="E42" s="282"/>
      <c r="F42" s="283"/>
      <c r="G42" s="415"/>
      <c r="H42" s="302"/>
      <c r="I42" s="416"/>
      <c r="J42" s="280">
        <f t="shared" si="2"/>
        <v>0</v>
      </c>
      <c r="K42" s="281">
        <f t="shared" si="3"/>
        <v>0</v>
      </c>
      <c r="L42" s="282"/>
      <c r="M42" s="282"/>
      <c r="N42" s="282"/>
      <c r="O42" s="291"/>
      <c r="P42" s="297"/>
      <c r="Q42" s="282"/>
      <c r="R42" s="283"/>
      <c r="S42" s="17" t="s">
        <v>79</v>
      </c>
      <c r="T42" s="8">
        <v>21</v>
      </c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91"/>
      <c r="AI42" s="302"/>
      <c r="AJ42" s="282"/>
      <c r="AK42" s="283"/>
      <c r="AL42" s="17" t="s">
        <v>79</v>
      </c>
    </row>
    <row r="43" spans="1:38" s="23" customFormat="1" ht="12.75" customHeight="1" x14ac:dyDescent="0.2">
      <c r="A43" s="8">
        <v>22</v>
      </c>
      <c r="B43" s="282"/>
      <c r="C43" s="282"/>
      <c r="D43" s="282"/>
      <c r="E43" s="282"/>
      <c r="F43" s="283"/>
      <c r="G43" s="415"/>
      <c r="H43" s="302"/>
      <c r="I43" s="416"/>
      <c r="J43" s="280">
        <f t="shared" si="2"/>
        <v>0</v>
      </c>
      <c r="K43" s="281">
        <f t="shared" si="3"/>
        <v>0</v>
      </c>
      <c r="L43" s="282"/>
      <c r="M43" s="282"/>
      <c r="N43" s="282"/>
      <c r="O43" s="291"/>
      <c r="P43" s="297"/>
      <c r="Q43" s="282"/>
      <c r="R43" s="283"/>
      <c r="S43" s="17" t="s">
        <v>80</v>
      </c>
      <c r="T43" s="8">
        <v>22</v>
      </c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91"/>
      <c r="AI43" s="302"/>
      <c r="AJ43" s="282"/>
      <c r="AK43" s="283"/>
      <c r="AL43" s="17" t="s">
        <v>80</v>
      </c>
    </row>
    <row r="44" spans="1:38" s="23" customFormat="1" ht="12.75" customHeight="1" x14ac:dyDescent="0.2">
      <c r="A44" s="8">
        <v>23</v>
      </c>
      <c r="B44" s="282"/>
      <c r="C44" s="282"/>
      <c r="D44" s="282"/>
      <c r="E44" s="282"/>
      <c r="F44" s="283"/>
      <c r="G44" s="415"/>
      <c r="H44" s="302"/>
      <c r="I44" s="416"/>
      <c r="J44" s="280">
        <f t="shared" si="2"/>
        <v>0</v>
      </c>
      <c r="K44" s="281">
        <f t="shared" si="3"/>
        <v>0</v>
      </c>
      <c r="L44" s="282"/>
      <c r="M44" s="282"/>
      <c r="N44" s="282"/>
      <c r="O44" s="291"/>
      <c r="P44" s="297"/>
      <c r="Q44" s="282"/>
      <c r="R44" s="283"/>
      <c r="S44" s="17" t="s">
        <v>81</v>
      </c>
      <c r="T44" s="8">
        <v>23</v>
      </c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91"/>
      <c r="AI44" s="302"/>
      <c r="AJ44" s="282"/>
      <c r="AK44" s="283"/>
      <c r="AL44" s="17" t="s">
        <v>81</v>
      </c>
    </row>
    <row r="45" spans="1:38" s="23" customFormat="1" ht="12.75" customHeight="1" x14ac:dyDescent="0.2">
      <c r="A45" s="8">
        <v>24</v>
      </c>
      <c r="B45" s="282"/>
      <c r="C45" s="282"/>
      <c r="D45" s="282"/>
      <c r="E45" s="282"/>
      <c r="F45" s="283"/>
      <c r="G45" s="415"/>
      <c r="H45" s="302"/>
      <c r="I45" s="416"/>
      <c r="J45" s="280">
        <f t="shared" si="2"/>
        <v>0</v>
      </c>
      <c r="K45" s="281">
        <f t="shared" si="3"/>
        <v>0</v>
      </c>
      <c r="L45" s="282"/>
      <c r="M45" s="282"/>
      <c r="N45" s="282"/>
      <c r="O45" s="291"/>
      <c r="P45" s="297"/>
      <c r="Q45" s="282"/>
      <c r="R45" s="283"/>
      <c r="S45" s="17" t="s">
        <v>82</v>
      </c>
      <c r="T45" s="8">
        <v>24</v>
      </c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91"/>
      <c r="AI45" s="302"/>
      <c r="AJ45" s="282"/>
      <c r="AK45" s="283"/>
      <c r="AL45" s="17" t="s">
        <v>82</v>
      </c>
    </row>
    <row r="46" spans="1:38" s="23" customFormat="1" ht="12.75" customHeight="1" x14ac:dyDescent="0.2">
      <c r="A46" s="8">
        <v>25</v>
      </c>
      <c r="B46" s="282"/>
      <c r="C46" s="282"/>
      <c r="D46" s="282"/>
      <c r="E46" s="282"/>
      <c r="F46" s="283"/>
      <c r="G46" s="415"/>
      <c r="H46" s="302"/>
      <c r="I46" s="416"/>
      <c r="J46" s="280">
        <f t="shared" si="2"/>
        <v>0</v>
      </c>
      <c r="K46" s="281">
        <f t="shared" si="3"/>
        <v>0</v>
      </c>
      <c r="L46" s="282"/>
      <c r="M46" s="282"/>
      <c r="N46" s="282"/>
      <c r="O46" s="291"/>
      <c r="P46" s="297"/>
      <c r="Q46" s="282"/>
      <c r="R46" s="283"/>
      <c r="S46" s="17" t="s">
        <v>83</v>
      </c>
      <c r="T46" s="8">
        <v>25</v>
      </c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91"/>
      <c r="AI46" s="302"/>
      <c r="AJ46" s="282"/>
      <c r="AK46" s="283"/>
      <c r="AL46" s="17" t="s">
        <v>83</v>
      </c>
    </row>
    <row r="47" spans="1:38" s="23" customFormat="1" ht="12.75" customHeight="1" x14ac:dyDescent="0.2">
      <c r="A47" s="8">
        <v>26</v>
      </c>
      <c r="B47" s="282"/>
      <c r="C47" s="282"/>
      <c r="D47" s="282"/>
      <c r="E47" s="282"/>
      <c r="F47" s="283"/>
      <c r="G47" s="415"/>
      <c r="H47" s="302"/>
      <c r="I47" s="416"/>
      <c r="J47" s="280">
        <f t="shared" si="2"/>
        <v>0</v>
      </c>
      <c r="K47" s="281">
        <f t="shared" si="3"/>
        <v>0</v>
      </c>
      <c r="L47" s="282"/>
      <c r="M47" s="282"/>
      <c r="N47" s="282"/>
      <c r="O47" s="291"/>
      <c r="P47" s="297"/>
      <c r="Q47" s="282"/>
      <c r="R47" s="283"/>
      <c r="S47" s="17" t="s">
        <v>84</v>
      </c>
      <c r="T47" s="8">
        <v>26</v>
      </c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91"/>
      <c r="AI47" s="302"/>
      <c r="AJ47" s="282"/>
      <c r="AK47" s="283"/>
      <c r="AL47" s="17" t="s">
        <v>84</v>
      </c>
    </row>
    <row r="48" spans="1:38" s="23" customFormat="1" ht="12.75" customHeight="1" x14ac:dyDescent="0.2">
      <c r="A48" s="8">
        <v>27</v>
      </c>
      <c r="B48" s="282"/>
      <c r="C48" s="282"/>
      <c r="D48" s="282"/>
      <c r="E48" s="282"/>
      <c r="F48" s="283"/>
      <c r="G48" s="415"/>
      <c r="H48" s="302"/>
      <c r="I48" s="416"/>
      <c r="J48" s="280">
        <f t="shared" si="2"/>
        <v>0</v>
      </c>
      <c r="K48" s="281">
        <f t="shared" si="3"/>
        <v>0</v>
      </c>
      <c r="L48" s="282"/>
      <c r="M48" s="282"/>
      <c r="N48" s="282"/>
      <c r="O48" s="291"/>
      <c r="P48" s="297"/>
      <c r="Q48" s="282"/>
      <c r="R48" s="283"/>
      <c r="S48" s="17" t="s">
        <v>85</v>
      </c>
      <c r="T48" s="8">
        <v>27</v>
      </c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91"/>
      <c r="AI48" s="302"/>
      <c r="AJ48" s="282"/>
      <c r="AK48" s="283"/>
      <c r="AL48" s="17" t="s">
        <v>85</v>
      </c>
    </row>
    <row r="49" spans="1:248" s="23" customFormat="1" ht="12.75" customHeight="1" x14ac:dyDescent="0.2">
      <c r="A49" s="8">
        <v>28</v>
      </c>
      <c r="B49" s="282"/>
      <c r="C49" s="282"/>
      <c r="D49" s="282"/>
      <c r="E49" s="282"/>
      <c r="F49" s="283"/>
      <c r="G49" s="415"/>
      <c r="H49" s="302"/>
      <c r="I49" s="416"/>
      <c r="J49" s="280">
        <f t="shared" si="2"/>
        <v>0</v>
      </c>
      <c r="K49" s="281">
        <f t="shared" si="3"/>
        <v>0</v>
      </c>
      <c r="L49" s="282"/>
      <c r="M49" s="282"/>
      <c r="N49" s="282"/>
      <c r="O49" s="291"/>
      <c r="P49" s="297"/>
      <c r="Q49" s="282"/>
      <c r="R49" s="283"/>
      <c r="S49" s="17" t="s">
        <v>86</v>
      </c>
      <c r="T49" s="8">
        <v>28</v>
      </c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91"/>
      <c r="AI49" s="302"/>
      <c r="AJ49" s="282"/>
      <c r="AK49" s="283"/>
      <c r="AL49" s="17" t="s">
        <v>86</v>
      </c>
    </row>
    <row r="50" spans="1:248" s="23" customFormat="1" ht="12.75" customHeight="1" x14ac:dyDescent="0.2">
      <c r="A50" s="8">
        <v>29</v>
      </c>
      <c r="B50" s="282"/>
      <c r="C50" s="282"/>
      <c r="D50" s="282"/>
      <c r="E50" s="282"/>
      <c r="F50" s="283"/>
      <c r="G50" s="415"/>
      <c r="H50" s="302"/>
      <c r="I50" s="416"/>
      <c r="J50" s="280">
        <f t="shared" si="2"/>
        <v>0</v>
      </c>
      <c r="K50" s="281">
        <f t="shared" si="3"/>
        <v>0</v>
      </c>
      <c r="L50" s="282"/>
      <c r="M50" s="282"/>
      <c r="N50" s="282"/>
      <c r="O50" s="291"/>
      <c r="P50" s="297"/>
      <c r="Q50" s="282"/>
      <c r="R50" s="283"/>
      <c r="S50" s="17" t="s">
        <v>87</v>
      </c>
      <c r="T50" s="8">
        <v>29</v>
      </c>
      <c r="U50" s="282"/>
      <c r="V50" s="282"/>
      <c r="W50" s="282"/>
      <c r="X50" s="298"/>
      <c r="Y50" s="282"/>
      <c r="Z50" s="282"/>
      <c r="AA50" s="282"/>
      <c r="AB50" s="282"/>
      <c r="AC50" s="282"/>
      <c r="AD50" s="282"/>
      <c r="AE50" s="282"/>
      <c r="AF50" s="282"/>
      <c r="AG50" s="282"/>
      <c r="AH50" s="291"/>
      <c r="AI50" s="302"/>
      <c r="AJ50" s="282"/>
      <c r="AK50" s="283"/>
      <c r="AL50" s="17" t="s">
        <v>87</v>
      </c>
    </row>
    <row r="51" spans="1:248" s="23" customFormat="1" ht="12.75" customHeight="1" x14ac:dyDescent="0.2">
      <c r="A51" s="8">
        <v>30</v>
      </c>
      <c r="B51" s="282"/>
      <c r="C51" s="282"/>
      <c r="D51" s="282"/>
      <c r="E51" s="282"/>
      <c r="F51" s="283"/>
      <c r="G51" s="419"/>
      <c r="H51" s="302"/>
      <c r="I51" s="416"/>
      <c r="J51" s="280">
        <f t="shared" si="2"/>
        <v>0</v>
      </c>
      <c r="K51" s="281">
        <f t="shared" si="3"/>
        <v>0</v>
      </c>
      <c r="L51" s="282"/>
      <c r="M51" s="282"/>
      <c r="N51" s="282"/>
      <c r="O51" s="291"/>
      <c r="P51" s="297"/>
      <c r="Q51" s="282"/>
      <c r="R51" s="283"/>
      <c r="S51" s="17" t="s">
        <v>88</v>
      </c>
      <c r="T51" s="8">
        <v>30</v>
      </c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91"/>
      <c r="AI51" s="302"/>
      <c r="AJ51" s="282"/>
      <c r="AK51" s="283"/>
      <c r="AL51" s="17" t="s">
        <v>88</v>
      </c>
    </row>
    <row r="52" spans="1:248" s="23" customFormat="1" ht="12.75" customHeight="1" x14ac:dyDescent="0.2">
      <c r="A52" s="20">
        <v>31</v>
      </c>
      <c r="B52" s="286"/>
      <c r="C52" s="286"/>
      <c r="D52" s="286"/>
      <c r="E52" s="286"/>
      <c r="F52" s="287"/>
      <c r="G52" s="420"/>
      <c r="H52" s="304"/>
      <c r="I52" s="421"/>
      <c r="J52" s="422">
        <f t="shared" si="2"/>
        <v>0</v>
      </c>
      <c r="K52" s="299">
        <f t="shared" si="3"/>
        <v>0</v>
      </c>
      <c r="L52" s="286"/>
      <c r="M52" s="286"/>
      <c r="N52" s="286"/>
      <c r="O52" s="293"/>
      <c r="P52" s="300"/>
      <c r="Q52" s="286"/>
      <c r="R52" s="287"/>
      <c r="S52" s="21" t="s">
        <v>89</v>
      </c>
      <c r="T52" s="20">
        <v>31</v>
      </c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93"/>
      <c r="AI52" s="304"/>
      <c r="AJ52" s="286"/>
      <c r="AK52" s="287"/>
      <c r="AL52" s="21" t="s">
        <v>89</v>
      </c>
    </row>
    <row r="53" spans="1:248" s="57" customFormat="1" ht="12.75" customHeight="1" thickBot="1" x14ac:dyDescent="0.25">
      <c r="A53" s="53"/>
      <c r="B53" s="288">
        <f>SUM(B22:B52)</f>
        <v>0</v>
      </c>
      <c r="C53" s="288">
        <f>SUM(C22:C52)</f>
        <v>0</v>
      </c>
      <c r="D53" s="288">
        <f>SUM(D22:D52)</f>
        <v>0</v>
      </c>
      <c r="E53" s="301">
        <f>SUM(E22:E52)</f>
        <v>0</v>
      </c>
      <c r="F53" s="294">
        <f>SUM(F22:F52)</f>
        <v>0</v>
      </c>
      <c r="G53" s="308"/>
      <c r="H53" s="54" t="s">
        <v>90</v>
      </c>
      <c r="I53" s="309">
        <f>COUNTA(I22:I52)</f>
        <v>0</v>
      </c>
      <c r="J53" s="288">
        <f>SUM(J21:J52)</f>
        <v>0</v>
      </c>
      <c r="K53" s="288">
        <f t="shared" ref="K53:R53" si="4">SUM(K22:K52)</f>
        <v>0</v>
      </c>
      <c r="L53" s="288">
        <f t="shared" si="4"/>
        <v>0</v>
      </c>
      <c r="M53" s="288">
        <f t="shared" si="4"/>
        <v>0</v>
      </c>
      <c r="N53" s="288">
        <f t="shared" si="4"/>
        <v>0</v>
      </c>
      <c r="O53" s="301">
        <f t="shared" si="4"/>
        <v>0</v>
      </c>
      <c r="P53" s="301">
        <f t="shared" si="4"/>
        <v>0</v>
      </c>
      <c r="Q53" s="288">
        <f t="shared" si="4"/>
        <v>0</v>
      </c>
      <c r="R53" s="289">
        <f t="shared" si="4"/>
        <v>0</v>
      </c>
      <c r="S53" s="59"/>
      <c r="T53" s="53"/>
      <c r="U53" s="288">
        <f t="shared" ref="U53:AH53" si="5">SUM(U22:U52)</f>
        <v>0</v>
      </c>
      <c r="V53" s="288">
        <f t="shared" si="5"/>
        <v>0</v>
      </c>
      <c r="W53" s="288">
        <f t="shared" si="5"/>
        <v>0</v>
      </c>
      <c r="X53" s="288">
        <f t="shared" si="5"/>
        <v>0</v>
      </c>
      <c r="Y53" s="288">
        <f t="shared" si="5"/>
        <v>0</v>
      </c>
      <c r="Z53" s="288">
        <f t="shared" si="5"/>
        <v>0</v>
      </c>
      <c r="AA53" s="288">
        <f t="shared" si="5"/>
        <v>0</v>
      </c>
      <c r="AB53" s="288">
        <f t="shared" si="5"/>
        <v>0</v>
      </c>
      <c r="AC53" s="288">
        <f t="shared" si="5"/>
        <v>0</v>
      </c>
      <c r="AD53" s="288">
        <f t="shared" si="5"/>
        <v>0</v>
      </c>
      <c r="AE53" s="288">
        <f t="shared" si="5"/>
        <v>0</v>
      </c>
      <c r="AF53" s="288">
        <f t="shared" si="5"/>
        <v>0</v>
      </c>
      <c r="AG53" s="288">
        <f t="shared" si="5"/>
        <v>0</v>
      </c>
      <c r="AH53" s="294">
        <f t="shared" si="5"/>
        <v>0</v>
      </c>
      <c r="AI53" s="306"/>
      <c r="AJ53" s="288">
        <f>SUM(AJ22:AJ52)</f>
        <v>0</v>
      </c>
      <c r="AK53" s="289">
        <f>SUM(AK22:AK52)</f>
        <v>0</v>
      </c>
      <c r="AL53" s="59"/>
    </row>
    <row r="54" spans="1:24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248" ht="12.75" customHeight="1" x14ac:dyDescent="0.2">
      <c r="A55" s="23"/>
      <c r="B55" s="23"/>
      <c r="C55" s="23"/>
      <c r="D55" s="23"/>
      <c r="E55" s="23"/>
      <c r="F55" s="23"/>
      <c r="G55" s="494" t="str">
        <f>G$10</f>
        <v>UNITED STEELWORKERS - LOCAL UNION</v>
      </c>
      <c r="H55" s="494"/>
      <c r="I55" s="494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248" ht="12.75" customHeight="1" x14ac:dyDescent="0.2">
      <c r="A56" s="23"/>
      <c r="B56" s="143" t="str">
        <f>$B$11</f>
        <v>Month</v>
      </c>
      <c r="C56" s="79" t="str">
        <f>$C$11</f>
        <v>OCTOBER</v>
      </c>
      <c r="D56" s="143" t="str">
        <f>$D$11</f>
        <v>Year</v>
      </c>
      <c r="E56" s="44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3"/>
      <c r="AJ56" s="177" t="str">
        <f>$C$11</f>
        <v>OCTOBER</v>
      </c>
      <c r="AK56" s="44">
        <f>$E$11</f>
        <v>0</v>
      </c>
    </row>
    <row r="57" spans="1:248" ht="12.75" customHeight="1" x14ac:dyDescent="0.2">
      <c r="A57" s="23"/>
      <c r="B57" s="143" t="str">
        <f>$B$12</f>
        <v>Page No.</v>
      </c>
      <c r="C57" s="176">
        <f>C12+1</f>
        <v>2</v>
      </c>
      <c r="D57" s="114"/>
      <c r="E57" s="114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3" t="str">
        <f>$B$12</f>
        <v>Page No.</v>
      </c>
      <c r="AJ57" s="272">
        <f>AJ12+1</f>
        <v>2</v>
      </c>
      <c r="AK57" s="173"/>
      <c r="AL57" s="115"/>
    </row>
    <row r="58" spans="1:24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248" s="397" customFormat="1" ht="12.75" customHeight="1" x14ac:dyDescent="0.2">
      <c r="A60" s="1"/>
      <c r="B60" s="3"/>
      <c r="C60" s="3" t="s">
        <v>55</v>
      </c>
      <c r="D60" s="3"/>
      <c r="E60" s="3"/>
      <c r="F60" s="13"/>
      <c r="G60" s="22"/>
      <c r="H60" s="2" t="s">
        <v>56</v>
      </c>
      <c r="I60" s="98"/>
      <c r="J60" s="443" t="s">
        <v>465</v>
      </c>
      <c r="K60" s="444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397" customFormat="1" ht="12.75" customHeight="1" x14ac:dyDescent="0.2">
      <c r="A61" s="1"/>
      <c r="B61" s="3"/>
      <c r="C61" s="3"/>
      <c r="D61" s="3"/>
      <c r="E61" s="3"/>
      <c r="F61" s="13"/>
      <c r="G61" s="22"/>
      <c r="H61" s="13"/>
      <c r="I61" s="99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397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31">
        <v>5</v>
      </c>
      <c r="G62" s="40">
        <v>6</v>
      </c>
      <c r="H62" s="29">
        <v>7</v>
      </c>
      <c r="I62" s="100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248" s="4" customFormat="1" ht="12.75" customHeight="1" thickTop="1" x14ac:dyDescent="0.2">
      <c r="A63" s="1"/>
      <c r="B63" s="87" t="s">
        <v>4</v>
      </c>
      <c r="C63" s="101"/>
      <c r="D63" s="87" t="s">
        <v>201</v>
      </c>
      <c r="E63" s="180" t="s">
        <v>6</v>
      </c>
      <c r="F63" s="86" t="s">
        <v>7</v>
      </c>
      <c r="G63" s="163"/>
      <c r="H63" s="86"/>
      <c r="I63" s="103"/>
      <c r="J63" s="87"/>
      <c r="K63" s="86"/>
      <c r="L63" s="87" t="s">
        <v>458</v>
      </c>
      <c r="M63" s="87"/>
      <c r="N63" s="87" t="s">
        <v>257</v>
      </c>
      <c r="O63" s="180" t="s">
        <v>459</v>
      </c>
      <c r="P63" s="265"/>
      <c r="Q63" s="410" t="s">
        <v>8</v>
      </c>
      <c r="R63" s="86" t="s">
        <v>8</v>
      </c>
      <c r="S63" s="106"/>
      <c r="T63" s="73"/>
      <c r="U63" s="445" t="s">
        <v>9</v>
      </c>
      <c r="V63" s="446"/>
      <c r="W63" s="446"/>
      <c r="X63" s="446"/>
      <c r="Y63" s="447"/>
      <c r="Z63" s="87" t="s">
        <v>10</v>
      </c>
      <c r="AA63" s="87" t="s">
        <v>11</v>
      </c>
      <c r="AB63" s="87" t="s">
        <v>204</v>
      </c>
      <c r="AC63" s="87" t="s">
        <v>12</v>
      </c>
      <c r="AD63" s="87" t="s">
        <v>13</v>
      </c>
      <c r="AE63" s="87" t="s">
        <v>14</v>
      </c>
      <c r="AF63" s="87"/>
      <c r="AG63" s="87"/>
      <c r="AH63" s="104"/>
      <c r="AI63" s="105"/>
      <c r="AJ63" s="87" t="s">
        <v>15</v>
      </c>
      <c r="AK63" s="86" t="s">
        <v>7</v>
      </c>
      <c r="AL63" s="106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1"/>
      <c r="AZ63" s="411"/>
      <c r="BA63" s="411"/>
      <c r="BB63" s="411"/>
      <c r="BC63" s="411"/>
      <c r="BD63" s="411"/>
      <c r="BE63" s="411"/>
      <c r="BF63" s="411"/>
      <c r="BG63" s="411"/>
      <c r="BH63" s="411"/>
      <c r="BI63" s="411"/>
      <c r="BJ63" s="411"/>
      <c r="BK63" s="411"/>
      <c r="BL63" s="411"/>
      <c r="BM63" s="411"/>
      <c r="BN63" s="411"/>
      <c r="BO63" s="411"/>
      <c r="BP63" s="411"/>
      <c r="BQ63" s="411"/>
      <c r="BR63" s="411"/>
      <c r="BS63" s="411"/>
      <c r="BT63" s="411"/>
      <c r="BU63" s="411"/>
      <c r="BV63" s="411"/>
      <c r="BW63" s="411"/>
      <c r="BX63" s="411"/>
      <c r="BY63" s="411"/>
      <c r="BZ63" s="411"/>
      <c r="CA63" s="411"/>
      <c r="CB63" s="411"/>
      <c r="CC63" s="411"/>
      <c r="CD63" s="411"/>
      <c r="CE63" s="411"/>
      <c r="CF63" s="411"/>
      <c r="CG63" s="411"/>
      <c r="CH63" s="411"/>
      <c r="CI63" s="411"/>
      <c r="CJ63" s="411"/>
      <c r="CK63" s="411"/>
      <c r="CL63" s="411"/>
      <c r="CM63" s="411"/>
      <c r="CN63" s="411"/>
      <c r="CO63" s="411"/>
      <c r="CP63" s="411"/>
      <c r="CQ63" s="411"/>
      <c r="CR63" s="411"/>
      <c r="CS63" s="411"/>
      <c r="CT63" s="411"/>
      <c r="CU63" s="411"/>
      <c r="CV63" s="411"/>
      <c r="CW63" s="411"/>
      <c r="CX63" s="411"/>
      <c r="CY63" s="411"/>
      <c r="CZ63" s="411"/>
      <c r="DA63" s="411"/>
      <c r="DB63" s="411"/>
      <c r="DC63" s="411"/>
      <c r="DD63" s="411"/>
      <c r="DE63" s="411"/>
      <c r="DF63" s="411"/>
      <c r="DG63" s="411"/>
      <c r="DH63" s="411"/>
      <c r="DI63" s="411"/>
      <c r="DJ63" s="411"/>
      <c r="DK63" s="411"/>
      <c r="DL63" s="411"/>
      <c r="DM63" s="411"/>
      <c r="DN63" s="411"/>
      <c r="DO63" s="411"/>
      <c r="DP63" s="411"/>
      <c r="DQ63" s="411"/>
      <c r="DR63" s="411"/>
      <c r="DS63" s="411"/>
      <c r="DT63" s="411"/>
      <c r="DU63" s="411"/>
      <c r="DV63" s="411"/>
      <c r="DW63" s="411"/>
      <c r="DX63" s="411"/>
      <c r="DY63" s="411"/>
      <c r="DZ63" s="411"/>
      <c r="EA63" s="411"/>
      <c r="EB63" s="411"/>
      <c r="EC63" s="411"/>
      <c r="ED63" s="411"/>
      <c r="EE63" s="411"/>
      <c r="EF63" s="411"/>
      <c r="EG63" s="411"/>
      <c r="EH63" s="411"/>
      <c r="EI63" s="411"/>
      <c r="EJ63" s="411"/>
      <c r="EK63" s="411"/>
      <c r="EL63" s="411"/>
      <c r="EM63" s="411"/>
      <c r="EN63" s="411"/>
      <c r="EO63" s="411"/>
      <c r="EP63" s="411"/>
      <c r="EQ63" s="411"/>
      <c r="ER63" s="411"/>
      <c r="ES63" s="411"/>
      <c r="ET63" s="411"/>
      <c r="EU63" s="411"/>
      <c r="EV63" s="411"/>
      <c r="EW63" s="411"/>
      <c r="EX63" s="411"/>
      <c r="EY63" s="411"/>
      <c r="EZ63" s="411"/>
      <c r="FA63" s="411"/>
      <c r="FB63" s="411"/>
      <c r="FC63" s="411"/>
      <c r="FD63" s="411"/>
      <c r="FE63" s="411"/>
      <c r="FF63" s="411"/>
      <c r="FG63" s="411"/>
      <c r="FH63" s="411"/>
      <c r="FI63" s="411"/>
      <c r="FJ63" s="411"/>
      <c r="FK63" s="411"/>
      <c r="FL63" s="411"/>
      <c r="FM63" s="411"/>
      <c r="FN63" s="411"/>
      <c r="FO63" s="411"/>
      <c r="FP63" s="411"/>
      <c r="FQ63" s="411"/>
      <c r="FR63" s="411"/>
      <c r="FS63" s="411"/>
      <c r="FT63" s="411"/>
      <c r="FU63" s="411"/>
      <c r="FV63" s="411"/>
      <c r="FW63" s="411"/>
      <c r="FX63" s="411"/>
      <c r="FY63" s="411"/>
      <c r="FZ63" s="411"/>
      <c r="GA63" s="411"/>
      <c r="GB63" s="411"/>
      <c r="GC63" s="411"/>
      <c r="GD63" s="411"/>
      <c r="GE63" s="411"/>
      <c r="GF63" s="411"/>
      <c r="GG63" s="411"/>
      <c r="GH63" s="411"/>
      <c r="GI63" s="411"/>
      <c r="GJ63" s="411"/>
      <c r="GK63" s="411"/>
      <c r="GL63" s="411"/>
      <c r="GM63" s="411"/>
      <c r="GN63" s="411"/>
      <c r="GO63" s="411"/>
      <c r="GP63" s="411"/>
      <c r="GQ63" s="411"/>
      <c r="GR63" s="411"/>
      <c r="GS63" s="411"/>
      <c r="GT63" s="411"/>
      <c r="GU63" s="411"/>
      <c r="GV63" s="411"/>
      <c r="GW63" s="411"/>
      <c r="GX63" s="411"/>
      <c r="GY63" s="411"/>
      <c r="GZ63" s="411"/>
      <c r="HA63" s="411"/>
      <c r="HB63" s="411"/>
      <c r="HC63" s="411"/>
      <c r="HD63" s="411"/>
      <c r="HE63" s="411"/>
      <c r="HF63" s="411"/>
      <c r="HG63" s="411"/>
      <c r="HH63" s="411"/>
      <c r="HI63" s="411"/>
      <c r="HJ63" s="411"/>
      <c r="HK63" s="411"/>
      <c r="HL63" s="411"/>
      <c r="HM63" s="411"/>
      <c r="HN63" s="411"/>
      <c r="HO63" s="411"/>
      <c r="HP63" s="411"/>
      <c r="HQ63" s="411"/>
      <c r="HR63" s="411"/>
      <c r="HS63" s="411"/>
      <c r="HT63" s="411"/>
      <c r="HU63" s="411"/>
      <c r="HV63" s="411"/>
      <c r="HW63" s="411"/>
      <c r="HX63" s="411"/>
      <c r="HY63" s="411"/>
      <c r="HZ63" s="411"/>
      <c r="IA63" s="411"/>
      <c r="IB63" s="411"/>
      <c r="IC63" s="411"/>
      <c r="ID63" s="411"/>
      <c r="IE63" s="411"/>
      <c r="IF63" s="411"/>
      <c r="IG63" s="411"/>
      <c r="IH63" s="411"/>
      <c r="II63" s="411"/>
      <c r="IJ63" s="411"/>
      <c r="IK63" s="411"/>
      <c r="IL63" s="411"/>
      <c r="IM63" s="411"/>
      <c r="IN63" s="411"/>
    </row>
    <row r="64" spans="1:248" s="4" customFormat="1" ht="12.75" customHeight="1" x14ac:dyDescent="0.2">
      <c r="A64" s="1"/>
      <c r="B64" s="87" t="s">
        <v>8</v>
      </c>
      <c r="C64" s="87" t="s">
        <v>16</v>
      </c>
      <c r="D64" s="87" t="s">
        <v>202</v>
      </c>
      <c r="E64" s="181" t="s">
        <v>8</v>
      </c>
      <c r="F64" s="86" t="s">
        <v>18</v>
      </c>
      <c r="G64" s="163" t="s">
        <v>19</v>
      </c>
      <c r="H64" s="86" t="s">
        <v>20</v>
      </c>
      <c r="I64" s="103" t="s">
        <v>460</v>
      </c>
      <c r="J64" s="87" t="s">
        <v>21</v>
      </c>
      <c r="K64" s="86" t="s">
        <v>22</v>
      </c>
      <c r="L64" s="87" t="s">
        <v>461</v>
      </c>
      <c r="M64" s="87" t="s">
        <v>462</v>
      </c>
      <c r="N64" s="87" t="s">
        <v>258</v>
      </c>
      <c r="O64" s="181" t="s">
        <v>259</v>
      </c>
      <c r="P64" s="181" t="s">
        <v>23</v>
      </c>
      <c r="Q64" s="87" t="s">
        <v>24</v>
      </c>
      <c r="R64" s="86" t="s">
        <v>24</v>
      </c>
      <c r="S64" s="104" t="s">
        <v>135</v>
      </c>
      <c r="T64" s="86" t="s">
        <v>135</v>
      </c>
      <c r="U64" s="87" t="s">
        <v>25</v>
      </c>
      <c r="V64" s="87" t="s">
        <v>26</v>
      </c>
      <c r="W64" s="87" t="s">
        <v>27</v>
      </c>
      <c r="X64" s="87" t="s">
        <v>28</v>
      </c>
      <c r="Y64" s="87" t="s">
        <v>136</v>
      </c>
      <c r="Z64" s="87" t="s">
        <v>251</v>
      </c>
      <c r="AA64" s="87" t="s">
        <v>137</v>
      </c>
      <c r="AB64" s="87" t="s">
        <v>203</v>
      </c>
      <c r="AC64" s="87" t="s">
        <v>30</v>
      </c>
      <c r="AD64" s="87" t="s">
        <v>140</v>
      </c>
      <c r="AE64" s="87" t="s">
        <v>31</v>
      </c>
      <c r="AF64" s="87" t="s">
        <v>32</v>
      </c>
      <c r="AG64" s="87" t="s">
        <v>205</v>
      </c>
      <c r="AH64" s="104" t="s">
        <v>16</v>
      </c>
      <c r="AI64" s="102" t="s">
        <v>34</v>
      </c>
      <c r="AJ64" s="87" t="s">
        <v>35</v>
      </c>
      <c r="AK64" s="86" t="s">
        <v>18</v>
      </c>
      <c r="AL64" s="106"/>
      <c r="AM64" s="411"/>
      <c r="AN64" s="411"/>
      <c r="AO64" s="411"/>
      <c r="AP64" s="411"/>
      <c r="AQ64" s="411"/>
      <c r="AR64" s="411"/>
      <c r="AS64" s="411"/>
      <c r="AT64" s="411"/>
      <c r="AU64" s="411"/>
      <c r="AV64" s="411"/>
      <c r="AW64" s="411"/>
      <c r="AX64" s="411"/>
      <c r="AY64" s="411"/>
      <c r="AZ64" s="411"/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1"/>
      <c r="BN64" s="411"/>
      <c r="BO64" s="411"/>
      <c r="BP64" s="411"/>
      <c r="BQ64" s="411"/>
      <c r="BR64" s="411"/>
      <c r="BS64" s="411"/>
      <c r="BT64" s="411"/>
      <c r="BU64" s="411"/>
      <c r="BV64" s="411"/>
      <c r="BW64" s="411"/>
      <c r="BX64" s="411"/>
      <c r="BY64" s="411"/>
      <c r="BZ64" s="411"/>
      <c r="CA64" s="411"/>
      <c r="CB64" s="411"/>
      <c r="CC64" s="411"/>
      <c r="CD64" s="411"/>
      <c r="CE64" s="411"/>
      <c r="CF64" s="411"/>
      <c r="CG64" s="411"/>
      <c r="CH64" s="411"/>
      <c r="CI64" s="411"/>
      <c r="CJ64" s="411"/>
      <c r="CK64" s="411"/>
      <c r="CL64" s="411"/>
      <c r="CM64" s="411"/>
      <c r="CN64" s="411"/>
      <c r="CO64" s="411"/>
      <c r="CP64" s="411"/>
      <c r="CQ64" s="411"/>
      <c r="CR64" s="411"/>
      <c r="CS64" s="411"/>
      <c r="CT64" s="411"/>
      <c r="CU64" s="411"/>
      <c r="CV64" s="411"/>
      <c r="CW64" s="411"/>
      <c r="CX64" s="411"/>
      <c r="CY64" s="411"/>
      <c r="CZ64" s="411"/>
      <c r="DA64" s="411"/>
      <c r="DB64" s="411"/>
      <c r="DC64" s="411"/>
      <c r="DD64" s="411"/>
      <c r="DE64" s="411"/>
      <c r="DF64" s="411"/>
      <c r="DG64" s="411"/>
      <c r="DH64" s="411"/>
      <c r="DI64" s="411"/>
      <c r="DJ64" s="411"/>
      <c r="DK64" s="411"/>
      <c r="DL64" s="411"/>
      <c r="DM64" s="411"/>
      <c r="DN64" s="411"/>
      <c r="DO64" s="411"/>
      <c r="DP64" s="411"/>
      <c r="DQ64" s="411"/>
      <c r="DR64" s="411"/>
      <c r="DS64" s="411"/>
      <c r="DT64" s="411"/>
      <c r="DU64" s="411"/>
      <c r="DV64" s="411"/>
      <c r="DW64" s="411"/>
      <c r="DX64" s="411"/>
      <c r="DY64" s="411"/>
      <c r="DZ64" s="411"/>
      <c r="EA64" s="411"/>
      <c r="EB64" s="411"/>
      <c r="EC64" s="411"/>
      <c r="ED64" s="411"/>
      <c r="EE64" s="411"/>
      <c r="EF64" s="411"/>
      <c r="EG64" s="411"/>
      <c r="EH64" s="411"/>
      <c r="EI64" s="411"/>
      <c r="EJ64" s="411"/>
      <c r="EK64" s="411"/>
      <c r="EL64" s="411"/>
      <c r="EM64" s="411"/>
      <c r="EN64" s="411"/>
      <c r="EO64" s="411"/>
      <c r="EP64" s="411"/>
      <c r="EQ64" s="411"/>
      <c r="ER64" s="411"/>
      <c r="ES64" s="411"/>
      <c r="ET64" s="411"/>
      <c r="EU64" s="411"/>
      <c r="EV64" s="411"/>
      <c r="EW64" s="411"/>
      <c r="EX64" s="411"/>
      <c r="EY64" s="411"/>
      <c r="EZ64" s="411"/>
      <c r="FA64" s="411"/>
      <c r="FB64" s="411"/>
      <c r="FC64" s="411"/>
      <c r="FD64" s="411"/>
      <c r="FE64" s="411"/>
      <c r="FF64" s="411"/>
      <c r="FG64" s="411"/>
      <c r="FH64" s="411"/>
      <c r="FI64" s="411"/>
      <c r="FJ64" s="411"/>
      <c r="FK64" s="411"/>
      <c r="FL64" s="411"/>
      <c r="FM64" s="411"/>
      <c r="FN64" s="411"/>
      <c r="FO64" s="411"/>
      <c r="FP64" s="411"/>
      <c r="FQ64" s="411"/>
      <c r="FR64" s="411"/>
      <c r="FS64" s="411"/>
      <c r="FT64" s="411"/>
      <c r="FU64" s="411"/>
      <c r="FV64" s="411"/>
      <c r="FW64" s="411"/>
      <c r="FX64" s="411"/>
      <c r="FY64" s="411"/>
      <c r="FZ64" s="411"/>
      <c r="GA64" s="411"/>
      <c r="GB64" s="411"/>
      <c r="GC64" s="411"/>
      <c r="GD64" s="411"/>
      <c r="GE64" s="411"/>
      <c r="GF64" s="411"/>
      <c r="GG64" s="411"/>
      <c r="GH64" s="411"/>
      <c r="GI64" s="411"/>
      <c r="GJ64" s="411"/>
      <c r="GK64" s="411"/>
      <c r="GL64" s="411"/>
      <c r="GM64" s="411"/>
      <c r="GN64" s="411"/>
      <c r="GO64" s="411"/>
      <c r="GP64" s="411"/>
      <c r="GQ64" s="411"/>
      <c r="GR64" s="411"/>
      <c r="GS64" s="411"/>
      <c r="GT64" s="411"/>
      <c r="GU64" s="411"/>
      <c r="GV64" s="411"/>
      <c r="GW64" s="411"/>
      <c r="GX64" s="411"/>
      <c r="GY64" s="411"/>
      <c r="GZ64" s="411"/>
      <c r="HA64" s="411"/>
      <c r="HB64" s="411"/>
      <c r="HC64" s="411"/>
      <c r="HD64" s="411"/>
      <c r="HE64" s="411"/>
      <c r="HF64" s="411"/>
      <c r="HG64" s="411"/>
      <c r="HH64" s="411"/>
      <c r="HI64" s="411"/>
      <c r="HJ64" s="411"/>
      <c r="HK64" s="411"/>
      <c r="HL64" s="411"/>
      <c r="HM64" s="411"/>
      <c r="HN64" s="411"/>
      <c r="HO64" s="411"/>
      <c r="HP64" s="411"/>
      <c r="HQ64" s="411"/>
      <c r="HR64" s="411"/>
      <c r="HS64" s="411"/>
      <c r="HT64" s="411"/>
      <c r="HU64" s="411"/>
      <c r="HV64" s="411"/>
      <c r="HW64" s="411"/>
      <c r="HX64" s="411"/>
      <c r="HY64" s="411"/>
      <c r="HZ64" s="411"/>
      <c r="IA64" s="411"/>
      <c r="IB64" s="411"/>
      <c r="IC64" s="411"/>
      <c r="ID64" s="411"/>
      <c r="IE64" s="411"/>
      <c r="IF64" s="411"/>
      <c r="IG64" s="411"/>
      <c r="IH64" s="411"/>
      <c r="II64" s="411"/>
      <c r="IJ64" s="411"/>
      <c r="IK64" s="411"/>
      <c r="IL64" s="411"/>
      <c r="IM64" s="411"/>
      <c r="IN64" s="411"/>
    </row>
    <row r="65" spans="1:248" s="4" customFormat="1" ht="12.75" customHeight="1" thickBot="1" x14ac:dyDescent="0.25">
      <c r="A65" s="6"/>
      <c r="B65" s="88" t="s">
        <v>36</v>
      </c>
      <c r="C65" s="88" t="s">
        <v>37</v>
      </c>
      <c r="D65" s="88" t="s">
        <v>38</v>
      </c>
      <c r="E65" s="182" t="s">
        <v>39</v>
      </c>
      <c r="F65" s="107" t="s">
        <v>40</v>
      </c>
      <c r="G65" s="164"/>
      <c r="H65" s="107"/>
      <c r="I65" s="108" t="s">
        <v>41</v>
      </c>
      <c r="J65" s="88"/>
      <c r="K65" s="107"/>
      <c r="L65" s="88" t="s">
        <v>463</v>
      </c>
      <c r="M65" s="88"/>
      <c r="N65" s="88" t="s">
        <v>235</v>
      </c>
      <c r="O65" s="182" t="s">
        <v>235</v>
      </c>
      <c r="P65" s="266"/>
      <c r="Q65" s="267" t="s">
        <v>464</v>
      </c>
      <c r="R65" s="268" t="s">
        <v>271</v>
      </c>
      <c r="S65" s="109" t="s">
        <v>109</v>
      </c>
      <c r="T65" s="107" t="s">
        <v>186</v>
      </c>
      <c r="U65" s="88" t="s">
        <v>42</v>
      </c>
      <c r="V65" s="88" t="s">
        <v>43</v>
      </c>
      <c r="W65" s="88"/>
      <c r="X65" s="88" t="s">
        <v>44</v>
      </c>
      <c r="Y65" s="88" t="s">
        <v>30</v>
      </c>
      <c r="Z65" s="88" t="s">
        <v>30</v>
      </c>
      <c r="AA65" s="88" t="s">
        <v>138</v>
      </c>
      <c r="AB65" s="88" t="s">
        <v>15</v>
      </c>
      <c r="AC65" s="88" t="s">
        <v>139</v>
      </c>
      <c r="AD65" s="88" t="s">
        <v>141</v>
      </c>
      <c r="AE65" s="88" t="s">
        <v>47</v>
      </c>
      <c r="AF65" s="88" t="s">
        <v>48</v>
      </c>
      <c r="AG65" s="88" t="s">
        <v>15</v>
      </c>
      <c r="AH65" s="109" t="s">
        <v>30</v>
      </c>
      <c r="AI65" s="110"/>
      <c r="AJ65" s="88" t="s">
        <v>49</v>
      </c>
      <c r="AK65" s="107" t="s">
        <v>187</v>
      </c>
      <c r="AL65" s="111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411"/>
      <c r="BA65" s="411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1"/>
      <c r="CL65" s="411"/>
      <c r="CM65" s="411"/>
      <c r="CN65" s="411"/>
      <c r="CO65" s="411"/>
      <c r="CP65" s="411"/>
      <c r="CQ65" s="411"/>
      <c r="CR65" s="411"/>
      <c r="CS65" s="411"/>
      <c r="CT65" s="411"/>
      <c r="CU65" s="411"/>
      <c r="CV65" s="411"/>
      <c r="CW65" s="411"/>
      <c r="CX65" s="411"/>
      <c r="CY65" s="411"/>
      <c r="CZ65" s="411"/>
      <c r="DA65" s="411"/>
      <c r="DB65" s="411"/>
      <c r="DC65" s="411"/>
      <c r="DD65" s="411"/>
      <c r="DE65" s="411"/>
      <c r="DF65" s="411"/>
      <c r="DG65" s="411"/>
      <c r="DH65" s="411"/>
      <c r="DI65" s="411"/>
      <c r="DJ65" s="411"/>
      <c r="DK65" s="411"/>
      <c r="DL65" s="411"/>
      <c r="DM65" s="411"/>
      <c r="DN65" s="411"/>
      <c r="DO65" s="411"/>
      <c r="DP65" s="411"/>
      <c r="DQ65" s="411"/>
      <c r="DR65" s="411"/>
      <c r="DS65" s="411"/>
      <c r="DT65" s="411"/>
      <c r="DU65" s="411"/>
      <c r="DV65" s="411"/>
      <c r="DW65" s="411"/>
      <c r="DX65" s="411"/>
      <c r="DY65" s="411"/>
      <c r="DZ65" s="411"/>
      <c r="EA65" s="411"/>
      <c r="EB65" s="411"/>
      <c r="EC65" s="411"/>
      <c r="ED65" s="411"/>
      <c r="EE65" s="411"/>
      <c r="EF65" s="411"/>
      <c r="EG65" s="411"/>
      <c r="EH65" s="411"/>
      <c r="EI65" s="411"/>
      <c r="EJ65" s="411"/>
      <c r="EK65" s="411"/>
      <c r="EL65" s="411"/>
      <c r="EM65" s="411"/>
      <c r="EN65" s="411"/>
      <c r="EO65" s="411"/>
      <c r="EP65" s="411"/>
      <c r="EQ65" s="411"/>
      <c r="ER65" s="411"/>
      <c r="ES65" s="411"/>
      <c r="ET65" s="411"/>
      <c r="EU65" s="411"/>
      <c r="EV65" s="411"/>
      <c r="EW65" s="411"/>
      <c r="EX65" s="411"/>
      <c r="EY65" s="411"/>
      <c r="EZ65" s="411"/>
      <c r="FA65" s="411"/>
      <c r="FB65" s="411"/>
      <c r="FC65" s="411"/>
      <c r="FD65" s="411"/>
      <c r="FE65" s="411"/>
      <c r="FF65" s="411"/>
      <c r="FG65" s="411"/>
      <c r="FH65" s="411"/>
      <c r="FI65" s="411"/>
      <c r="FJ65" s="411"/>
      <c r="FK65" s="411"/>
      <c r="FL65" s="411"/>
      <c r="FM65" s="411"/>
      <c r="FN65" s="411"/>
      <c r="FO65" s="411"/>
      <c r="FP65" s="411"/>
      <c r="FQ65" s="411"/>
      <c r="FR65" s="411"/>
      <c r="FS65" s="411"/>
      <c r="FT65" s="411"/>
      <c r="FU65" s="411"/>
      <c r="FV65" s="411"/>
      <c r="FW65" s="411"/>
      <c r="FX65" s="411"/>
      <c r="FY65" s="411"/>
      <c r="FZ65" s="411"/>
      <c r="GA65" s="411"/>
      <c r="GB65" s="411"/>
      <c r="GC65" s="411"/>
      <c r="GD65" s="411"/>
      <c r="GE65" s="411"/>
      <c r="GF65" s="411"/>
      <c r="GG65" s="411"/>
      <c r="GH65" s="411"/>
      <c r="GI65" s="411"/>
      <c r="GJ65" s="411"/>
      <c r="GK65" s="411"/>
      <c r="GL65" s="411"/>
      <c r="GM65" s="411"/>
      <c r="GN65" s="411"/>
      <c r="GO65" s="411"/>
      <c r="GP65" s="411"/>
      <c r="GQ65" s="411"/>
      <c r="GR65" s="411"/>
      <c r="GS65" s="411"/>
      <c r="GT65" s="411"/>
      <c r="GU65" s="411"/>
      <c r="GV65" s="411"/>
      <c r="GW65" s="411"/>
      <c r="GX65" s="411"/>
      <c r="GY65" s="411"/>
      <c r="GZ65" s="411"/>
      <c r="HA65" s="411"/>
      <c r="HB65" s="411"/>
      <c r="HC65" s="411"/>
      <c r="HD65" s="411"/>
      <c r="HE65" s="411"/>
      <c r="HF65" s="411"/>
      <c r="HG65" s="411"/>
      <c r="HH65" s="411"/>
      <c r="HI65" s="411"/>
      <c r="HJ65" s="411"/>
      <c r="HK65" s="411"/>
      <c r="HL65" s="411"/>
      <c r="HM65" s="411"/>
      <c r="HN65" s="411"/>
      <c r="HO65" s="411"/>
      <c r="HP65" s="411"/>
      <c r="HQ65" s="411"/>
      <c r="HR65" s="411"/>
      <c r="HS65" s="411"/>
      <c r="HT65" s="411"/>
      <c r="HU65" s="411"/>
      <c r="HV65" s="411"/>
      <c r="HW65" s="411"/>
      <c r="HX65" s="411"/>
      <c r="HY65" s="411"/>
      <c r="HZ65" s="411"/>
      <c r="IA65" s="411"/>
      <c r="IB65" s="411"/>
      <c r="IC65" s="411"/>
      <c r="ID65" s="411"/>
      <c r="IE65" s="411"/>
      <c r="IF65" s="411"/>
      <c r="IG65" s="411"/>
      <c r="IH65" s="411"/>
      <c r="II65" s="411"/>
      <c r="IJ65" s="411"/>
      <c r="IK65" s="411"/>
      <c r="IL65" s="411"/>
      <c r="IM65" s="411"/>
      <c r="IN65" s="411"/>
    </row>
    <row r="66" spans="1:248" s="57" customFormat="1" ht="12.75" customHeight="1" thickTop="1" x14ac:dyDescent="0.2">
      <c r="A66" s="48"/>
      <c r="B66" s="280">
        <f>B53</f>
        <v>0</v>
      </c>
      <c r="C66" s="280">
        <f>C53</f>
        <v>0</v>
      </c>
      <c r="D66" s="280">
        <f>D53</f>
        <v>0</v>
      </c>
      <c r="E66" s="314">
        <f>E53</f>
        <v>0</v>
      </c>
      <c r="F66" s="281">
        <f>F53</f>
        <v>0</v>
      </c>
      <c r="G66" s="14" t="str">
        <f>$C$11</f>
        <v>OCTOBER</v>
      </c>
      <c r="H66" s="50" t="s">
        <v>58</v>
      </c>
      <c r="I66" s="319"/>
      <c r="J66" s="315">
        <f t="shared" ref="J66:R66" si="6">J53</f>
        <v>0</v>
      </c>
      <c r="K66" s="316">
        <f t="shared" si="6"/>
        <v>0</v>
      </c>
      <c r="L66" s="280">
        <f t="shared" si="6"/>
        <v>0</v>
      </c>
      <c r="M66" s="280">
        <f t="shared" si="6"/>
        <v>0</v>
      </c>
      <c r="N66" s="280">
        <f t="shared" si="6"/>
        <v>0</v>
      </c>
      <c r="O66" s="314">
        <f t="shared" si="6"/>
        <v>0</v>
      </c>
      <c r="P66" s="314">
        <f t="shared" si="6"/>
        <v>0</v>
      </c>
      <c r="Q66" s="280">
        <f t="shared" si="6"/>
        <v>0</v>
      </c>
      <c r="R66" s="317">
        <f t="shared" si="6"/>
        <v>0</v>
      </c>
      <c r="S66" s="49"/>
      <c r="T66" s="48"/>
      <c r="U66" s="280">
        <f t="shared" ref="U66:AH66" si="7">U53</f>
        <v>0</v>
      </c>
      <c r="V66" s="280">
        <f t="shared" si="7"/>
        <v>0</v>
      </c>
      <c r="W66" s="280">
        <f t="shared" si="7"/>
        <v>0</v>
      </c>
      <c r="X66" s="280">
        <f t="shared" si="7"/>
        <v>0</v>
      </c>
      <c r="Y66" s="280">
        <f t="shared" si="7"/>
        <v>0</v>
      </c>
      <c r="Z66" s="280">
        <f t="shared" si="7"/>
        <v>0</v>
      </c>
      <c r="AA66" s="280">
        <f t="shared" si="7"/>
        <v>0</v>
      </c>
      <c r="AB66" s="280">
        <f t="shared" si="7"/>
        <v>0</v>
      </c>
      <c r="AC66" s="280">
        <f t="shared" si="7"/>
        <v>0</v>
      </c>
      <c r="AD66" s="280">
        <f t="shared" si="7"/>
        <v>0</v>
      </c>
      <c r="AE66" s="280">
        <f t="shared" si="7"/>
        <v>0</v>
      </c>
      <c r="AF66" s="280">
        <f t="shared" si="7"/>
        <v>0</v>
      </c>
      <c r="AG66" s="280">
        <f t="shared" si="7"/>
        <v>0</v>
      </c>
      <c r="AH66" s="280">
        <f t="shared" si="7"/>
        <v>0</v>
      </c>
      <c r="AI66" s="305"/>
      <c r="AJ66" s="280">
        <f>AJ53</f>
        <v>0</v>
      </c>
      <c r="AK66" s="318">
        <f>AK53</f>
        <v>0</v>
      </c>
      <c r="AL66" s="49"/>
    </row>
    <row r="67" spans="1:248" s="23" customFormat="1" ht="12.75" customHeight="1" x14ac:dyDescent="0.2">
      <c r="A67" s="8">
        <v>1</v>
      </c>
      <c r="B67" s="282"/>
      <c r="C67" s="282"/>
      <c r="D67" s="282"/>
      <c r="E67" s="282"/>
      <c r="F67" s="283"/>
      <c r="G67" s="415"/>
      <c r="H67" s="302"/>
      <c r="I67" s="416"/>
      <c r="J67" s="280">
        <f t="shared" ref="J67:J97" si="8">SUM(B67:F67)</f>
        <v>0</v>
      </c>
      <c r="K67" s="281">
        <f t="shared" ref="K67:K97" si="9">SUM(U67:AK67)-SUM(L67:R67)</f>
        <v>0</v>
      </c>
      <c r="L67" s="282"/>
      <c r="M67" s="282"/>
      <c r="N67" s="282"/>
      <c r="O67" s="291"/>
      <c r="P67" s="297"/>
      <c r="Q67" s="282"/>
      <c r="R67" s="283"/>
      <c r="S67" s="17" t="s">
        <v>59</v>
      </c>
      <c r="T67" s="8">
        <v>1</v>
      </c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91"/>
      <c r="AI67" s="302"/>
      <c r="AJ67" s="282"/>
      <c r="AK67" s="283"/>
      <c r="AL67" s="17" t="s">
        <v>59</v>
      </c>
    </row>
    <row r="68" spans="1:248" s="23" customFormat="1" ht="12.75" customHeight="1" x14ac:dyDescent="0.2">
      <c r="A68" s="8">
        <v>2</v>
      </c>
      <c r="B68" s="282"/>
      <c r="C68" s="282"/>
      <c r="D68" s="282"/>
      <c r="E68" s="282"/>
      <c r="F68" s="283"/>
      <c r="G68" s="415"/>
      <c r="H68" s="302"/>
      <c r="I68" s="416"/>
      <c r="J68" s="280">
        <f t="shared" si="8"/>
        <v>0</v>
      </c>
      <c r="K68" s="281">
        <f t="shared" si="9"/>
        <v>0</v>
      </c>
      <c r="L68" s="282"/>
      <c r="M68" s="282"/>
      <c r="N68" s="282"/>
      <c r="O68" s="291"/>
      <c r="P68" s="297"/>
      <c r="Q68" s="282"/>
      <c r="R68" s="283"/>
      <c r="S68" s="17" t="s">
        <v>60</v>
      </c>
      <c r="T68" s="8">
        <v>2</v>
      </c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91"/>
      <c r="AI68" s="302"/>
      <c r="AJ68" s="282"/>
      <c r="AK68" s="283"/>
      <c r="AL68" s="17" t="s">
        <v>60</v>
      </c>
    </row>
    <row r="69" spans="1:248" s="23" customFormat="1" ht="12.75" customHeight="1" x14ac:dyDescent="0.2">
      <c r="A69" s="8">
        <v>3</v>
      </c>
      <c r="B69" s="282"/>
      <c r="C69" s="282"/>
      <c r="D69" s="282"/>
      <c r="E69" s="282"/>
      <c r="F69" s="283"/>
      <c r="G69" s="415"/>
      <c r="H69" s="302"/>
      <c r="I69" s="416"/>
      <c r="J69" s="280">
        <f t="shared" si="8"/>
        <v>0</v>
      </c>
      <c r="K69" s="281">
        <f t="shared" si="9"/>
        <v>0</v>
      </c>
      <c r="L69" s="282"/>
      <c r="M69" s="282"/>
      <c r="N69" s="282"/>
      <c r="O69" s="291"/>
      <c r="P69" s="297"/>
      <c r="Q69" s="282"/>
      <c r="R69" s="283"/>
      <c r="S69" s="17" t="s">
        <v>61</v>
      </c>
      <c r="T69" s="8">
        <v>3</v>
      </c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91"/>
      <c r="AI69" s="302"/>
      <c r="AJ69" s="282"/>
      <c r="AK69" s="283"/>
      <c r="AL69" s="17" t="s">
        <v>61</v>
      </c>
    </row>
    <row r="70" spans="1:248" s="23" customFormat="1" ht="12.75" customHeight="1" x14ac:dyDescent="0.2">
      <c r="A70" s="8">
        <v>4</v>
      </c>
      <c r="B70" s="282"/>
      <c r="C70" s="282"/>
      <c r="D70" s="282"/>
      <c r="E70" s="282"/>
      <c r="F70" s="283"/>
      <c r="G70" s="415"/>
      <c r="H70" s="302"/>
      <c r="I70" s="416"/>
      <c r="J70" s="280">
        <f t="shared" si="8"/>
        <v>0</v>
      </c>
      <c r="K70" s="281">
        <f t="shared" si="9"/>
        <v>0</v>
      </c>
      <c r="L70" s="282"/>
      <c r="M70" s="282"/>
      <c r="N70" s="282"/>
      <c r="O70" s="291"/>
      <c r="P70" s="297"/>
      <c r="Q70" s="282"/>
      <c r="R70" s="283"/>
      <c r="S70" s="17" t="s">
        <v>62</v>
      </c>
      <c r="T70" s="8">
        <v>4</v>
      </c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91"/>
      <c r="AI70" s="302"/>
      <c r="AJ70" s="282"/>
      <c r="AK70" s="283"/>
      <c r="AL70" s="17" t="s">
        <v>62</v>
      </c>
    </row>
    <row r="71" spans="1:248" s="23" customFormat="1" ht="12.75" customHeight="1" x14ac:dyDescent="0.2">
      <c r="A71" s="8">
        <v>5</v>
      </c>
      <c r="B71" s="282"/>
      <c r="C71" s="282"/>
      <c r="D71" s="282"/>
      <c r="E71" s="282"/>
      <c r="F71" s="283"/>
      <c r="G71" s="417"/>
      <c r="H71" s="302"/>
      <c r="I71" s="416"/>
      <c r="J71" s="280">
        <f t="shared" si="8"/>
        <v>0</v>
      </c>
      <c r="K71" s="281">
        <f t="shared" si="9"/>
        <v>0</v>
      </c>
      <c r="L71" s="282"/>
      <c r="M71" s="282"/>
      <c r="N71" s="282"/>
      <c r="O71" s="291"/>
      <c r="P71" s="297"/>
      <c r="Q71" s="282"/>
      <c r="R71" s="283"/>
      <c r="S71" s="17" t="s">
        <v>63</v>
      </c>
      <c r="T71" s="8">
        <v>5</v>
      </c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91"/>
      <c r="AI71" s="302"/>
      <c r="AJ71" s="282"/>
      <c r="AK71" s="283"/>
      <c r="AL71" s="17" t="s">
        <v>63</v>
      </c>
    </row>
    <row r="72" spans="1:248" s="23" customFormat="1" ht="12.75" customHeight="1" x14ac:dyDescent="0.2">
      <c r="A72" s="18">
        <v>6</v>
      </c>
      <c r="B72" s="284"/>
      <c r="C72" s="284"/>
      <c r="D72" s="284"/>
      <c r="E72" s="284"/>
      <c r="F72" s="285"/>
      <c r="G72" s="415"/>
      <c r="H72" s="303"/>
      <c r="I72" s="418"/>
      <c r="J72" s="280">
        <f t="shared" si="8"/>
        <v>0</v>
      </c>
      <c r="K72" s="281">
        <f t="shared" si="9"/>
        <v>0</v>
      </c>
      <c r="L72" s="284"/>
      <c r="M72" s="284"/>
      <c r="N72" s="284"/>
      <c r="O72" s="292"/>
      <c r="P72" s="298"/>
      <c r="Q72" s="284"/>
      <c r="R72" s="285"/>
      <c r="S72" s="19" t="s">
        <v>64</v>
      </c>
      <c r="T72" s="18">
        <v>6</v>
      </c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92"/>
      <c r="AI72" s="303"/>
      <c r="AJ72" s="284"/>
      <c r="AK72" s="285"/>
      <c r="AL72" s="19" t="s">
        <v>64</v>
      </c>
    </row>
    <row r="73" spans="1:248" s="23" customFormat="1" ht="12.75" customHeight="1" x14ac:dyDescent="0.2">
      <c r="A73" s="8">
        <v>7</v>
      </c>
      <c r="B73" s="282"/>
      <c r="C73" s="282"/>
      <c r="D73" s="282"/>
      <c r="E73" s="282"/>
      <c r="F73" s="283"/>
      <c r="G73" s="415"/>
      <c r="H73" s="302"/>
      <c r="I73" s="416"/>
      <c r="J73" s="280">
        <f t="shared" si="8"/>
        <v>0</v>
      </c>
      <c r="K73" s="281">
        <f t="shared" si="9"/>
        <v>0</v>
      </c>
      <c r="L73" s="282"/>
      <c r="M73" s="282"/>
      <c r="N73" s="282"/>
      <c r="O73" s="291"/>
      <c r="P73" s="297"/>
      <c r="Q73" s="282"/>
      <c r="R73" s="283"/>
      <c r="S73" s="17" t="s">
        <v>65</v>
      </c>
      <c r="T73" s="8">
        <v>7</v>
      </c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91"/>
      <c r="AI73" s="302"/>
      <c r="AJ73" s="282"/>
      <c r="AK73" s="283"/>
      <c r="AL73" s="17" t="s">
        <v>65</v>
      </c>
    </row>
    <row r="74" spans="1:248" s="23" customFormat="1" ht="12.75" customHeight="1" x14ac:dyDescent="0.2">
      <c r="A74" s="8">
        <v>8</v>
      </c>
      <c r="B74" s="282"/>
      <c r="C74" s="282"/>
      <c r="D74" s="282"/>
      <c r="E74" s="282"/>
      <c r="F74" s="283"/>
      <c r="G74" s="415"/>
      <c r="H74" s="302"/>
      <c r="I74" s="416"/>
      <c r="J74" s="280">
        <f t="shared" si="8"/>
        <v>0</v>
      </c>
      <c r="K74" s="281">
        <f t="shared" si="9"/>
        <v>0</v>
      </c>
      <c r="L74" s="282"/>
      <c r="M74" s="282"/>
      <c r="N74" s="282"/>
      <c r="O74" s="291"/>
      <c r="P74" s="297"/>
      <c r="Q74" s="282"/>
      <c r="R74" s="283"/>
      <c r="S74" s="17" t="s">
        <v>66</v>
      </c>
      <c r="T74" s="8">
        <v>8</v>
      </c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91"/>
      <c r="AI74" s="302"/>
      <c r="AJ74" s="282"/>
      <c r="AK74" s="283"/>
      <c r="AL74" s="17" t="s">
        <v>66</v>
      </c>
    </row>
    <row r="75" spans="1:248" s="23" customFormat="1" ht="12.75" customHeight="1" x14ac:dyDescent="0.2">
      <c r="A75" s="8">
        <v>9</v>
      </c>
      <c r="B75" s="282"/>
      <c r="C75" s="282"/>
      <c r="D75" s="282"/>
      <c r="E75" s="282"/>
      <c r="F75" s="283"/>
      <c r="G75" s="415"/>
      <c r="H75" s="302"/>
      <c r="I75" s="416"/>
      <c r="J75" s="280">
        <f t="shared" si="8"/>
        <v>0</v>
      </c>
      <c r="K75" s="281">
        <f t="shared" si="9"/>
        <v>0</v>
      </c>
      <c r="L75" s="282"/>
      <c r="M75" s="282"/>
      <c r="N75" s="282"/>
      <c r="O75" s="291"/>
      <c r="P75" s="297"/>
      <c r="Q75" s="282"/>
      <c r="R75" s="283"/>
      <c r="S75" s="17" t="s">
        <v>67</v>
      </c>
      <c r="T75" s="8">
        <v>9</v>
      </c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91"/>
      <c r="AI75" s="302"/>
      <c r="AJ75" s="282"/>
      <c r="AK75" s="283"/>
      <c r="AL75" s="17" t="s">
        <v>67</v>
      </c>
    </row>
    <row r="76" spans="1:248" s="23" customFormat="1" ht="12.75" customHeight="1" x14ac:dyDescent="0.2">
      <c r="A76" s="8">
        <v>10</v>
      </c>
      <c r="B76" s="282"/>
      <c r="C76" s="282"/>
      <c r="D76" s="282"/>
      <c r="E76" s="282"/>
      <c r="F76" s="283"/>
      <c r="G76" s="415"/>
      <c r="H76" s="302"/>
      <c r="I76" s="416"/>
      <c r="J76" s="280">
        <f t="shared" si="8"/>
        <v>0</v>
      </c>
      <c r="K76" s="281">
        <f t="shared" si="9"/>
        <v>0</v>
      </c>
      <c r="L76" s="282"/>
      <c r="M76" s="282"/>
      <c r="N76" s="282"/>
      <c r="O76" s="291"/>
      <c r="P76" s="297"/>
      <c r="Q76" s="282"/>
      <c r="R76" s="283"/>
      <c r="S76" s="17" t="s">
        <v>68</v>
      </c>
      <c r="T76" s="8">
        <v>10</v>
      </c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91"/>
      <c r="AI76" s="302"/>
      <c r="AJ76" s="282"/>
      <c r="AK76" s="283"/>
      <c r="AL76" s="17" t="s">
        <v>68</v>
      </c>
    </row>
    <row r="77" spans="1:248" s="23" customFormat="1" ht="12.75" customHeight="1" x14ac:dyDescent="0.2">
      <c r="A77" s="8">
        <v>11</v>
      </c>
      <c r="B77" s="282"/>
      <c r="C77" s="282"/>
      <c r="D77" s="282"/>
      <c r="E77" s="282"/>
      <c r="F77" s="283"/>
      <c r="G77" s="415"/>
      <c r="H77" s="302"/>
      <c r="I77" s="416"/>
      <c r="J77" s="280">
        <f t="shared" si="8"/>
        <v>0</v>
      </c>
      <c r="K77" s="281">
        <f t="shared" si="9"/>
        <v>0</v>
      </c>
      <c r="L77" s="282"/>
      <c r="M77" s="282"/>
      <c r="N77" s="282"/>
      <c r="O77" s="291"/>
      <c r="P77" s="297"/>
      <c r="Q77" s="282"/>
      <c r="R77" s="283"/>
      <c r="S77" s="17" t="s">
        <v>69</v>
      </c>
      <c r="T77" s="8">
        <v>11</v>
      </c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91"/>
      <c r="AI77" s="302"/>
      <c r="AJ77" s="282"/>
      <c r="AK77" s="283"/>
      <c r="AL77" s="17" t="s">
        <v>69</v>
      </c>
    </row>
    <row r="78" spans="1:248" s="23" customFormat="1" ht="12.75" customHeight="1" x14ac:dyDescent="0.2">
      <c r="A78" s="8">
        <v>12</v>
      </c>
      <c r="B78" s="282"/>
      <c r="C78" s="282"/>
      <c r="D78" s="282"/>
      <c r="E78" s="282"/>
      <c r="F78" s="283"/>
      <c r="G78" s="415"/>
      <c r="H78" s="302"/>
      <c r="I78" s="416"/>
      <c r="J78" s="280">
        <f t="shared" si="8"/>
        <v>0</v>
      </c>
      <c r="K78" s="281">
        <f t="shared" si="9"/>
        <v>0</v>
      </c>
      <c r="L78" s="282"/>
      <c r="M78" s="282"/>
      <c r="N78" s="282"/>
      <c r="O78" s="291"/>
      <c r="P78" s="297"/>
      <c r="Q78" s="282"/>
      <c r="R78" s="283"/>
      <c r="S78" s="17" t="s">
        <v>70</v>
      </c>
      <c r="T78" s="8">
        <v>12</v>
      </c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91"/>
      <c r="AI78" s="302"/>
      <c r="AJ78" s="282"/>
      <c r="AK78" s="283"/>
      <c r="AL78" s="17" t="s">
        <v>70</v>
      </c>
    </row>
    <row r="79" spans="1:248" s="23" customFormat="1" ht="12.75" customHeight="1" x14ac:dyDescent="0.2">
      <c r="A79" s="8">
        <v>13</v>
      </c>
      <c r="B79" s="282"/>
      <c r="C79" s="282"/>
      <c r="D79" s="282"/>
      <c r="E79" s="282"/>
      <c r="F79" s="283"/>
      <c r="G79" s="415"/>
      <c r="H79" s="302"/>
      <c r="I79" s="416"/>
      <c r="J79" s="280">
        <f t="shared" si="8"/>
        <v>0</v>
      </c>
      <c r="K79" s="281">
        <f t="shared" si="9"/>
        <v>0</v>
      </c>
      <c r="L79" s="282"/>
      <c r="M79" s="282"/>
      <c r="N79" s="282"/>
      <c r="O79" s="291"/>
      <c r="P79" s="297"/>
      <c r="Q79" s="282"/>
      <c r="R79" s="283"/>
      <c r="S79" s="17" t="s">
        <v>71</v>
      </c>
      <c r="T79" s="8">
        <v>13</v>
      </c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91"/>
      <c r="AI79" s="302"/>
      <c r="AJ79" s="282"/>
      <c r="AK79" s="283"/>
      <c r="AL79" s="17" t="s">
        <v>71</v>
      </c>
    </row>
    <row r="80" spans="1:248" s="23" customFormat="1" ht="12.75" customHeight="1" x14ac:dyDescent="0.2">
      <c r="A80" s="8">
        <v>14</v>
      </c>
      <c r="B80" s="282"/>
      <c r="C80" s="282"/>
      <c r="D80" s="282"/>
      <c r="E80" s="282"/>
      <c r="F80" s="283"/>
      <c r="G80" s="415"/>
      <c r="H80" s="302"/>
      <c r="I80" s="416"/>
      <c r="J80" s="280">
        <f t="shared" si="8"/>
        <v>0</v>
      </c>
      <c r="K80" s="281">
        <f t="shared" si="9"/>
        <v>0</v>
      </c>
      <c r="L80" s="282"/>
      <c r="M80" s="282"/>
      <c r="N80" s="282"/>
      <c r="O80" s="291"/>
      <c r="P80" s="297"/>
      <c r="Q80" s="282"/>
      <c r="R80" s="283"/>
      <c r="S80" s="17" t="s">
        <v>72</v>
      </c>
      <c r="T80" s="8">
        <v>14</v>
      </c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91"/>
      <c r="AI80" s="302"/>
      <c r="AJ80" s="282"/>
      <c r="AK80" s="283"/>
      <c r="AL80" s="17" t="s">
        <v>72</v>
      </c>
    </row>
    <row r="81" spans="1:38" s="23" customFormat="1" ht="12.75" customHeight="1" x14ac:dyDescent="0.2">
      <c r="A81" s="8">
        <v>15</v>
      </c>
      <c r="B81" s="282"/>
      <c r="C81" s="282"/>
      <c r="D81" s="282"/>
      <c r="E81" s="282"/>
      <c r="F81" s="283"/>
      <c r="G81" s="415"/>
      <c r="H81" s="302"/>
      <c r="I81" s="416"/>
      <c r="J81" s="280">
        <f t="shared" si="8"/>
        <v>0</v>
      </c>
      <c r="K81" s="281">
        <f t="shared" si="9"/>
        <v>0</v>
      </c>
      <c r="L81" s="282"/>
      <c r="M81" s="282"/>
      <c r="N81" s="282"/>
      <c r="O81" s="291"/>
      <c r="P81" s="297"/>
      <c r="Q81" s="282"/>
      <c r="R81" s="283"/>
      <c r="S81" s="17" t="s">
        <v>73</v>
      </c>
      <c r="T81" s="8">
        <v>15</v>
      </c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91"/>
      <c r="AI81" s="302"/>
      <c r="AJ81" s="282"/>
      <c r="AK81" s="283"/>
      <c r="AL81" s="17" t="s">
        <v>73</v>
      </c>
    </row>
    <row r="82" spans="1:38" s="23" customFormat="1" ht="12.75" customHeight="1" x14ac:dyDescent="0.2">
      <c r="A82" s="8">
        <v>16</v>
      </c>
      <c r="B82" s="282"/>
      <c r="C82" s="282"/>
      <c r="D82" s="282"/>
      <c r="E82" s="282"/>
      <c r="F82" s="283"/>
      <c r="G82" s="415"/>
      <c r="H82" s="302"/>
      <c r="I82" s="416"/>
      <c r="J82" s="280">
        <f t="shared" si="8"/>
        <v>0</v>
      </c>
      <c r="K82" s="281">
        <f t="shared" si="9"/>
        <v>0</v>
      </c>
      <c r="L82" s="282"/>
      <c r="M82" s="282"/>
      <c r="N82" s="282"/>
      <c r="O82" s="291"/>
      <c r="P82" s="297"/>
      <c r="Q82" s="282"/>
      <c r="R82" s="283"/>
      <c r="S82" s="17" t="s">
        <v>74</v>
      </c>
      <c r="T82" s="8">
        <v>16</v>
      </c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91"/>
      <c r="AI82" s="302"/>
      <c r="AJ82" s="282"/>
      <c r="AK82" s="283"/>
      <c r="AL82" s="17" t="s">
        <v>74</v>
      </c>
    </row>
    <row r="83" spans="1:38" s="23" customFormat="1" ht="12.75" customHeight="1" x14ac:dyDescent="0.2">
      <c r="A83" s="8">
        <v>17</v>
      </c>
      <c r="B83" s="282"/>
      <c r="C83" s="282"/>
      <c r="D83" s="282"/>
      <c r="E83" s="282"/>
      <c r="F83" s="283"/>
      <c r="G83" s="415"/>
      <c r="H83" s="302"/>
      <c r="I83" s="416"/>
      <c r="J83" s="280">
        <f t="shared" si="8"/>
        <v>0</v>
      </c>
      <c r="K83" s="281">
        <f t="shared" si="9"/>
        <v>0</v>
      </c>
      <c r="L83" s="282"/>
      <c r="M83" s="282"/>
      <c r="N83" s="282"/>
      <c r="O83" s="291"/>
      <c r="P83" s="297"/>
      <c r="Q83" s="282"/>
      <c r="R83" s="283"/>
      <c r="S83" s="17" t="s">
        <v>75</v>
      </c>
      <c r="T83" s="8">
        <v>17</v>
      </c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91"/>
      <c r="AI83" s="302"/>
      <c r="AJ83" s="282"/>
      <c r="AK83" s="283"/>
      <c r="AL83" s="17" t="s">
        <v>75</v>
      </c>
    </row>
    <row r="84" spans="1:38" s="23" customFormat="1" ht="12.75" customHeight="1" x14ac:dyDescent="0.2">
      <c r="A84" s="8">
        <v>18</v>
      </c>
      <c r="B84" s="282"/>
      <c r="C84" s="282"/>
      <c r="D84" s="282"/>
      <c r="E84" s="282"/>
      <c r="F84" s="283"/>
      <c r="G84" s="415"/>
      <c r="H84" s="302"/>
      <c r="I84" s="416"/>
      <c r="J84" s="280">
        <f t="shared" si="8"/>
        <v>0</v>
      </c>
      <c r="K84" s="281">
        <f t="shared" si="9"/>
        <v>0</v>
      </c>
      <c r="L84" s="282"/>
      <c r="M84" s="282"/>
      <c r="N84" s="282"/>
      <c r="O84" s="291"/>
      <c r="P84" s="297"/>
      <c r="Q84" s="282"/>
      <c r="R84" s="283"/>
      <c r="S84" s="17" t="s">
        <v>76</v>
      </c>
      <c r="T84" s="8">
        <v>18</v>
      </c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91"/>
      <c r="AI84" s="302"/>
      <c r="AJ84" s="282"/>
      <c r="AK84" s="283"/>
      <c r="AL84" s="17" t="s">
        <v>76</v>
      </c>
    </row>
    <row r="85" spans="1:38" s="23" customFormat="1" ht="12.75" customHeight="1" x14ac:dyDescent="0.2">
      <c r="A85" s="8">
        <v>19</v>
      </c>
      <c r="B85" s="282"/>
      <c r="C85" s="282"/>
      <c r="D85" s="282"/>
      <c r="E85" s="282"/>
      <c r="F85" s="283"/>
      <c r="G85" s="415"/>
      <c r="H85" s="302"/>
      <c r="I85" s="416"/>
      <c r="J85" s="280">
        <f t="shared" si="8"/>
        <v>0</v>
      </c>
      <c r="K85" s="281">
        <f t="shared" si="9"/>
        <v>0</v>
      </c>
      <c r="L85" s="282"/>
      <c r="M85" s="282"/>
      <c r="N85" s="282"/>
      <c r="O85" s="291"/>
      <c r="P85" s="297"/>
      <c r="Q85" s="282"/>
      <c r="R85" s="283"/>
      <c r="S85" s="17" t="s">
        <v>77</v>
      </c>
      <c r="T85" s="8">
        <v>19</v>
      </c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91"/>
      <c r="AI85" s="302"/>
      <c r="AJ85" s="282"/>
      <c r="AK85" s="283"/>
      <c r="AL85" s="17" t="s">
        <v>77</v>
      </c>
    </row>
    <row r="86" spans="1:38" s="23" customFormat="1" ht="12.75" customHeight="1" x14ac:dyDescent="0.2">
      <c r="A86" s="8">
        <v>20</v>
      </c>
      <c r="B86" s="282"/>
      <c r="C86" s="282"/>
      <c r="D86" s="282"/>
      <c r="E86" s="282"/>
      <c r="F86" s="283"/>
      <c r="G86" s="415"/>
      <c r="H86" s="302"/>
      <c r="I86" s="416"/>
      <c r="J86" s="280">
        <f t="shared" si="8"/>
        <v>0</v>
      </c>
      <c r="K86" s="281">
        <f t="shared" si="9"/>
        <v>0</v>
      </c>
      <c r="L86" s="282"/>
      <c r="M86" s="282"/>
      <c r="N86" s="282"/>
      <c r="O86" s="291"/>
      <c r="P86" s="297"/>
      <c r="Q86" s="282"/>
      <c r="R86" s="283"/>
      <c r="S86" s="17" t="s">
        <v>78</v>
      </c>
      <c r="T86" s="8">
        <v>20</v>
      </c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91"/>
      <c r="AI86" s="302"/>
      <c r="AJ86" s="282"/>
      <c r="AK86" s="283"/>
      <c r="AL86" s="17" t="s">
        <v>78</v>
      </c>
    </row>
    <row r="87" spans="1:38" s="23" customFormat="1" ht="12.75" customHeight="1" x14ac:dyDescent="0.2">
      <c r="A87" s="8">
        <v>21</v>
      </c>
      <c r="B87" s="282"/>
      <c r="C87" s="282"/>
      <c r="D87" s="282"/>
      <c r="E87" s="282"/>
      <c r="F87" s="283"/>
      <c r="G87" s="415"/>
      <c r="H87" s="302"/>
      <c r="I87" s="416"/>
      <c r="J87" s="280">
        <f t="shared" si="8"/>
        <v>0</v>
      </c>
      <c r="K87" s="281">
        <f t="shared" si="9"/>
        <v>0</v>
      </c>
      <c r="L87" s="282"/>
      <c r="M87" s="282"/>
      <c r="N87" s="282"/>
      <c r="O87" s="291"/>
      <c r="P87" s="297"/>
      <c r="Q87" s="282"/>
      <c r="R87" s="283"/>
      <c r="S87" s="17" t="s">
        <v>79</v>
      </c>
      <c r="T87" s="8">
        <v>21</v>
      </c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91"/>
      <c r="AI87" s="302"/>
      <c r="AJ87" s="282"/>
      <c r="AK87" s="283"/>
      <c r="AL87" s="17" t="s">
        <v>79</v>
      </c>
    </row>
    <row r="88" spans="1:38" s="23" customFormat="1" ht="12.75" customHeight="1" x14ac:dyDescent="0.2">
      <c r="A88" s="8">
        <v>22</v>
      </c>
      <c r="B88" s="282"/>
      <c r="C88" s="282"/>
      <c r="D88" s="282"/>
      <c r="E88" s="282"/>
      <c r="F88" s="283"/>
      <c r="G88" s="415"/>
      <c r="H88" s="302"/>
      <c r="I88" s="416"/>
      <c r="J88" s="280">
        <f t="shared" si="8"/>
        <v>0</v>
      </c>
      <c r="K88" s="281">
        <f t="shared" si="9"/>
        <v>0</v>
      </c>
      <c r="L88" s="282"/>
      <c r="M88" s="282"/>
      <c r="N88" s="282"/>
      <c r="O88" s="291"/>
      <c r="P88" s="297"/>
      <c r="Q88" s="282"/>
      <c r="R88" s="283"/>
      <c r="S88" s="17" t="s">
        <v>80</v>
      </c>
      <c r="T88" s="8">
        <v>22</v>
      </c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91"/>
      <c r="AI88" s="302"/>
      <c r="AJ88" s="282"/>
      <c r="AK88" s="283"/>
      <c r="AL88" s="17" t="s">
        <v>80</v>
      </c>
    </row>
    <row r="89" spans="1:38" s="23" customFormat="1" ht="12.75" customHeight="1" x14ac:dyDescent="0.2">
      <c r="A89" s="8">
        <v>23</v>
      </c>
      <c r="B89" s="282"/>
      <c r="C89" s="282"/>
      <c r="D89" s="282"/>
      <c r="E89" s="282"/>
      <c r="F89" s="283"/>
      <c r="G89" s="415"/>
      <c r="H89" s="302"/>
      <c r="I89" s="416"/>
      <c r="J89" s="280">
        <f t="shared" si="8"/>
        <v>0</v>
      </c>
      <c r="K89" s="281">
        <f t="shared" si="9"/>
        <v>0</v>
      </c>
      <c r="L89" s="282"/>
      <c r="M89" s="282"/>
      <c r="N89" s="282"/>
      <c r="O89" s="291"/>
      <c r="P89" s="297"/>
      <c r="Q89" s="282"/>
      <c r="R89" s="283"/>
      <c r="S89" s="17" t="s">
        <v>81</v>
      </c>
      <c r="T89" s="8">
        <v>23</v>
      </c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91"/>
      <c r="AI89" s="302"/>
      <c r="AJ89" s="282"/>
      <c r="AK89" s="283"/>
      <c r="AL89" s="17" t="s">
        <v>81</v>
      </c>
    </row>
    <row r="90" spans="1:38" s="23" customFormat="1" ht="12.75" customHeight="1" x14ac:dyDescent="0.2">
      <c r="A90" s="8">
        <v>24</v>
      </c>
      <c r="B90" s="282"/>
      <c r="C90" s="282"/>
      <c r="D90" s="282"/>
      <c r="E90" s="282"/>
      <c r="F90" s="283"/>
      <c r="G90" s="415"/>
      <c r="H90" s="302"/>
      <c r="I90" s="416"/>
      <c r="J90" s="280">
        <f t="shared" si="8"/>
        <v>0</v>
      </c>
      <c r="K90" s="281">
        <f t="shared" si="9"/>
        <v>0</v>
      </c>
      <c r="L90" s="282"/>
      <c r="M90" s="282"/>
      <c r="N90" s="282"/>
      <c r="O90" s="291"/>
      <c r="P90" s="297"/>
      <c r="Q90" s="282"/>
      <c r="R90" s="283"/>
      <c r="S90" s="17" t="s">
        <v>82</v>
      </c>
      <c r="T90" s="8">
        <v>24</v>
      </c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91"/>
      <c r="AI90" s="302"/>
      <c r="AJ90" s="282"/>
      <c r="AK90" s="283"/>
      <c r="AL90" s="17" t="s">
        <v>82</v>
      </c>
    </row>
    <row r="91" spans="1:38" s="23" customFormat="1" ht="12.75" customHeight="1" x14ac:dyDescent="0.2">
      <c r="A91" s="8">
        <v>25</v>
      </c>
      <c r="B91" s="282"/>
      <c r="C91" s="282"/>
      <c r="D91" s="282"/>
      <c r="E91" s="282"/>
      <c r="F91" s="283"/>
      <c r="G91" s="415"/>
      <c r="H91" s="302"/>
      <c r="I91" s="416"/>
      <c r="J91" s="280">
        <f t="shared" si="8"/>
        <v>0</v>
      </c>
      <c r="K91" s="281">
        <f t="shared" si="9"/>
        <v>0</v>
      </c>
      <c r="L91" s="282"/>
      <c r="M91" s="282"/>
      <c r="N91" s="282"/>
      <c r="O91" s="291"/>
      <c r="P91" s="297"/>
      <c r="Q91" s="282"/>
      <c r="R91" s="283"/>
      <c r="S91" s="17" t="s">
        <v>83</v>
      </c>
      <c r="T91" s="8">
        <v>25</v>
      </c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91"/>
      <c r="AI91" s="302"/>
      <c r="AJ91" s="282"/>
      <c r="AK91" s="283"/>
      <c r="AL91" s="17" t="s">
        <v>83</v>
      </c>
    </row>
    <row r="92" spans="1:38" s="23" customFormat="1" ht="12.75" customHeight="1" x14ac:dyDescent="0.2">
      <c r="A92" s="8">
        <v>26</v>
      </c>
      <c r="B92" s="282"/>
      <c r="C92" s="282"/>
      <c r="D92" s="282"/>
      <c r="E92" s="282"/>
      <c r="F92" s="283"/>
      <c r="G92" s="415"/>
      <c r="H92" s="302"/>
      <c r="I92" s="416"/>
      <c r="J92" s="280">
        <f t="shared" si="8"/>
        <v>0</v>
      </c>
      <c r="K92" s="281">
        <f t="shared" si="9"/>
        <v>0</v>
      </c>
      <c r="L92" s="282"/>
      <c r="M92" s="282"/>
      <c r="N92" s="282"/>
      <c r="O92" s="291"/>
      <c r="P92" s="297"/>
      <c r="Q92" s="282"/>
      <c r="R92" s="283"/>
      <c r="S92" s="17" t="s">
        <v>84</v>
      </c>
      <c r="T92" s="8">
        <v>26</v>
      </c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91"/>
      <c r="AI92" s="302"/>
      <c r="AJ92" s="282"/>
      <c r="AK92" s="283"/>
      <c r="AL92" s="17" t="s">
        <v>84</v>
      </c>
    </row>
    <row r="93" spans="1:38" s="23" customFormat="1" ht="12.75" customHeight="1" x14ac:dyDescent="0.2">
      <c r="A93" s="8">
        <v>27</v>
      </c>
      <c r="B93" s="282"/>
      <c r="C93" s="282"/>
      <c r="D93" s="282"/>
      <c r="E93" s="282"/>
      <c r="F93" s="283"/>
      <c r="G93" s="415"/>
      <c r="H93" s="302"/>
      <c r="I93" s="416"/>
      <c r="J93" s="280">
        <f t="shared" si="8"/>
        <v>0</v>
      </c>
      <c r="K93" s="281">
        <f t="shared" si="9"/>
        <v>0</v>
      </c>
      <c r="L93" s="282"/>
      <c r="M93" s="282"/>
      <c r="N93" s="282"/>
      <c r="O93" s="291"/>
      <c r="P93" s="297"/>
      <c r="Q93" s="282"/>
      <c r="R93" s="283"/>
      <c r="S93" s="17" t="s">
        <v>85</v>
      </c>
      <c r="T93" s="8">
        <v>27</v>
      </c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91"/>
      <c r="AI93" s="302"/>
      <c r="AJ93" s="282"/>
      <c r="AK93" s="283"/>
      <c r="AL93" s="17" t="s">
        <v>85</v>
      </c>
    </row>
    <row r="94" spans="1:38" s="23" customFormat="1" ht="12.75" customHeight="1" x14ac:dyDescent="0.2">
      <c r="A94" s="8">
        <v>28</v>
      </c>
      <c r="B94" s="282"/>
      <c r="C94" s="282"/>
      <c r="D94" s="282"/>
      <c r="E94" s="282"/>
      <c r="F94" s="283"/>
      <c r="G94" s="415"/>
      <c r="H94" s="302"/>
      <c r="I94" s="416"/>
      <c r="J94" s="280">
        <f t="shared" si="8"/>
        <v>0</v>
      </c>
      <c r="K94" s="281">
        <f t="shared" si="9"/>
        <v>0</v>
      </c>
      <c r="L94" s="282"/>
      <c r="M94" s="282"/>
      <c r="N94" s="282"/>
      <c r="O94" s="291"/>
      <c r="P94" s="297"/>
      <c r="Q94" s="282"/>
      <c r="R94" s="283"/>
      <c r="S94" s="17" t="s">
        <v>86</v>
      </c>
      <c r="T94" s="8">
        <v>28</v>
      </c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91"/>
      <c r="AI94" s="302"/>
      <c r="AJ94" s="282"/>
      <c r="AK94" s="283"/>
      <c r="AL94" s="17" t="s">
        <v>86</v>
      </c>
    </row>
    <row r="95" spans="1:38" s="23" customFormat="1" ht="12.75" customHeight="1" x14ac:dyDescent="0.2">
      <c r="A95" s="8">
        <v>29</v>
      </c>
      <c r="B95" s="282"/>
      <c r="C95" s="282"/>
      <c r="D95" s="282"/>
      <c r="E95" s="282"/>
      <c r="F95" s="283"/>
      <c r="G95" s="415"/>
      <c r="H95" s="302"/>
      <c r="I95" s="416"/>
      <c r="J95" s="280">
        <f t="shared" si="8"/>
        <v>0</v>
      </c>
      <c r="K95" s="281">
        <f t="shared" si="9"/>
        <v>0</v>
      </c>
      <c r="L95" s="282"/>
      <c r="M95" s="282"/>
      <c r="N95" s="282"/>
      <c r="O95" s="291"/>
      <c r="P95" s="297"/>
      <c r="Q95" s="282"/>
      <c r="R95" s="283"/>
      <c r="S95" s="17" t="s">
        <v>87</v>
      </c>
      <c r="T95" s="8">
        <v>29</v>
      </c>
      <c r="U95" s="282"/>
      <c r="V95" s="282"/>
      <c r="W95" s="282"/>
      <c r="X95" s="298"/>
      <c r="Y95" s="282"/>
      <c r="Z95" s="282"/>
      <c r="AA95" s="282"/>
      <c r="AB95" s="282"/>
      <c r="AC95" s="282"/>
      <c r="AD95" s="282"/>
      <c r="AE95" s="282"/>
      <c r="AF95" s="282"/>
      <c r="AG95" s="282"/>
      <c r="AH95" s="291"/>
      <c r="AI95" s="302"/>
      <c r="AJ95" s="282"/>
      <c r="AK95" s="283"/>
      <c r="AL95" s="17" t="s">
        <v>87</v>
      </c>
    </row>
    <row r="96" spans="1:38" s="23" customFormat="1" ht="12.75" customHeight="1" x14ac:dyDescent="0.2">
      <c r="A96" s="8">
        <v>30</v>
      </c>
      <c r="B96" s="282"/>
      <c r="C96" s="282"/>
      <c r="D96" s="282"/>
      <c r="E96" s="282"/>
      <c r="F96" s="283"/>
      <c r="G96" s="419"/>
      <c r="H96" s="302"/>
      <c r="I96" s="416"/>
      <c r="J96" s="280">
        <f t="shared" si="8"/>
        <v>0</v>
      </c>
      <c r="K96" s="281">
        <f t="shared" si="9"/>
        <v>0</v>
      </c>
      <c r="L96" s="282"/>
      <c r="M96" s="282"/>
      <c r="N96" s="282"/>
      <c r="O96" s="291"/>
      <c r="P96" s="297"/>
      <c r="Q96" s="282"/>
      <c r="R96" s="283"/>
      <c r="S96" s="17" t="s">
        <v>88</v>
      </c>
      <c r="T96" s="8">
        <v>30</v>
      </c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91"/>
      <c r="AI96" s="302"/>
      <c r="AJ96" s="282"/>
      <c r="AK96" s="283"/>
      <c r="AL96" s="17" t="s">
        <v>88</v>
      </c>
    </row>
    <row r="97" spans="1:248" s="23" customFormat="1" ht="12.75" customHeight="1" x14ac:dyDescent="0.2">
      <c r="A97" s="20">
        <v>31</v>
      </c>
      <c r="B97" s="286"/>
      <c r="C97" s="286"/>
      <c r="D97" s="286"/>
      <c r="E97" s="286"/>
      <c r="F97" s="287"/>
      <c r="G97" s="420"/>
      <c r="H97" s="304"/>
      <c r="I97" s="421"/>
      <c r="J97" s="422">
        <f t="shared" si="8"/>
        <v>0</v>
      </c>
      <c r="K97" s="299">
        <f t="shared" si="9"/>
        <v>0</v>
      </c>
      <c r="L97" s="286"/>
      <c r="M97" s="286"/>
      <c r="N97" s="286"/>
      <c r="O97" s="293"/>
      <c r="P97" s="300"/>
      <c r="Q97" s="286"/>
      <c r="R97" s="287"/>
      <c r="S97" s="21" t="s">
        <v>89</v>
      </c>
      <c r="T97" s="20">
        <v>31</v>
      </c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93"/>
      <c r="AI97" s="304"/>
      <c r="AJ97" s="286"/>
      <c r="AK97" s="287"/>
      <c r="AL97" s="21" t="s">
        <v>89</v>
      </c>
    </row>
    <row r="98" spans="1:248" s="57" customFormat="1" ht="12.75" customHeight="1" thickBot="1" x14ac:dyDescent="0.25">
      <c r="A98" s="53"/>
      <c r="B98" s="288">
        <f>SUM(B66:B97)</f>
        <v>0</v>
      </c>
      <c r="C98" s="288">
        <f>SUM(C66:C97)</f>
        <v>0</v>
      </c>
      <c r="D98" s="288">
        <f>SUM(D66:D97)</f>
        <v>0</v>
      </c>
      <c r="E98" s="301">
        <f>SUM(E66:E97)</f>
        <v>0</v>
      </c>
      <c r="F98" s="294">
        <f>SUM(F66:F97)</f>
        <v>0</v>
      </c>
      <c r="G98" s="308"/>
      <c r="H98" s="54" t="s">
        <v>90</v>
      </c>
      <c r="I98" s="309">
        <f>COUNTA(I67:I97)</f>
        <v>0</v>
      </c>
      <c r="J98" s="288">
        <f t="shared" ref="J98:R98" si="10">SUM(J66:J97)</f>
        <v>0</v>
      </c>
      <c r="K98" s="288">
        <f t="shared" si="10"/>
        <v>0</v>
      </c>
      <c r="L98" s="288">
        <f t="shared" si="10"/>
        <v>0</v>
      </c>
      <c r="M98" s="288">
        <f t="shared" si="10"/>
        <v>0</v>
      </c>
      <c r="N98" s="288">
        <f t="shared" si="10"/>
        <v>0</v>
      </c>
      <c r="O98" s="301">
        <f t="shared" si="10"/>
        <v>0</v>
      </c>
      <c r="P98" s="301">
        <f t="shared" si="10"/>
        <v>0</v>
      </c>
      <c r="Q98" s="288">
        <f t="shared" si="10"/>
        <v>0</v>
      </c>
      <c r="R98" s="289">
        <f t="shared" si="10"/>
        <v>0</v>
      </c>
      <c r="S98" s="59"/>
      <c r="T98" s="53"/>
      <c r="U98" s="288">
        <f t="shared" ref="U98:AH98" si="11">SUM(U66:U97)</f>
        <v>0</v>
      </c>
      <c r="V98" s="288">
        <f t="shared" si="11"/>
        <v>0</v>
      </c>
      <c r="W98" s="288">
        <f t="shared" si="11"/>
        <v>0</v>
      </c>
      <c r="X98" s="288">
        <f t="shared" si="11"/>
        <v>0</v>
      </c>
      <c r="Y98" s="288">
        <f t="shared" si="11"/>
        <v>0</v>
      </c>
      <c r="Z98" s="288">
        <f t="shared" si="11"/>
        <v>0</v>
      </c>
      <c r="AA98" s="288">
        <f t="shared" si="11"/>
        <v>0</v>
      </c>
      <c r="AB98" s="288">
        <f t="shared" si="11"/>
        <v>0</v>
      </c>
      <c r="AC98" s="288">
        <f t="shared" si="11"/>
        <v>0</v>
      </c>
      <c r="AD98" s="288">
        <f t="shared" si="11"/>
        <v>0</v>
      </c>
      <c r="AE98" s="288">
        <f t="shared" si="11"/>
        <v>0</v>
      </c>
      <c r="AF98" s="288">
        <f t="shared" si="11"/>
        <v>0</v>
      </c>
      <c r="AG98" s="288">
        <f t="shared" si="11"/>
        <v>0</v>
      </c>
      <c r="AH98" s="294">
        <f t="shared" si="11"/>
        <v>0</v>
      </c>
      <c r="AI98" s="306"/>
      <c r="AJ98" s="288">
        <f>SUM(AJ66:AJ97)</f>
        <v>0</v>
      </c>
      <c r="AK98" s="289">
        <f>SUM(AK66:AK97)</f>
        <v>0</v>
      </c>
      <c r="AL98" s="59"/>
    </row>
    <row r="99" spans="1:24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248" ht="12.75" customHeight="1" x14ac:dyDescent="0.2">
      <c r="A100" s="23"/>
      <c r="B100" s="23"/>
      <c r="C100" s="23"/>
      <c r="D100" s="23"/>
      <c r="E100" s="23"/>
      <c r="F100" s="23"/>
      <c r="G100" s="494" t="str">
        <f>G$10</f>
        <v>UNITED STEELWORKERS - LOCAL UNION</v>
      </c>
      <c r="H100" s="494"/>
      <c r="I100" s="494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248" ht="12.75" customHeight="1" x14ac:dyDescent="0.2">
      <c r="A101" s="23"/>
      <c r="B101" s="143" t="str">
        <f>$B$11</f>
        <v>Month</v>
      </c>
      <c r="C101" s="79" t="str">
        <f>$C$11</f>
        <v>OCTOBER</v>
      </c>
      <c r="D101" s="143" t="str">
        <f>$D$11</f>
        <v>Year</v>
      </c>
      <c r="E101" s="44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3"/>
      <c r="AJ101" s="177" t="str">
        <f>$C$11</f>
        <v>OCTOBER</v>
      </c>
      <c r="AK101" s="44">
        <f>$E$11</f>
        <v>0</v>
      </c>
    </row>
    <row r="102" spans="1:248" ht="12.75" customHeight="1" x14ac:dyDescent="0.2">
      <c r="A102" s="23"/>
      <c r="B102" s="143" t="str">
        <f>$B$12</f>
        <v>Page No.</v>
      </c>
      <c r="C102" s="176">
        <f>C57+1</f>
        <v>3</v>
      </c>
      <c r="D102" s="114"/>
      <c r="E102" s="114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3" t="str">
        <f>$B$12</f>
        <v>Page No.</v>
      </c>
      <c r="AJ102" s="272">
        <f>AJ57+1</f>
        <v>3</v>
      </c>
      <c r="AK102" s="173"/>
      <c r="AL102" s="115"/>
    </row>
    <row r="103" spans="1:24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248" s="397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22"/>
      <c r="H105" s="2" t="s">
        <v>56</v>
      </c>
      <c r="I105" s="98"/>
      <c r="J105" s="443" t="s">
        <v>465</v>
      </c>
      <c r="K105" s="444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397" customFormat="1" ht="12.75" customHeight="1" x14ac:dyDescent="0.2">
      <c r="A106" s="1"/>
      <c r="B106" s="3"/>
      <c r="C106" s="3"/>
      <c r="D106" s="3"/>
      <c r="E106" s="3"/>
      <c r="F106" s="13"/>
      <c r="G106" s="22"/>
      <c r="H106" s="13"/>
      <c r="I106" s="99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397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31">
        <v>5</v>
      </c>
      <c r="G107" s="40">
        <v>6</v>
      </c>
      <c r="H107" s="29">
        <v>7</v>
      </c>
      <c r="I107" s="100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248" s="4" customFormat="1" ht="12.75" customHeight="1" thickTop="1" x14ac:dyDescent="0.2">
      <c r="A108" s="1"/>
      <c r="B108" s="87" t="s">
        <v>4</v>
      </c>
      <c r="C108" s="101"/>
      <c r="D108" s="87" t="s">
        <v>201</v>
      </c>
      <c r="E108" s="180" t="s">
        <v>6</v>
      </c>
      <c r="F108" s="86" t="s">
        <v>7</v>
      </c>
      <c r="G108" s="163"/>
      <c r="H108" s="86"/>
      <c r="I108" s="103"/>
      <c r="J108" s="87"/>
      <c r="K108" s="86"/>
      <c r="L108" s="87" t="s">
        <v>458</v>
      </c>
      <c r="M108" s="87"/>
      <c r="N108" s="87" t="s">
        <v>257</v>
      </c>
      <c r="O108" s="180" t="s">
        <v>459</v>
      </c>
      <c r="P108" s="265"/>
      <c r="Q108" s="410" t="s">
        <v>8</v>
      </c>
      <c r="R108" s="86" t="s">
        <v>8</v>
      </c>
      <c r="S108" s="106"/>
      <c r="T108" s="73"/>
      <c r="U108" s="445" t="s">
        <v>9</v>
      </c>
      <c r="V108" s="446"/>
      <c r="W108" s="446"/>
      <c r="X108" s="446"/>
      <c r="Y108" s="447"/>
      <c r="Z108" s="87" t="s">
        <v>10</v>
      </c>
      <c r="AA108" s="87" t="s">
        <v>11</v>
      </c>
      <c r="AB108" s="87" t="s">
        <v>204</v>
      </c>
      <c r="AC108" s="87" t="s">
        <v>12</v>
      </c>
      <c r="AD108" s="87" t="s">
        <v>13</v>
      </c>
      <c r="AE108" s="87" t="s">
        <v>14</v>
      </c>
      <c r="AF108" s="87"/>
      <c r="AG108" s="87"/>
      <c r="AH108" s="104"/>
      <c r="AI108" s="105"/>
      <c r="AJ108" s="87" t="s">
        <v>15</v>
      </c>
      <c r="AK108" s="86" t="s">
        <v>7</v>
      </c>
      <c r="AL108" s="106"/>
      <c r="AM108" s="411"/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411"/>
      <c r="AZ108" s="411"/>
      <c r="BA108" s="411"/>
      <c r="BB108" s="411"/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411"/>
      <c r="BU108" s="411"/>
      <c r="BV108" s="411"/>
      <c r="BW108" s="411"/>
      <c r="BX108" s="411"/>
      <c r="BY108" s="411"/>
      <c r="BZ108" s="411"/>
      <c r="CA108" s="411"/>
      <c r="CB108" s="411"/>
      <c r="CC108" s="411"/>
      <c r="CD108" s="411"/>
      <c r="CE108" s="411"/>
      <c r="CF108" s="411"/>
      <c r="CG108" s="411"/>
      <c r="CH108" s="411"/>
      <c r="CI108" s="411"/>
      <c r="CJ108" s="411"/>
      <c r="CK108" s="411"/>
      <c r="CL108" s="411"/>
      <c r="CM108" s="411"/>
      <c r="CN108" s="411"/>
      <c r="CO108" s="411"/>
      <c r="CP108" s="411"/>
      <c r="CQ108" s="411"/>
      <c r="CR108" s="411"/>
      <c r="CS108" s="411"/>
      <c r="CT108" s="411"/>
      <c r="CU108" s="411"/>
      <c r="CV108" s="411"/>
      <c r="CW108" s="411"/>
      <c r="CX108" s="411"/>
      <c r="CY108" s="411"/>
      <c r="CZ108" s="411"/>
      <c r="DA108" s="411"/>
      <c r="DB108" s="411"/>
      <c r="DC108" s="411"/>
      <c r="DD108" s="411"/>
      <c r="DE108" s="411"/>
      <c r="DF108" s="411"/>
      <c r="DG108" s="411"/>
      <c r="DH108" s="411"/>
      <c r="DI108" s="411"/>
      <c r="DJ108" s="411"/>
      <c r="DK108" s="411"/>
      <c r="DL108" s="411"/>
      <c r="DM108" s="411"/>
      <c r="DN108" s="411"/>
      <c r="DO108" s="411"/>
      <c r="DP108" s="411"/>
      <c r="DQ108" s="411"/>
      <c r="DR108" s="411"/>
      <c r="DS108" s="411"/>
      <c r="DT108" s="411"/>
      <c r="DU108" s="411"/>
      <c r="DV108" s="411"/>
      <c r="DW108" s="411"/>
      <c r="DX108" s="411"/>
      <c r="DY108" s="411"/>
      <c r="DZ108" s="411"/>
      <c r="EA108" s="411"/>
      <c r="EB108" s="411"/>
      <c r="EC108" s="411"/>
      <c r="ED108" s="411"/>
      <c r="EE108" s="411"/>
      <c r="EF108" s="411"/>
      <c r="EG108" s="411"/>
      <c r="EH108" s="411"/>
      <c r="EI108" s="411"/>
      <c r="EJ108" s="411"/>
      <c r="EK108" s="411"/>
      <c r="EL108" s="411"/>
      <c r="EM108" s="411"/>
      <c r="EN108" s="411"/>
      <c r="EO108" s="411"/>
      <c r="EP108" s="411"/>
      <c r="EQ108" s="411"/>
      <c r="ER108" s="411"/>
      <c r="ES108" s="411"/>
      <c r="ET108" s="411"/>
      <c r="EU108" s="411"/>
      <c r="EV108" s="411"/>
      <c r="EW108" s="411"/>
      <c r="EX108" s="411"/>
      <c r="EY108" s="411"/>
      <c r="EZ108" s="411"/>
      <c r="FA108" s="411"/>
      <c r="FB108" s="411"/>
      <c r="FC108" s="411"/>
      <c r="FD108" s="411"/>
      <c r="FE108" s="411"/>
      <c r="FF108" s="411"/>
      <c r="FG108" s="411"/>
      <c r="FH108" s="411"/>
      <c r="FI108" s="411"/>
      <c r="FJ108" s="411"/>
      <c r="FK108" s="411"/>
      <c r="FL108" s="411"/>
      <c r="FM108" s="411"/>
      <c r="FN108" s="411"/>
      <c r="FO108" s="411"/>
      <c r="FP108" s="411"/>
      <c r="FQ108" s="411"/>
      <c r="FR108" s="411"/>
      <c r="FS108" s="411"/>
      <c r="FT108" s="411"/>
      <c r="FU108" s="411"/>
      <c r="FV108" s="411"/>
      <c r="FW108" s="411"/>
      <c r="FX108" s="411"/>
      <c r="FY108" s="411"/>
      <c r="FZ108" s="411"/>
      <c r="GA108" s="411"/>
      <c r="GB108" s="411"/>
      <c r="GC108" s="411"/>
      <c r="GD108" s="411"/>
      <c r="GE108" s="411"/>
      <c r="GF108" s="411"/>
      <c r="GG108" s="411"/>
      <c r="GH108" s="411"/>
      <c r="GI108" s="411"/>
      <c r="GJ108" s="411"/>
      <c r="GK108" s="411"/>
      <c r="GL108" s="411"/>
      <c r="GM108" s="411"/>
      <c r="GN108" s="411"/>
      <c r="GO108" s="411"/>
      <c r="GP108" s="411"/>
      <c r="GQ108" s="411"/>
      <c r="GR108" s="411"/>
      <c r="GS108" s="411"/>
      <c r="GT108" s="411"/>
      <c r="GU108" s="411"/>
      <c r="GV108" s="411"/>
      <c r="GW108" s="411"/>
      <c r="GX108" s="411"/>
      <c r="GY108" s="411"/>
      <c r="GZ108" s="411"/>
      <c r="HA108" s="411"/>
      <c r="HB108" s="411"/>
      <c r="HC108" s="411"/>
      <c r="HD108" s="411"/>
      <c r="HE108" s="411"/>
      <c r="HF108" s="411"/>
      <c r="HG108" s="411"/>
      <c r="HH108" s="411"/>
      <c r="HI108" s="411"/>
      <c r="HJ108" s="411"/>
      <c r="HK108" s="411"/>
      <c r="HL108" s="411"/>
      <c r="HM108" s="411"/>
      <c r="HN108" s="411"/>
      <c r="HO108" s="411"/>
      <c r="HP108" s="411"/>
      <c r="HQ108" s="411"/>
      <c r="HR108" s="411"/>
      <c r="HS108" s="411"/>
      <c r="HT108" s="411"/>
      <c r="HU108" s="411"/>
      <c r="HV108" s="411"/>
      <c r="HW108" s="411"/>
      <c r="HX108" s="411"/>
      <c r="HY108" s="411"/>
      <c r="HZ108" s="411"/>
      <c r="IA108" s="411"/>
      <c r="IB108" s="411"/>
      <c r="IC108" s="411"/>
      <c r="ID108" s="411"/>
      <c r="IE108" s="411"/>
      <c r="IF108" s="411"/>
      <c r="IG108" s="411"/>
      <c r="IH108" s="411"/>
      <c r="II108" s="411"/>
      <c r="IJ108" s="411"/>
      <c r="IK108" s="411"/>
      <c r="IL108" s="411"/>
      <c r="IM108" s="411"/>
      <c r="IN108" s="411"/>
    </row>
    <row r="109" spans="1:248" s="4" customFormat="1" ht="12.75" customHeight="1" x14ac:dyDescent="0.2">
      <c r="A109" s="1"/>
      <c r="B109" s="87" t="s">
        <v>8</v>
      </c>
      <c r="C109" s="87" t="s">
        <v>16</v>
      </c>
      <c r="D109" s="87" t="s">
        <v>202</v>
      </c>
      <c r="E109" s="181" t="s">
        <v>8</v>
      </c>
      <c r="F109" s="86" t="s">
        <v>18</v>
      </c>
      <c r="G109" s="163" t="s">
        <v>19</v>
      </c>
      <c r="H109" s="86" t="s">
        <v>20</v>
      </c>
      <c r="I109" s="103" t="s">
        <v>460</v>
      </c>
      <c r="J109" s="87" t="s">
        <v>21</v>
      </c>
      <c r="K109" s="86" t="s">
        <v>22</v>
      </c>
      <c r="L109" s="87" t="s">
        <v>461</v>
      </c>
      <c r="M109" s="87" t="s">
        <v>462</v>
      </c>
      <c r="N109" s="87" t="s">
        <v>258</v>
      </c>
      <c r="O109" s="181" t="s">
        <v>259</v>
      </c>
      <c r="P109" s="181" t="s">
        <v>23</v>
      </c>
      <c r="Q109" s="87" t="s">
        <v>24</v>
      </c>
      <c r="R109" s="86" t="s">
        <v>24</v>
      </c>
      <c r="S109" s="104" t="s">
        <v>135</v>
      </c>
      <c r="T109" s="86" t="s">
        <v>135</v>
      </c>
      <c r="U109" s="87" t="s">
        <v>25</v>
      </c>
      <c r="V109" s="87" t="s">
        <v>26</v>
      </c>
      <c r="W109" s="87" t="s">
        <v>27</v>
      </c>
      <c r="X109" s="87" t="s">
        <v>28</v>
      </c>
      <c r="Y109" s="87" t="s">
        <v>136</v>
      </c>
      <c r="Z109" s="87" t="s">
        <v>251</v>
      </c>
      <c r="AA109" s="87" t="s">
        <v>137</v>
      </c>
      <c r="AB109" s="87" t="s">
        <v>203</v>
      </c>
      <c r="AC109" s="87" t="s">
        <v>30</v>
      </c>
      <c r="AD109" s="87" t="s">
        <v>140</v>
      </c>
      <c r="AE109" s="87" t="s">
        <v>31</v>
      </c>
      <c r="AF109" s="87" t="s">
        <v>32</v>
      </c>
      <c r="AG109" s="87" t="s">
        <v>205</v>
      </c>
      <c r="AH109" s="104" t="s">
        <v>16</v>
      </c>
      <c r="AI109" s="102" t="s">
        <v>34</v>
      </c>
      <c r="AJ109" s="87" t="s">
        <v>35</v>
      </c>
      <c r="AK109" s="86" t="s">
        <v>18</v>
      </c>
      <c r="AL109" s="106"/>
      <c r="AM109" s="411"/>
      <c r="AN109" s="411"/>
      <c r="AO109" s="411"/>
      <c r="AP109" s="411"/>
      <c r="AQ109" s="411"/>
      <c r="AR109" s="411"/>
      <c r="AS109" s="411"/>
      <c r="AT109" s="411"/>
      <c r="AU109" s="411"/>
      <c r="AV109" s="411"/>
      <c r="AW109" s="411"/>
      <c r="AX109" s="411"/>
      <c r="AY109" s="411"/>
      <c r="AZ109" s="411"/>
      <c r="BA109" s="411"/>
      <c r="BB109" s="411"/>
      <c r="BC109" s="411"/>
      <c r="BD109" s="411"/>
      <c r="BE109" s="411"/>
      <c r="BF109" s="411"/>
      <c r="BG109" s="411"/>
      <c r="BH109" s="411"/>
      <c r="BI109" s="411"/>
      <c r="BJ109" s="411"/>
      <c r="BK109" s="411"/>
      <c r="BL109" s="411"/>
      <c r="BM109" s="411"/>
      <c r="BN109" s="411"/>
      <c r="BO109" s="411"/>
      <c r="BP109" s="411"/>
      <c r="BQ109" s="411"/>
      <c r="BR109" s="411"/>
      <c r="BS109" s="411"/>
      <c r="BT109" s="411"/>
      <c r="BU109" s="411"/>
      <c r="BV109" s="411"/>
      <c r="BW109" s="411"/>
      <c r="BX109" s="411"/>
      <c r="BY109" s="411"/>
      <c r="BZ109" s="411"/>
      <c r="CA109" s="411"/>
      <c r="CB109" s="411"/>
      <c r="CC109" s="411"/>
      <c r="CD109" s="411"/>
      <c r="CE109" s="411"/>
      <c r="CF109" s="411"/>
      <c r="CG109" s="411"/>
      <c r="CH109" s="411"/>
      <c r="CI109" s="411"/>
      <c r="CJ109" s="411"/>
      <c r="CK109" s="411"/>
      <c r="CL109" s="411"/>
      <c r="CM109" s="411"/>
      <c r="CN109" s="411"/>
      <c r="CO109" s="411"/>
      <c r="CP109" s="411"/>
      <c r="CQ109" s="411"/>
      <c r="CR109" s="411"/>
      <c r="CS109" s="411"/>
      <c r="CT109" s="411"/>
      <c r="CU109" s="411"/>
      <c r="CV109" s="411"/>
      <c r="CW109" s="411"/>
      <c r="CX109" s="411"/>
      <c r="CY109" s="411"/>
      <c r="CZ109" s="411"/>
      <c r="DA109" s="411"/>
      <c r="DB109" s="411"/>
      <c r="DC109" s="411"/>
      <c r="DD109" s="411"/>
      <c r="DE109" s="411"/>
      <c r="DF109" s="411"/>
      <c r="DG109" s="411"/>
      <c r="DH109" s="411"/>
      <c r="DI109" s="411"/>
      <c r="DJ109" s="411"/>
      <c r="DK109" s="411"/>
      <c r="DL109" s="411"/>
      <c r="DM109" s="411"/>
      <c r="DN109" s="411"/>
      <c r="DO109" s="411"/>
      <c r="DP109" s="411"/>
      <c r="DQ109" s="411"/>
      <c r="DR109" s="411"/>
      <c r="DS109" s="411"/>
      <c r="DT109" s="411"/>
      <c r="DU109" s="411"/>
      <c r="DV109" s="411"/>
      <c r="DW109" s="411"/>
      <c r="DX109" s="411"/>
      <c r="DY109" s="411"/>
      <c r="DZ109" s="411"/>
      <c r="EA109" s="411"/>
      <c r="EB109" s="411"/>
      <c r="EC109" s="411"/>
      <c r="ED109" s="411"/>
      <c r="EE109" s="411"/>
      <c r="EF109" s="411"/>
      <c r="EG109" s="411"/>
      <c r="EH109" s="411"/>
      <c r="EI109" s="411"/>
      <c r="EJ109" s="411"/>
      <c r="EK109" s="411"/>
      <c r="EL109" s="411"/>
      <c r="EM109" s="411"/>
      <c r="EN109" s="411"/>
      <c r="EO109" s="411"/>
      <c r="EP109" s="411"/>
      <c r="EQ109" s="411"/>
      <c r="ER109" s="411"/>
      <c r="ES109" s="411"/>
      <c r="ET109" s="411"/>
      <c r="EU109" s="411"/>
      <c r="EV109" s="411"/>
      <c r="EW109" s="411"/>
      <c r="EX109" s="411"/>
      <c r="EY109" s="411"/>
      <c r="EZ109" s="411"/>
      <c r="FA109" s="411"/>
      <c r="FB109" s="411"/>
      <c r="FC109" s="411"/>
      <c r="FD109" s="411"/>
      <c r="FE109" s="411"/>
      <c r="FF109" s="411"/>
      <c r="FG109" s="411"/>
      <c r="FH109" s="411"/>
      <c r="FI109" s="411"/>
      <c r="FJ109" s="411"/>
      <c r="FK109" s="411"/>
      <c r="FL109" s="411"/>
      <c r="FM109" s="411"/>
      <c r="FN109" s="411"/>
      <c r="FO109" s="411"/>
      <c r="FP109" s="411"/>
      <c r="FQ109" s="411"/>
      <c r="FR109" s="411"/>
      <c r="FS109" s="411"/>
      <c r="FT109" s="411"/>
      <c r="FU109" s="411"/>
      <c r="FV109" s="411"/>
      <c r="FW109" s="411"/>
      <c r="FX109" s="411"/>
      <c r="FY109" s="411"/>
      <c r="FZ109" s="411"/>
      <c r="GA109" s="411"/>
      <c r="GB109" s="411"/>
      <c r="GC109" s="411"/>
      <c r="GD109" s="411"/>
      <c r="GE109" s="411"/>
      <c r="GF109" s="411"/>
      <c r="GG109" s="411"/>
      <c r="GH109" s="411"/>
      <c r="GI109" s="411"/>
      <c r="GJ109" s="411"/>
      <c r="GK109" s="411"/>
      <c r="GL109" s="411"/>
      <c r="GM109" s="411"/>
      <c r="GN109" s="411"/>
      <c r="GO109" s="411"/>
      <c r="GP109" s="411"/>
      <c r="GQ109" s="411"/>
      <c r="GR109" s="411"/>
      <c r="GS109" s="411"/>
      <c r="GT109" s="411"/>
      <c r="GU109" s="411"/>
      <c r="GV109" s="411"/>
      <c r="GW109" s="411"/>
      <c r="GX109" s="411"/>
      <c r="GY109" s="411"/>
      <c r="GZ109" s="411"/>
      <c r="HA109" s="411"/>
      <c r="HB109" s="411"/>
      <c r="HC109" s="411"/>
      <c r="HD109" s="411"/>
      <c r="HE109" s="411"/>
      <c r="HF109" s="411"/>
      <c r="HG109" s="411"/>
      <c r="HH109" s="411"/>
      <c r="HI109" s="411"/>
      <c r="HJ109" s="411"/>
      <c r="HK109" s="411"/>
      <c r="HL109" s="411"/>
      <c r="HM109" s="411"/>
      <c r="HN109" s="411"/>
      <c r="HO109" s="411"/>
      <c r="HP109" s="411"/>
      <c r="HQ109" s="411"/>
      <c r="HR109" s="411"/>
      <c r="HS109" s="411"/>
      <c r="HT109" s="411"/>
      <c r="HU109" s="411"/>
      <c r="HV109" s="411"/>
      <c r="HW109" s="411"/>
      <c r="HX109" s="411"/>
      <c r="HY109" s="411"/>
      <c r="HZ109" s="411"/>
      <c r="IA109" s="411"/>
      <c r="IB109" s="411"/>
      <c r="IC109" s="411"/>
      <c r="ID109" s="411"/>
      <c r="IE109" s="411"/>
      <c r="IF109" s="411"/>
      <c r="IG109" s="411"/>
      <c r="IH109" s="411"/>
      <c r="II109" s="411"/>
      <c r="IJ109" s="411"/>
      <c r="IK109" s="411"/>
      <c r="IL109" s="411"/>
      <c r="IM109" s="411"/>
      <c r="IN109" s="411"/>
    </row>
    <row r="110" spans="1:248" s="4" customFormat="1" ht="12.75" customHeight="1" thickBot="1" x14ac:dyDescent="0.25">
      <c r="A110" s="6"/>
      <c r="B110" s="88" t="s">
        <v>36</v>
      </c>
      <c r="C110" s="88" t="s">
        <v>37</v>
      </c>
      <c r="D110" s="88" t="s">
        <v>38</v>
      </c>
      <c r="E110" s="182" t="s">
        <v>39</v>
      </c>
      <c r="F110" s="107" t="s">
        <v>40</v>
      </c>
      <c r="G110" s="164"/>
      <c r="H110" s="107"/>
      <c r="I110" s="108" t="s">
        <v>41</v>
      </c>
      <c r="J110" s="88"/>
      <c r="K110" s="107"/>
      <c r="L110" s="88" t="s">
        <v>463</v>
      </c>
      <c r="M110" s="88"/>
      <c r="N110" s="88" t="s">
        <v>235</v>
      </c>
      <c r="O110" s="182" t="s">
        <v>235</v>
      </c>
      <c r="P110" s="266"/>
      <c r="Q110" s="267" t="s">
        <v>464</v>
      </c>
      <c r="R110" s="268" t="s">
        <v>271</v>
      </c>
      <c r="S110" s="109" t="s">
        <v>109</v>
      </c>
      <c r="T110" s="107" t="s">
        <v>186</v>
      </c>
      <c r="U110" s="88" t="s">
        <v>42</v>
      </c>
      <c r="V110" s="88" t="s">
        <v>43</v>
      </c>
      <c r="W110" s="88"/>
      <c r="X110" s="88" t="s">
        <v>44</v>
      </c>
      <c r="Y110" s="88" t="s">
        <v>30</v>
      </c>
      <c r="Z110" s="88" t="s">
        <v>30</v>
      </c>
      <c r="AA110" s="88" t="s">
        <v>138</v>
      </c>
      <c r="AB110" s="88" t="s">
        <v>15</v>
      </c>
      <c r="AC110" s="88" t="s">
        <v>139</v>
      </c>
      <c r="AD110" s="88" t="s">
        <v>141</v>
      </c>
      <c r="AE110" s="88" t="s">
        <v>47</v>
      </c>
      <c r="AF110" s="88" t="s">
        <v>48</v>
      </c>
      <c r="AG110" s="88" t="s">
        <v>15</v>
      </c>
      <c r="AH110" s="109" t="s">
        <v>30</v>
      </c>
      <c r="AI110" s="110"/>
      <c r="AJ110" s="88" t="s">
        <v>49</v>
      </c>
      <c r="AK110" s="107" t="s">
        <v>187</v>
      </c>
      <c r="AL110" s="111"/>
      <c r="AM110" s="411"/>
      <c r="AN110" s="411"/>
      <c r="AO110" s="411"/>
      <c r="AP110" s="411"/>
      <c r="AQ110" s="411"/>
      <c r="AR110" s="411"/>
      <c r="AS110" s="411"/>
      <c r="AT110" s="411"/>
      <c r="AU110" s="411"/>
      <c r="AV110" s="411"/>
      <c r="AW110" s="411"/>
      <c r="AX110" s="411"/>
      <c r="AY110" s="411"/>
      <c r="AZ110" s="411"/>
      <c r="BA110" s="411"/>
      <c r="BB110" s="411"/>
      <c r="BC110" s="411"/>
      <c r="BD110" s="411"/>
      <c r="BE110" s="411"/>
      <c r="BF110" s="411"/>
      <c r="BG110" s="411"/>
      <c r="BH110" s="411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411"/>
      <c r="BS110" s="411"/>
      <c r="BT110" s="411"/>
      <c r="BU110" s="411"/>
      <c r="BV110" s="411"/>
      <c r="BW110" s="411"/>
      <c r="BX110" s="411"/>
      <c r="BY110" s="411"/>
      <c r="BZ110" s="411"/>
      <c r="CA110" s="411"/>
      <c r="CB110" s="411"/>
      <c r="CC110" s="411"/>
      <c r="CD110" s="411"/>
      <c r="CE110" s="411"/>
      <c r="CF110" s="411"/>
      <c r="CG110" s="411"/>
      <c r="CH110" s="411"/>
      <c r="CI110" s="411"/>
      <c r="CJ110" s="411"/>
      <c r="CK110" s="411"/>
      <c r="CL110" s="411"/>
      <c r="CM110" s="411"/>
      <c r="CN110" s="411"/>
      <c r="CO110" s="411"/>
      <c r="CP110" s="411"/>
      <c r="CQ110" s="411"/>
      <c r="CR110" s="411"/>
      <c r="CS110" s="411"/>
      <c r="CT110" s="411"/>
      <c r="CU110" s="411"/>
      <c r="CV110" s="411"/>
      <c r="CW110" s="411"/>
      <c r="CX110" s="411"/>
      <c r="CY110" s="411"/>
      <c r="CZ110" s="411"/>
      <c r="DA110" s="411"/>
      <c r="DB110" s="411"/>
      <c r="DC110" s="411"/>
      <c r="DD110" s="411"/>
      <c r="DE110" s="411"/>
      <c r="DF110" s="411"/>
      <c r="DG110" s="411"/>
      <c r="DH110" s="411"/>
      <c r="DI110" s="411"/>
      <c r="DJ110" s="411"/>
      <c r="DK110" s="411"/>
      <c r="DL110" s="411"/>
      <c r="DM110" s="411"/>
      <c r="DN110" s="411"/>
      <c r="DO110" s="411"/>
      <c r="DP110" s="411"/>
      <c r="DQ110" s="411"/>
      <c r="DR110" s="411"/>
      <c r="DS110" s="411"/>
      <c r="DT110" s="411"/>
      <c r="DU110" s="411"/>
      <c r="DV110" s="411"/>
      <c r="DW110" s="411"/>
      <c r="DX110" s="411"/>
      <c r="DY110" s="411"/>
      <c r="DZ110" s="411"/>
      <c r="EA110" s="411"/>
      <c r="EB110" s="411"/>
      <c r="EC110" s="411"/>
      <c r="ED110" s="411"/>
      <c r="EE110" s="411"/>
      <c r="EF110" s="411"/>
      <c r="EG110" s="411"/>
      <c r="EH110" s="411"/>
      <c r="EI110" s="411"/>
      <c r="EJ110" s="411"/>
      <c r="EK110" s="411"/>
      <c r="EL110" s="411"/>
      <c r="EM110" s="411"/>
      <c r="EN110" s="411"/>
      <c r="EO110" s="411"/>
      <c r="EP110" s="411"/>
      <c r="EQ110" s="411"/>
      <c r="ER110" s="411"/>
      <c r="ES110" s="411"/>
      <c r="ET110" s="411"/>
      <c r="EU110" s="411"/>
      <c r="EV110" s="411"/>
      <c r="EW110" s="411"/>
      <c r="EX110" s="411"/>
      <c r="EY110" s="411"/>
      <c r="EZ110" s="411"/>
      <c r="FA110" s="411"/>
      <c r="FB110" s="411"/>
      <c r="FC110" s="411"/>
      <c r="FD110" s="411"/>
      <c r="FE110" s="411"/>
      <c r="FF110" s="411"/>
      <c r="FG110" s="411"/>
      <c r="FH110" s="411"/>
      <c r="FI110" s="411"/>
      <c r="FJ110" s="411"/>
      <c r="FK110" s="411"/>
      <c r="FL110" s="411"/>
      <c r="FM110" s="411"/>
      <c r="FN110" s="411"/>
      <c r="FO110" s="411"/>
      <c r="FP110" s="411"/>
      <c r="FQ110" s="411"/>
      <c r="FR110" s="411"/>
      <c r="FS110" s="411"/>
      <c r="FT110" s="411"/>
      <c r="FU110" s="411"/>
      <c r="FV110" s="411"/>
      <c r="FW110" s="411"/>
      <c r="FX110" s="411"/>
      <c r="FY110" s="411"/>
      <c r="FZ110" s="411"/>
      <c r="GA110" s="411"/>
      <c r="GB110" s="411"/>
      <c r="GC110" s="411"/>
      <c r="GD110" s="411"/>
      <c r="GE110" s="411"/>
      <c r="GF110" s="411"/>
      <c r="GG110" s="411"/>
      <c r="GH110" s="411"/>
      <c r="GI110" s="411"/>
      <c r="GJ110" s="411"/>
      <c r="GK110" s="411"/>
      <c r="GL110" s="411"/>
      <c r="GM110" s="411"/>
      <c r="GN110" s="411"/>
      <c r="GO110" s="411"/>
      <c r="GP110" s="411"/>
      <c r="GQ110" s="411"/>
      <c r="GR110" s="411"/>
      <c r="GS110" s="411"/>
      <c r="GT110" s="411"/>
      <c r="GU110" s="411"/>
      <c r="GV110" s="411"/>
      <c r="GW110" s="411"/>
      <c r="GX110" s="411"/>
      <c r="GY110" s="411"/>
      <c r="GZ110" s="411"/>
      <c r="HA110" s="411"/>
      <c r="HB110" s="411"/>
      <c r="HC110" s="411"/>
      <c r="HD110" s="411"/>
      <c r="HE110" s="411"/>
      <c r="HF110" s="411"/>
      <c r="HG110" s="411"/>
      <c r="HH110" s="411"/>
      <c r="HI110" s="411"/>
      <c r="HJ110" s="411"/>
      <c r="HK110" s="411"/>
      <c r="HL110" s="411"/>
      <c r="HM110" s="411"/>
      <c r="HN110" s="411"/>
      <c r="HO110" s="411"/>
      <c r="HP110" s="411"/>
      <c r="HQ110" s="411"/>
      <c r="HR110" s="411"/>
      <c r="HS110" s="411"/>
      <c r="HT110" s="411"/>
      <c r="HU110" s="411"/>
      <c r="HV110" s="411"/>
      <c r="HW110" s="411"/>
      <c r="HX110" s="411"/>
      <c r="HY110" s="411"/>
      <c r="HZ110" s="411"/>
      <c r="IA110" s="411"/>
      <c r="IB110" s="411"/>
      <c r="IC110" s="411"/>
      <c r="ID110" s="411"/>
      <c r="IE110" s="411"/>
      <c r="IF110" s="411"/>
      <c r="IG110" s="411"/>
      <c r="IH110" s="411"/>
      <c r="II110" s="411"/>
      <c r="IJ110" s="411"/>
      <c r="IK110" s="411"/>
      <c r="IL110" s="411"/>
      <c r="IM110" s="411"/>
      <c r="IN110" s="411"/>
    </row>
    <row r="111" spans="1:248" s="57" customFormat="1" ht="12.75" customHeight="1" thickTop="1" x14ac:dyDescent="0.2">
      <c r="A111" s="48"/>
      <c r="B111" s="280">
        <f>B98</f>
        <v>0</v>
      </c>
      <c r="C111" s="280">
        <f>C98</f>
        <v>0</v>
      </c>
      <c r="D111" s="280">
        <f>D98</f>
        <v>0</v>
      </c>
      <c r="E111" s="314">
        <f>E98</f>
        <v>0</v>
      </c>
      <c r="F111" s="281">
        <f>F98</f>
        <v>0</v>
      </c>
      <c r="G111" s="14" t="str">
        <f>$C$11</f>
        <v>OCTOBER</v>
      </c>
      <c r="H111" s="50" t="s">
        <v>58</v>
      </c>
      <c r="I111" s="319"/>
      <c r="J111" s="315">
        <f t="shared" ref="J111:R111" si="12">J98</f>
        <v>0</v>
      </c>
      <c r="K111" s="316">
        <f t="shared" si="12"/>
        <v>0</v>
      </c>
      <c r="L111" s="280">
        <f t="shared" si="12"/>
        <v>0</v>
      </c>
      <c r="M111" s="280">
        <f t="shared" si="12"/>
        <v>0</v>
      </c>
      <c r="N111" s="280">
        <f t="shared" si="12"/>
        <v>0</v>
      </c>
      <c r="O111" s="314">
        <f t="shared" si="12"/>
        <v>0</v>
      </c>
      <c r="P111" s="314">
        <f t="shared" si="12"/>
        <v>0</v>
      </c>
      <c r="Q111" s="280">
        <f t="shared" si="12"/>
        <v>0</v>
      </c>
      <c r="R111" s="317">
        <f t="shared" si="12"/>
        <v>0</v>
      </c>
      <c r="S111" s="49"/>
      <c r="T111" s="48"/>
      <c r="U111" s="280">
        <f t="shared" ref="U111:AH111" si="13">U98</f>
        <v>0</v>
      </c>
      <c r="V111" s="280">
        <f t="shared" si="13"/>
        <v>0</v>
      </c>
      <c r="W111" s="280">
        <f t="shared" si="13"/>
        <v>0</v>
      </c>
      <c r="X111" s="280">
        <f t="shared" si="13"/>
        <v>0</v>
      </c>
      <c r="Y111" s="280">
        <f t="shared" si="13"/>
        <v>0</v>
      </c>
      <c r="Z111" s="280">
        <f t="shared" si="13"/>
        <v>0</v>
      </c>
      <c r="AA111" s="280">
        <f t="shared" si="13"/>
        <v>0</v>
      </c>
      <c r="AB111" s="280">
        <f t="shared" si="13"/>
        <v>0</v>
      </c>
      <c r="AC111" s="280">
        <f t="shared" si="13"/>
        <v>0</v>
      </c>
      <c r="AD111" s="280">
        <f t="shared" si="13"/>
        <v>0</v>
      </c>
      <c r="AE111" s="280">
        <f t="shared" si="13"/>
        <v>0</v>
      </c>
      <c r="AF111" s="280">
        <f t="shared" si="13"/>
        <v>0</v>
      </c>
      <c r="AG111" s="280">
        <f t="shared" si="13"/>
        <v>0</v>
      </c>
      <c r="AH111" s="280">
        <f t="shared" si="13"/>
        <v>0</v>
      </c>
      <c r="AI111" s="305"/>
      <c r="AJ111" s="280">
        <f>AJ98</f>
        <v>0</v>
      </c>
      <c r="AK111" s="318">
        <f>AK98</f>
        <v>0</v>
      </c>
      <c r="AL111" s="49"/>
    </row>
    <row r="112" spans="1:248" s="23" customFormat="1" ht="12.75" customHeight="1" x14ac:dyDescent="0.2">
      <c r="A112" s="8">
        <v>1</v>
      </c>
      <c r="B112" s="282"/>
      <c r="C112" s="282"/>
      <c r="D112" s="282"/>
      <c r="E112" s="282"/>
      <c r="F112" s="283"/>
      <c r="G112" s="415"/>
      <c r="H112" s="302"/>
      <c r="I112" s="416"/>
      <c r="J112" s="280">
        <f t="shared" ref="J112:J142" si="14">SUM(B112:F112)</f>
        <v>0</v>
      </c>
      <c r="K112" s="281">
        <f t="shared" ref="K112:K142" si="15">SUM(U112:AK112)-SUM(L112:R112)</f>
        <v>0</v>
      </c>
      <c r="L112" s="282"/>
      <c r="M112" s="282"/>
      <c r="N112" s="282"/>
      <c r="O112" s="291"/>
      <c r="P112" s="297"/>
      <c r="Q112" s="282"/>
      <c r="R112" s="283"/>
      <c r="S112" s="17" t="s">
        <v>59</v>
      </c>
      <c r="T112" s="8">
        <v>1</v>
      </c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91"/>
      <c r="AI112" s="302"/>
      <c r="AJ112" s="282"/>
      <c r="AK112" s="283"/>
      <c r="AL112" s="17" t="s">
        <v>59</v>
      </c>
    </row>
    <row r="113" spans="1:38" s="23" customFormat="1" ht="12.75" customHeight="1" x14ac:dyDescent="0.2">
      <c r="A113" s="8">
        <v>2</v>
      </c>
      <c r="B113" s="282"/>
      <c r="C113" s="282"/>
      <c r="D113" s="282"/>
      <c r="E113" s="282"/>
      <c r="F113" s="283"/>
      <c r="G113" s="415"/>
      <c r="H113" s="302"/>
      <c r="I113" s="416"/>
      <c r="J113" s="280">
        <f t="shared" si="14"/>
        <v>0</v>
      </c>
      <c r="K113" s="281">
        <f t="shared" si="15"/>
        <v>0</v>
      </c>
      <c r="L113" s="282"/>
      <c r="M113" s="282"/>
      <c r="N113" s="282"/>
      <c r="O113" s="291"/>
      <c r="P113" s="297"/>
      <c r="Q113" s="282"/>
      <c r="R113" s="283"/>
      <c r="S113" s="17" t="s">
        <v>60</v>
      </c>
      <c r="T113" s="8">
        <v>2</v>
      </c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91"/>
      <c r="AI113" s="302"/>
      <c r="AJ113" s="282"/>
      <c r="AK113" s="283"/>
      <c r="AL113" s="17" t="s">
        <v>60</v>
      </c>
    </row>
    <row r="114" spans="1:38" s="23" customFormat="1" ht="12.75" customHeight="1" x14ac:dyDescent="0.2">
      <c r="A114" s="8">
        <v>3</v>
      </c>
      <c r="B114" s="282"/>
      <c r="C114" s="282"/>
      <c r="D114" s="282"/>
      <c r="E114" s="282"/>
      <c r="F114" s="283"/>
      <c r="G114" s="415"/>
      <c r="H114" s="302"/>
      <c r="I114" s="416"/>
      <c r="J114" s="280">
        <f t="shared" si="14"/>
        <v>0</v>
      </c>
      <c r="K114" s="281">
        <f t="shared" si="15"/>
        <v>0</v>
      </c>
      <c r="L114" s="282"/>
      <c r="M114" s="282"/>
      <c r="N114" s="282"/>
      <c r="O114" s="291"/>
      <c r="P114" s="297"/>
      <c r="Q114" s="282"/>
      <c r="R114" s="283"/>
      <c r="S114" s="17" t="s">
        <v>61</v>
      </c>
      <c r="T114" s="8">
        <v>3</v>
      </c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91"/>
      <c r="AI114" s="302"/>
      <c r="AJ114" s="282"/>
      <c r="AK114" s="283"/>
      <c r="AL114" s="17" t="s">
        <v>61</v>
      </c>
    </row>
    <row r="115" spans="1:38" s="23" customFormat="1" ht="12.75" customHeight="1" x14ac:dyDescent="0.2">
      <c r="A115" s="8">
        <v>4</v>
      </c>
      <c r="B115" s="282"/>
      <c r="C115" s="282"/>
      <c r="D115" s="282"/>
      <c r="E115" s="282"/>
      <c r="F115" s="283"/>
      <c r="G115" s="415"/>
      <c r="H115" s="302"/>
      <c r="I115" s="416"/>
      <c r="J115" s="280">
        <f t="shared" si="14"/>
        <v>0</v>
      </c>
      <c r="K115" s="281">
        <f t="shared" si="15"/>
        <v>0</v>
      </c>
      <c r="L115" s="282"/>
      <c r="M115" s="282"/>
      <c r="N115" s="282"/>
      <c r="O115" s="291"/>
      <c r="P115" s="297"/>
      <c r="Q115" s="282"/>
      <c r="R115" s="283"/>
      <c r="S115" s="17" t="s">
        <v>62</v>
      </c>
      <c r="T115" s="8">
        <v>4</v>
      </c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91"/>
      <c r="AI115" s="302"/>
      <c r="AJ115" s="282"/>
      <c r="AK115" s="283"/>
      <c r="AL115" s="17" t="s">
        <v>62</v>
      </c>
    </row>
    <row r="116" spans="1:38" s="23" customFormat="1" ht="12.75" customHeight="1" x14ac:dyDescent="0.2">
      <c r="A116" s="8">
        <v>5</v>
      </c>
      <c r="B116" s="282"/>
      <c r="C116" s="282"/>
      <c r="D116" s="282"/>
      <c r="E116" s="282"/>
      <c r="F116" s="283"/>
      <c r="G116" s="417"/>
      <c r="H116" s="302"/>
      <c r="I116" s="416"/>
      <c r="J116" s="280">
        <f t="shared" si="14"/>
        <v>0</v>
      </c>
      <c r="K116" s="281">
        <f t="shared" si="15"/>
        <v>0</v>
      </c>
      <c r="L116" s="282"/>
      <c r="M116" s="282"/>
      <c r="N116" s="282"/>
      <c r="O116" s="291"/>
      <c r="P116" s="297"/>
      <c r="Q116" s="282"/>
      <c r="R116" s="283"/>
      <c r="S116" s="17" t="s">
        <v>63</v>
      </c>
      <c r="T116" s="8">
        <v>5</v>
      </c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91"/>
      <c r="AI116" s="302"/>
      <c r="AJ116" s="282"/>
      <c r="AK116" s="283"/>
      <c r="AL116" s="17" t="s">
        <v>63</v>
      </c>
    </row>
    <row r="117" spans="1:38" s="23" customFormat="1" ht="12.75" customHeight="1" x14ac:dyDescent="0.2">
      <c r="A117" s="18">
        <v>6</v>
      </c>
      <c r="B117" s="284"/>
      <c r="C117" s="284"/>
      <c r="D117" s="284"/>
      <c r="E117" s="284"/>
      <c r="F117" s="285"/>
      <c r="G117" s="415"/>
      <c r="H117" s="303"/>
      <c r="I117" s="418"/>
      <c r="J117" s="280">
        <f t="shared" si="14"/>
        <v>0</v>
      </c>
      <c r="K117" s="281">
        <f t="shared" si="15"/>
        <v>0</v>
      </c>
      <c r="L117" s="284"/>
      <c r="M117" s="284"/>
      <c r="N117" s="284"/>
      <c r="O117" s="292"/>
      <c r="P117" s="298"/>
      <c r="Q117" s="284"/>
      <c r="R117" s="285"/>
      <c r="S117" s="19" t="s">
        <v>64</v>
      </c>
      <c r="T117" s="18">
        <v>6</v>
      </c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92"/>
      <c r="AI117" s="303"/>
      <c r="AJ117" s="284"/>
      <c r="AK117" s="285"/>
      <c r="AL117" s="19" t="s">
        <v>64</v>
      </c>
    </row>
    <row r="118" spans="1:38" s="23" customFormat="1" ht="12.75" customHeight="1" x14ac:dyDescent="0.2">
      <c r="A118" s="8">
        <v>7</v>
      </c>
      <c r="B118" s="282"/>
      <c r="C118" s="282"/>
      <c r="D118" s="282"/>
      <c r="E118" s="282"/>
      <c r="F118" s="283"/>
      <c r="G118" s="415"/>
      <c r="H118" s="302"/>
      <c r="I118" s="416"/>
      <c r="J118" s="280">
        <f t="shared" si="14"/>
        <v>0</v>
      </c>
      <c r="K118" s="281">
        <f t="shared" si="15"/>
        <v>0</v>
      </c>
      <c r="L118" s="282"/>
      <c r="M118" s="282"/>
      <c r="N118" s="282"/>
      <c r="O118" s="291"/>
      <c r="P118" s="297"/>
      <c r="Q118" s="282"/>
      <c r="R118" s="283"/>
      <c r="S118" s="17" t="s">
        <v>65</v>
      </c>
      <c r="T118" s="8">
        <v>7</v>
      </c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91"/>
      <c r="AI118" s="302"/>
      <c r="AJ118" s="282"/>
      <c r="AK118" s="283"/>
      <c r="AL118" s="17" t="s">
        <v>65</v>
      </c>
    </row>
    <row r="119" spans="1:38" s="23" customFormat="1" ht="12.75" customHeight="1" x14ac:dyDescent="0.2">
      <c r="A119" s="8">
        <v>8</v>
      </c>
      <c r="B119" s="282"/>
      <c r="C119" s="282"/>
      <c r="D119" s="282"/>
      <c r="E119" s="282"/>
      <c r="F119" s="283"/>
      <c r="G119" s="415"/>
      <c r="H119" s="302"/>
      <c r="I119" s="416"/>
      <c r="J119" s="280">
        <f t="shared" si="14"/>
        <v>0</v>
      </c>
      <c r="K119" s="281">
        <f t="shared" si="15"/>
        <v>0</v>
      </c>
      <c r="L119" s="282"/>
      <c r="M119" s="282"/>
      <c r="N119" s="282"/>
      <c r="O119" s="291"/>
      <c r="P119" s="297"/>
      <c r="Q119" s="282"/>
      <c r="R119" s="283"/>
      <c r="S119" s="17" t="s">
        <v>66</v>
      </c>
      <c r="T119" s="8">
        <v>8</v>
      </c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91"/>
      <c r="AI119" s="302"/>
      <c r="AJ119" s="282"/>
      <c r="AK119" s="283"/>
      <c r="AL119" s="17" t="s">
        <v>66</v>
      </c>
    </row>
    <row r="120" spans="1:38" s="23" customFormat="1" ht="12.75" customHeight="1" x14ac:dyDescent="0.2">
      <c r="A120" s="8">
        <v>9</v>
      </c>
      <c r="B120" s="282"/>
      <c r="C120" s="282"/>
      <c r="D120" s="282"/>
      <c r="E120" s="282"/>
      <c r="F120" s="283"/>
      <c r="G120" s="415"/>
      <c r="H120" s="302"/>
      <c r="I120" s="416"/>
      <c r="J120" s="280">
        <f t="shared" si="14"/>
        <v>0</v>
      </c>
      <c r="K120" s="281">
        <f t="shared" si="15"/>
        <v>0</v>
      </c>
      <c r="L120" s="282"/>
      <c r="M120" s="282"/>
      <c r="N120" s="282"/>
      <c r="O120" s="291"/>
      <c r="P120" s="297"/>
      <c r="Q120" s="282"/>
      <c r="R120" s="283"/>
      <c r="S120" s="17" t="s">
        <v>67</v>
      </c>
      <c r="T120" s="8">
        <v>9</v>
      </c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91"/>
      <c r="AI120" s="302"/>
      <c r="AJ120" s="282"/>
      <c r="AK120" s="283"/>
      <c r="AL120" s="17" t="s">
        <v>67</v>
      </c>
    </row>
    <row r="121" spans="1:38" s="23" customFormat="1" ht="12.75" customHeight="1" x14ac:dyDescent="0.2">
      <c r="A121" s="8">
        <v>10</v>
      </c>
      <c r="B121" s="282"/>
      <c r="C121" s="282"/>
      <c r="D121" s="282"/>
      <c r="E121" s="282"/>
      <c r="F121" s="283"/>
      <c r="G121" s="415"/>
      <c r="H121" s="302"/>
      <c r="I121" s="416"/>
      <c r="J121" s="280">
        <f t="shared" si="14"/>
        <v>0</v>
      </c>
      <c r="K121" s="281">
        <f t="shared" si="15"/>
        <v>0</v>
      </c>
      <c r="L121" s="282"/>
      <c r="M121" s="282"/>
      <c r="N121" s="282"/>
      <c r="O121" s="291"/>
      <c r="P121" s="297"/>
      <c r="Q121" s="282"/>
      <c r="R121" s="283"/>
      <c r="S121" s="17" t="s">
        <v>68</v>
      </c>
      <c r="T121" s="8">
        <v>10</v>
      </c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91"/>
      <c r="AI121" s="302"/>
      <c r="AJ121" s="282"/>
      <c r="AK121" s="283"/>
      <c r="AL121" s="17" t="s">
        <v>68</v>
      </c>
    </row>
    <row r="122" spans="1:38" s="23" customFormat="1" ht="12.75" customHeight="1" x14ac:dyDescent="0.2">
      <c r="A122" s="8">
        <v>11</v>
      </c>
      <c r="B122" s="282"/>
      <c r="C122" s="282"/>
      <c r="D122" s="282"/>
      <c r="E122" s="282"/>
      <c r="F122" s="283"/>
      <c r="G122" s="415"/>
      <c r="H122" s="302"/>
      <c r="I122" s="416"/>
      <c r="J122" s="280">
        <f t="shared" si="14"/>
        <v>0</v>
      </c>
      <c r="K122" s="281">
        <f t="shared" si="15"/>
        <v>0</v>
      </c>
      <c r="L122" s="282"/>
      <c r="M122" s="282"/>
      <c r="N122" s="282"/>
      <c r="O122" s="291"/>
      <c r="P122" s="297"/>
      <c r="Q122" s="282"/>
      <c r="R122" s="283"/>
      <c r="S122" s="17" t="s">
        <v>69</v>
      </c>
      <c r="T122" s="8">
        <v>11</v>
      </c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91"/>
      <c r="AI122" s="302"/>
      <c r="AJ122" s="282"/>
      <c r="AK122" s="283"/>
      <c r="AL122" s="17" t="s">
        <v>69</v>
      </c>
    </row>
    <row r="123" spans="1:38" s="23" customFormat="1" ht="12.75" customHeight="1" x14ac:dyDescent="0.2">
      <c r="A123" s="8">
        <v>12</v>
      </c>
      <c r="B123" s="282"/>
      <c r="C123" s="282"/>
      <c r="D123" s="282"/>
      <c r="E123" s="282"/>
      <c r="F123" s="283"/>
      <c r="G123" s="415"/>
      <c r="H123" s="302"/>
      <c r="I123" s="416"/>
      <c r="J123" s="280">
        <f t="shared" si="14"/>
        <v>0</v>
      </c>
      <c r="K123" s="281">
        <f t="shared" si="15"/>
        <v>0</v>
      </c>
      <c r="L123" s="282"/>
      <c r="M123" s="282"/>
      <c r="N123" s="282"/>
      <c r="O123" s="291"/>
      <c r="P123" s="297"/>
      <c r="Q123" s="282"/>
      <c r="R123" s="283"/>
      <c r="S123" s="17" t="s">
        <v>70</v>
      </c>
      <c r="T123" s="8">
        <v>12</v>
      </c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91"/>
      <c r="AI123" s="302"/>
      <c r="AJ123" s="282"/>
      <c r="AK123" s="283"/>
      <c r="AL123" s="17" t="s">
        <v>70</v>
      </c>
    </row>
    <row r="124" spans="1:38" s="23" customFormat="1" ht="12.75" customHeight="1" x14ac:dyDescent="0.2">
      <c r="A124" s="8">
        <v>13</v>
      </c>
      <c r="B124" s="282"/>
      <c r="C124" s="282"/>
      <c r="D124" s="282"/>
      <c r="E124" s="282"/>
      <c r="F124" s="283"/>
      <c r="G124" s="415"/>
      <c r="H124" s="302"/>
      <c r="I124" s="416"/>
      <c r="J124" s="280">
        <f t="shared" si="14"/>
        <v>0</v>
      </c>
      <c r="K124" s="281">
        <f t="shared" si="15"/>
        <v>0</v>
      </c>
      <c r="L124" s="282"/>
      <c r="M124" s="282"/>
      <c r="N124" s="282"/>
      <c r="O124" s="291"/>
      <c r="P124" s="297"/>
      <c r="Q124" s="282"/>
      <c r="R124" s="283"/>
      <c r="S124" s="17" t="s">
        <v>71</v>
      </c>
      <c r="T124" s="8">
        <v>13</v>
      </c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91"/>
      <c r="AI124" s="302"/>
      <c r="AJ124" s="282"/>
      <c r="AK124" s="283"/>
      <c r="AL124" s="17" t="s">
        <v>71</v>
      </c>
    </row>
    <row r="125" spans="1:38" s="23" customFormat="1" ht="12.75" customHeight="1" x14ac:dyDescent="0.2">
      <c r="A125" s="8">
        <v>14</v>
      </c>
      <c r="B125" s="282"/>
      <c r="C125" s="282"/>
      <c r="D125" s="282"/>
      <c r="E125" s="282"/>
      <c r="F125" s="283"/>
      <c r="G125" s="415"/>
      <c r="H125" s="302"/>
      <c r="I125" s="416"/>
      <c r="J125" s="280">
        <f t="shared" si="14"/>
        <v>0</v>
      </c>
      <c r="K125" s="281">
        <f t="shared" si="15"/>
        <v>0</v>
      </c>
      <c r="L125" s="282"/>
      <c r="M125" s="282"/>
      <c r="N125" s="282"/>
      <c r="O125" s="291"/>
      <c r="P125" s="297"/>
      <c r="Q125" s="282"/>
      <c r="R125" s="283"/>
      <c r="S125" s="17" t="s">
        <v>72</v>
      </c>
      <c r="T125" s="8">
        <v>14</v>
      </c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91"/>
      <c r="AI125" s="302"/>
      <c r="AJ125" s="282"/>
      <c r="AK125" s="283"/>
      <c r="AL125" s="17" t="s">
        <v>72</v>
      </c>
    </row>
    <row r="126" spans="1:38" s="23" customFormat="1" ht="12.75" customHeight="1" x14ac:dyDescent="0.2">
      <c r="A126" s="8">
        <v>15</v>
      </c>
      <c r="B126" s="282"/>
      <c r="C126" s="282"/>
      <c r="D126" s="282"/>
      <c r="E126" s="282"/>
      <c r="F126" s="283"/>
      <c r="G126" s="415"/>
      <c r="H126" s="302"/>
      <c r="I126" s="416"/>
      <c r="J126" s="280">
        <f t="shared" si="14"/>
        <v>0</v>
      </c>
      <c r="K126" s="281">
        <f t="shared" si="15"/>
        <v>0</v>
      </c>
      <c r="L126" s="282"/>
      <c r="M126" s="282"/>
      <c r="N126" s="282"/>
      <c r="O126" s="291"/>
      <c r="P126" s="297"/>
      <c r="Q126" s="282"/>
      <c r="R126" s="283"/>
      <c r="S126" s="17" t="s">
        <v>73</v>
      </c>
      <c r="T126" s="8">
        <v>15</v>
      </c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91"/>
      <c r="AI126" s="302"/>
      <c r="AJ126" s="282"/>
      <c r="AK126" s="283"/>
      <c r="AL126" s="17" t="s">
        <v>73</v>
      </c>
    </row>
    <row r="127" spans="1:38" s="23" customFormat="1" ht="12.75" customHeight="1" x14ac:dyDescent="0.2">
      <c r="A127" s="8">
        <v>16</v>
      </c>
      <c r="B127" s="282"/>
      <c r="C127" s="282"/>
      <c r="D127" s="282"/>
      <c r="E127" s="282"/>
      <c r="F127" s="283"/>
      <c r="G127" s="415"/>
      <c r="H127" s="302"/>
      <c r="I127" s="416"/>
      <c r="J127" s="280">
        <f t="shared" si="14"/>
        <v>0</v>
      </c>
      <c r="K127" s="281">
        <f t="shared" si="15"/>
        <v>0</v>
      </c>
      <c r="L127" s="282"/>
      <c r="M127" s="282"/>
      <c r="N127" s="282"/>
      <c r="O127" s="291"/>
      <c r="P127" s="297"/>
      <c r="Q127" s="282"/>
      <c r="R127" s="283"/>
      <c r="S127" s="17" t="s">
        <v>74</v>
      </c>
      <c r="T127" s="8">
        <v>16</v>
      </c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91"/>
      <c r="AI127" s="302"/>
      <c r="AJ127" s="282"/>
      <c r="AK127" s="283"/>
      <c r="AL127" s="17" t="s">
        <v>74</v>
      </c>
    </row>
    <row r="128" spans="1:38" s="23" customFormat="1" ht="12.75" customHeight="1" x14ac:dyDescent="0.2">
      <c r="A128" s="8">
        <v>17</v>
      </c>
      <c r="B128" s="282"/>
      <c r="C128" s="282"/>
      <c r="D128" s="282"/>
      <c r="E128" s="282"/>
      <c r="F128" s="283"/>
      <c r="G128" s="415"/>
      <c r="H128" s="302"/>
      <c r="I128" s="416"/>
      <c r="J128" s="280">
        <f t="shared" si="14"/>
        <v>0</v>
      </c>
      <c r="K128" s="281">
        <f t="shared" si="15"/>
        <v>0</v>
      </c>
      <c r="L128" s="282"/>
      <c r="M128" s="282"/>
      <c r="N128" s="282"/>
      <c r="O128" s="291"/>
      <c r="P128" s="297"/>
      <c r="Q128" s="282"/>
      <c r="R128" s="283"/>
      <c r="S128" s="17" t="s">
        <v>75</v>
      </c>
      <c r="T128" s="8">
        <v>17</v>
      </c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91"/>
      <c r="AI128" s="302"/>
      <c r="AJ128" s="282"/>
      <c r="AK128" s="283"/>
      <c r="AL128" s="17" t="s">
        <v>75</v>
      </c>
    </row>
    <row r="129" spans="1:38" s="23" customFormat="1" ht="12.75" customHeight="1" x14ac:dyDescent="0.2">
      <c r="A129" s="8">
        <v>18</v>
      </c>
      <c r="B129" s="282"/>
      <c r="C129" s="282"/>
      <c r="D129" s="282"/>
      <c r="E129" s="282"/>
      <c r="F129" s="283"/>
      <c r="G129" s="415"/>
      <c r="H129" s="302"/>
      <c r="I129" s="416"/>
      <c r="J129" s="280">
        <f t="shared" si="14"/>
        <v>0</v>
      </c>
      <c r="K129" s="281">
        <f t="shared" si="15"/>
        <v>0</v>
      </c>
      <c r="L129" s="282"/>
      <c r="M129" s="282"/>
      <c r="N129" s="282"/>
      <c r="O129" s="291"/>
      <c r="P129" s="297"/>
      <c r="Q129" s="282"/>
      <c r="R129" s="283"/>
      <c r="S129" s="17" t="s">
        <v>76</v>
      </c>
      <c r="T129" s="8">
        <v>18</v>
      </c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91"/>
      <c r="AI129" s="302"/>
      <c r="AJ129" s="282"/>
      <c r="AK129" s="283"/>
      <c r="AL129" s="17" t="s">
        <v>76</v>
      </c>
    </row>
    <row r="130" spans="1:38" s="23" customFormat="1" ht="12.75" customHeight="1" x14ac:dyDescent="0.2">
      <c r="A130" s="8">
        <v>19</v>
      </c>
      <c r="B130" s="282"/>
      <c r="C130" s="282"/>
      <c r="D130" s="282"/>
      <c r="E130" s="282"/>
      <c r="F130" s="283"/>
      <c r="G130" s="415"/>
      <c r="H130" s="302"/>
      <c r="I130" s="416"/>
      <c r="J130" s="280">
        <f t="shared" si="14"/>
        <v>0</v>
      </c>
      <c r="K130" s="281">
        <f t="shared" si="15"/>
        <v>0</v>
      </c>
      <c r="L130" s="282"/>
      <c r="M130" s="282"/>
      <c r="N130" s="282"/>
      <c r="O130" s="291"/>
      <c r="P130" s="297"/>
      <c r="Q130" s="282"/>
      <c r="R130" s="283"/>
      <c r="S130" s="17" t="s">
        <v>77</v>
      </c>
      <c r="T130" s="8">
        <v>19</v>
      </c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91"/>
      <c r="AI130" s="302"/>
      <c r="AJ130" s="282"/>
      <c r="AK130" s="283"/>
      <c r="AL130" s="17" t="s">
        <v>77</v>
      </c>
    </row>
    <row r="131" spans="1:38" s="23" customFormat="1" ht="12.75" customHeight="1" x14ac:dyDescent="0.2">
      <c r="A131" s="8">
        <v>20</v>
      </c>
      <c r="B131" s="282"/>
      <c r="C131" s="282"/>
      <c r="D131" s="282"/>
      <c r="E131" s="282"/>
      <c r="F131" s="283"/>
      <c r="G131" s="415"/>
      <c r="H131" s="302"/>
      <c r="I131" s="416"/>
      <c r="J131" s="280">
        <f t="shared" si="14"/>
        <v>0</v>
      </c>
      <c r="K131" s="281">
        <f t="shared" si="15"/>
        <v>0</v>
      </c>
      <c r="L131" s="282"/>
      <c r="M131" s="282"/>
      <c r="N131" s="282"/>
      <c r="O131" s="291"/>
      <c r="P131" s="297"/>
      <c r="Q131" s="282"/>
      <c r="R131" s="283"/>
      <c r="S131" s="17" t="s">
        <v>78</v>
      </c>
      <c r="T131" s="8">
        <v>20</v>
      </c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91"/>
      <c r="AI131" s="302"/>
      <c r="AJ131" s="282"/>
      <c r="AK131" s="283"/>
      <c r="AL131" s="17" t="s">
        <v>78</v>
      </c>
    </row>
    <row r="132" spans="1:38" s="23" customFormat="1" ht="12.75" customHeight="1" x14ac:dyDescent="0.2">
      <c r="A132" s="8">
        <v>21</v>
      </c>
      <c r="B132" s="282"/>
      <c r="C132" s="282"/>
      <c r="D132" s="282"/>
      <c r="E132" s="282"/>
      <c r="F132" s="283"/>
      <c r="G132" s="415"/>
      <c r="H132" s="302"/>
      <c r="I132" s="416"/>
      <c r="J132" s="280">
        <f t="shared" si="14"/>
        <v>0</v>
      </c>
      <c r="K132" s="281">
        <f t="shared" si="15"/>
        <v>0</v>
      </c>
      <c r="L132" s="282"/>
      <c r="M132" s="282"/>
      <c r="N132" s="282"/>
      <c r="O132" s="291"/>
      <c r="P132" s="297"/>
      <c r="Q132" s="282"/>
      <c r="R132" s="283"/>
      <c r="S132" s="17" t="s">
        <v>79</v>
      </c>
      <c r="T132" s="8">
        <v>21</v>
      </c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91"/>
      <c r="AI132" s="302"/>
      <c r="AJ132" s="282"/>
      <c r="AK132" s="283"/>
      <c r="AL132" s="17" t="s">
        <v>79</v>
      </c>
    </row>
    <row r="133" spans="1:38" s="23" customFormat="1" ht="12.75" customHeight="1" x14ac:dyDescent="0.2">
      <c r="A133" s="8">
        <v>22</v>
      </c>
      <c r="B133" s="282"/>
      <c r="C133" s="282"/>
      <c r="D133" s="282"/>
      <c r="E133" s="282"/>
      <c r="F133" s="283"/>
      <c r="G133" s="415"/>
      <c r="H133" s="302"/>
      <c r="I133" s="416"/>
      <c r="J133" s="280">
        <f t="shared" si="14"/>
        <v>0</v>
      </c>
      <c r="K133" s="281">
        <f t="shared" si="15"/>
        <v>0</v>
      </c>
      <c r="L133" s="282"/>
      <c r="M133" s="282"/>
      <c r="N133" s="282"/>
      <c r="O133" s="291"/>
      <c r="P133" s="297"/>
      <c r="Q133" s="282"/>
      <c r="R133" s="283"/>
      <c r="S133" s="17" t="s">
        <v>80</v>
      </c>
      <c r="T133" s="8">
        <v>22</v>
      </c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91"/>
      <c r="AI133" s="302"/>
      <c r="AJ133" s="282"/>
      <c r="AK133" s="283"/>
      <c r="AL133" s="17" t="s">
        <v>80</v>
      </c>
    </row>
    <row r="134" spans="1:38" s="23" customFormat="1" ht="12.75" customHeight="1" x14ac:dyDescent="0.2">
      <c r="A134" s="8">
        <v>23</v>
      </c>
      <c r="B134" s="282"/>
      <c r="C134" s="282"/>
      <c r="D134" s="282"/>
      <c r="E134" s="282"/>
      <c r="F134" s="283"/>
      <c r="G134" s="415"/>
      <c r="H134" s="302"/>
      <c r="I134" s="416"/>
      <c r="J134" s="280">
        <f t="shared" si="14"/>
        <v>0</v>
      </c>
      <c r="K134" s="281">
        <f t="shared" si="15"/>
        <v>0</v>
      </c>
      <c r="L134" s="282"/>
      <c r="M134" s="282"/>
      <c r="N134" s="282"/>
      <c r="O134" s="291"/>
      <c r="P134" s="297"/>
      <c r="Q134" s="282"/>
      <c r="R134" s="283"/>
      <c r="S134" s="17" t="s">
        <v>81</v>
      </c>
      <c r="T134" s="8">
        <v>23</v>
      </c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91"/>
      <c r="AI134" s="302"/>
      <c r="AJ134" s="282"/>
      <c r="AK134" s="283"/>
      <c r="AL134" s="17" t="s">
        <v>81</v>
      </c>
    </row>
    <row r="135" spans="1:38" s="23" customFormat="1" ht="12.75" customHeight="1" x14ac:dyDescent="0.2">
      <c r="A135" s="8">
        <v>24</v>
      </c>
      <c r="B135" s="282"/>
      <c r="C135" s="282"/>
      <c r="D135" s="282"/>
      <c r="E135" s="282"/>
      <c r="F135" s="283"/>
      <c r="G135" s="415"/>
      <c r="H135" s="302"/>
      <c r="I135" s="416"/>
      <c r="J135" s="280">
        <f t="shared" si="14"/>
        <v>0</v>
      </c>
      <c r="K135" s="281">
        <f t="shared" si="15"/>
        <v>0</v>
      </c>
      <c r="L135" s="282"/>
      <c r="M135" s="282"/>
      <c r="N135" s="282"/>
      <c r="O135" s="291"/>
      <c r="P135" s="297"/>
      <c r="Q135" s="282"/>
      <c r="R135" s="283"/>
      <c r="S135" s="17" t="s">
        <v>82</v>
      </c>
      <c r="T135" s="8">
        <v>24</v>
      </c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91"/>
      <c r="AI135" s="302"/>
      <c r="AJ135" s="282"/>
      <c r="AK135" s="283"/>
      <c r="AL135" s="17" t="s">
        <v>82</v>
      </c>
    </row>
    <row r="136" spans="1:38" s="23" customFormat="1" ht="12.75" customHeight="1" x14ac:dyDescent="0.2">
      <c r="A136" s="8">
        <v>25</v>
      </c>
      <c r="B136" s="282"/>
      <c r="C136" s="282"/>
      <c r="D136" s="282"/>
      <c r="E136" s="282"/>
      <c r="F136" s="283"/>
      <c r="G136" s="415"/>
      <c r="H136" s="302"/>
      <c r="I136" s="416"/>
      <c r="J136" s="280">
        <f t="shared" si="14"/>
        <v>0</v>
      </c>
      <c r="K136" s="281">
        <f t="shared" si="15"/>
        <v>0</v>
      </c>
      <c r="L136" s="282"/>
      <c r="M136" s="282"/>
      <c r="N136" s="282"/>
      <c r="O136" s="291"/>
      <c r="P136" s="297"/>
      <c r="Q136" s="282"/>
      <c r="R136" s="283"/>
      <c r="S136" s="17" t="s">
        <v>83</v>
      </c>
      <c r="T136" s="8">
        <v>25</v>
      </c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91"/>
      <c r="AI136" s="302"/>
      <c r="AJ136" s="282"/>
      <c r="AK136" s="283"/>
      <c r="AL136" s="17" t="s">
        <v>83</v>
      </c>
    </row>
    <row r="137" spans="1:38" s="23" customFormat="1" ht="12.75" customHeight="1" x14ac:dyDescent="0.2">
      <c r="A137" s="8">
        <v>26</v>
      </c>
      <c r="B137" s="282"/>
      <c r="C137" s="282"/>
      <c r="D137" s="282"/>
      <c r="E137" s="282"/>
      <c r="F137" s="283"/>
      <c r="G137" s="415"/>
      <c r="H137" s="302"/>
      <c r="I137" s="416"/>
      <c r="J137" s="280">
        <f t="shared" si="14"/>
        <v>0</v>
      </c>
      <c r="K137" s="281">
        <f t="shared" si="15"/>
        <v>0</v>
      </c>
      <c r="L137" s="282"/>
      <c r="M137" s="282"/>
      <c r="N137" s="282"/>
      <c r="O137" s="291"/>
      <c r="P137" s="297"/>
      <c r="Q137" s="282"/>
      <c r="R137" s="283"/>
      <c r="S137" s="17" t="s">
        <v>84</v>
      </c>
      <c r="T137" s="8">
        <v>26</v>
      </c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91"/>
      <c r="AI137" s="302"/>
      <c r="AJ137" s="282"/>
      <c r="AK137" s="283"/>
      <c r="AL137" s="17" t="s">
        <v>84</v>
      </c>
    </row>
    <row r="138" spans="1:38" s="23" customFormat="1" ht="12.75" customHeight="1" x14ac:dyDescent="0.2">
      <c r="A138" s="8">
        <v>27</v>
      </c>
      <c r="B138" s="282"/>
      <c r="C138" s="282"/>
      <c r="D138" s="282"/>
      <c r="E138" s="282"/>
      <c r="F138" s="283"/>
      <c r="G138" s="415"/>
      <c r="H138" s="302"/>
      <c r="I138" s="416"/>
      <c r="J138" s="280">
        <f t="shared" si="14"/>
        <v>0</v>
      </c>
      <c r="K138" s="281">
        <f t="shared" si="15"/>
        <v>0</v>
      </c>
      <c r="L138" s="282"/>
      <c r="M138" s="282"/>
      <c r="N138" s="282"/>
      <c r="O138" s="291"/>
      <c r="P138" s="297"/>
      <c r="Q138" s="282"/>
      <c r="R138" s="283"/>
      <c r="S138" s="17" t="s">
        <v>85</v>
      </c>
      <c r="T138" s="8">
        <v>27</v>
      </c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91"/>
      <c r="AI138" s="302"/>
      <c r="AJ138" s="282"/>
      <c r="AK138" s="283"/>
      <c r="AL138" s="17" t="s">
        <v>85</v>
      </c>
    </row>
    <row r="139" spans="1:38" s="23" customFormat="1" ht="12.75" customHeight="1" x14ac:dyDescent="0.2">
      <c r="A139" s="8">
        <v>28</v>
      </c>
      <c r="B139" s="282"/>
      <c r="C139" s="282"/>
      <c r="D139" s="282"/>
      <c r="E139" s="282"/>
      <c r="F139" s="283"/>
      <c r="G139" s="415"/>
      <c r="H139" s="302"/>
      <c r="I139" s="416"/>
      <c r="J139" s="280">
        <f t="shared" si="14"/>
        <v>0</v>
      </c>
      <c r="K139" s="281">
        <f t="shared" si="15"/>
        <v>0</v>
      </c>
      <c r="L139" s="282"/>
      <c r="M139" s="282"/>
      <c r="N139" s="282"/>
      <c r="O139" s="291"/>
      <c r="P139" s="297"/>
      <c r="Q139" s="282"/>
      <c r="R139" s="283"/>
      <c r="S139" s="17" t="s">
        <v>86</v>
      </c>
      <c r="T139" s="8">
        <v>28</v>
      </c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91"/>
      <c r="AI139" s="302"/>
      <c r="AJ139" s="282"/>
      <c r="AK139" s="283"/>
      <c r="AL139" s="17" t="s">
        <v>86</v>
      </c>
    </row>
    <row r="140" spans="1:38" s="23" customFormat="1" ht="12.75" customHeight="1" x14ac:dyDescent="0.2">
      <c r="A140" s="8">
        <v>29</v>
      </c>
      <c r="B140" s="282"/>
      <c r="C140" s="282"/>
      <c r="D140" s="282"/>
      <c r="E140" s="282"/>
      <c r="F140" s="283"/>
      <c r="G140" s="415"/>
      <c r="H140" s="302"/>
      <c r="I140" s="416"/>
      <c r="J140" s="280">
        <f t="shared" si="14"/>
        <v>0</v>
      </c>
      <c r="K140" s="281">
        <f t="shared" si="15"/>
        <v>0</v>
      </c>
      <c r="L140" s="282"/>
      <c r="M140" s="282"/>
      <c r="N140" s="282"/>
      <c r="O140" s="291"/>
      <c r="P140" s="297"/>
      <c r="Q140" s="282"/>
      <c r="R140" s="283"/>
      <c r="S140" s="17" t="s">
        <v>87</v>
      </c>
      <c r="T140" s="8">
        <v>29</v>
      </c>
      <c r="U140" s="282"/>
      <c r="V140" s="282"/>
      <c r="W140" s="282"/>
      <c r="X140" s="298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91"/>
      <c r="AI140" s="302"/>
      <c r="AJ140" s="282"/>
      <c r="AK140" s="283"/>
      <c r="AL140" s="17" t="s">
        <v>87</v>
      </c>
    </row>
    <row r="141" spans="1:38" s="23" customFormat="1" ht="12.75" customHeight="1" x14ac:dyDescent="0.2">
      <c r="A141" s="8">
        <v>30</v>
      </c>
      <c r="B141" s="282"/>
      <c r="C141" s="282"/>
      <c r="D141" s="282"/>
      <c r="E141" s="282"/>
      <c r="F141" s="283"/>
      <c r="G141" s="419"/>
      <c r="H141" s="302"/>
      <c r="I141" s="416"/>
      <c r="J141" s="280">
        <f t="shared" si="14"/>
        <v>0</v>
      </c>
      <c r="K141" s="281">
        <f t="shared" si="15"/>
        <v>0</v>
      </c>
      <c r="L141" s="282"/>
      <c r="M141" s="282"/>
      <c r="N141" s="282"/>
      <c r="O141" s="291"/>
      <c r="P141" s="297"/>
      <c r="Q141" s="282"/>
      <c r="R141" s="283"/>
      <c r="S141" s="17" t="s">
        <v>88</v>
      </c>
      <c r="T141" s="8">
        <v>30</v>
      </c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91"/>
      <c r="AI141" s="302"/>
      <c r="AJ141" s="282"/>
      <c r="AK141" s="283"/>
      <c r="AL141" s="17" t="s">
        <v>88</v>
      </c>
    </row>
    <row r="142" spans="1:38" s="23" customFormat="1" ht="12.75" customHeight="1" x14ac:dyDescent="0.2">
      <c r="A142" s="20">
        <v>31</v>
      </c>
      <c r="B142" s="286"/>
      <c r="C142" s="286"/>
      <c r="D142" s="286"/>
      <c r="E142" s="286"/>
      <c r="F142" s="287"/>
      <c r="G142" s="420"/>
      <c r="H142" s="304"/>
      <c r="I142" s="421"/>
      <c r="J142" s="422">
        <f t="shared" si="14"/>
        <v>0</v>
      </c>
      <c r="K142" s="299">
        <f t="shared" si="15"/>
        <v>0</v>
      </c>
      <c r="L142" s="286"/>
      <c r="M142" s="286"/>
      <c r="N142" s="286"/>
      <c r="O142" s="293"/>
      <c r="P142" s="300"/>
      <c r="Q142" s="286"/>
      <c r="R142" s="287"/>
      <c r="S142" s="21" t="s">
        <v>89</v>
      </c>
      <c r="T142" s="20">
        <v>31</v>
      </c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93"/>
      <c r="AI142" s="304"/>
      <c r="AJ142" s="286"/>
      <c r="AK142" s="287"/>
      <c r="AL142" s="21" t="s">
        <v>89</v>
      </c>
    </row>
    <row r="143" spans="1:38" s="57" customFormat="1" ht="12.75" customHeight="1" thickBot="1" x14ac:dyDescent="0.25">
      <c r="A143" s="53"/>
      <c r="B143" s="288">
        <f>SUM(B111:B142)</f>
        <v>0</v>
      </c>
      <c r="C143" s="288">
        <f>SUM(C111:C142)</f>
        <v>0</v>
      </c>
      <c r="D143" s="288">
        <f>SUM(D111:D142)</f>
        <v>0</v>
      </c>
      <c r="E143" s="301">
        <f>SUM(E111:E142)</f>
        <v>0</v>
      </c>
      <c r="F143" s="294">
        <f>SUM(F111:F142)</f>
        <v>0</v>
      </c>
      <c r="G143" s="308"/>
      <c r="H143" s="54" t="s">
        <v>90</v>
      </c>
      <c r="I143" s="309">
        <f>COUNTA(I112:I142)</f>
        <v>0</v>
      </c>
      <c r="J143" s="288">
        <f t="shared" ref="J143:R143" si="16">SUM(J111:J142)</f>
        <v>0</v>
      </c>
      <c r="K143" s="288">
        <f t="shared" si="16"/>
        <v>0</v>
      </c>
      <c r="L143" s="288">
        <f t="shared" si="16"/>
        <v>0</v>
      </c>
      <c r="M143" s="288">
        <f t="shared" si="16"/>
        <v>0</v>
      </c>
      <c r="N143" s="288">
        <f t="shared" si="16"/>
        <v>0</v>
      </c>
      <c r="O143" s="301">
        <f t="shared" si="16"/>
        <v>0</v>
      </c>
      <c r="P143" s="301">
        <f t="shared" si="16"/>
        <v>0</v>
      </c>
      <c r="Q143" s="288">
        <f t="shared" si="16"/>
        <v>0</v>
      </c>
      <c r="R143" s="289">
        <f t="shared" si="16"/>
        <v>0</v>
      </c>
      <c r="S143" s="59"/>
      <c r="T143" s="53"/>
      <c r="U143" s="288">
        <f t="shared" ref="U143:AH143" si="17">SUM(U111:U142)</f>
        <v>0</v>
      </c>
      <c r="V143" s="288">
        <f t="shared" si="17"/>
        <v>0</v>
      </c>
      <c r="W143" s="288">
        <f t="shared" si="17"/>
        <v>0</v>
      </c>
      <c r="X143" s="288">
        <f t="shared" si="17"/>
        <v>0</v>
      </c>
      <c r="Y143" s="288">
        <f t="shared" si="17"/>
        <v>0</v>
      </c>
      <c r="Z143" s="288">
        <f t="shared" si="17"/>
        <v>0</v>
      </c>
      <c r="AA143" s="288">
        <f t="shared" si="17"/>
        <v>0</v>
      </c>
      <c r="AB143" s="288">
        <f t="shared" si="17"/>
        <v>0</v>
      </c>
      <c r="AC143" s="288">
        <f t="shared" si="17"/>
        <v>0</v>
      </c>
      <c r="AD143" s="288">
        <f t="shared" si="17"/>
        <v>0</v>
      </c>
      <c r="AE143" s="288">
        <f t="shared" si="17"/>
        <v>0</v>
      </c>
      <c r="AF143" s="288">
        <f t="shared" si="17"/>
        <v>0</v>
      </c>
      <c r="AG143" s="288">
        <f t="shared" si="17"/>
        <v>0</v>
      </c>
      <c r="AH143" s="294">
        <f t="shared" si="17"/>
        <v>0</v>
      </c>
      <c r="AI143" s="306"/>
      <c r="AJ143" s="288">
        <f>SUM(AJ111:AJ142)</f>
        <v>0</v>
      </c>
      <c r="AK143" s="289">
        <f>SUM(AK111:AK142)</f>
        <v>0</v>
      </c>
      <c r="AL143" s="59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248" ht="12.75" customHeight="1" x14ac:dyDescent="0.2">
      <c r="A145" s="23"/>
      <c r="B145" s="23"/>
      <c r="C145" s="23"/>
      <c r="D145" s="23"/>
      <c r="E145" s="23"/>
      <c r="F145" s="23"/>
      <c r="G145" s="494" t="str">
        <f>G$10</f>
        <v>UNITED STEELWORKERS - LOCAL UNION</v>
      </c>
      <c r="H145" s="494"/>
      <c r="I145" s="494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248" ht="12.75" customHeight="1" x14ac:dyDescent="0.2">
      <c r="A146" s="23"/>
      <c r="B146" s="143" t="str">
        <f>$B$11</f>
        <v>Month</v>
      </c>
      <c r="C146" s="79" t="str">
        <f>$C$11</f>
        <v>OCTOBER</v>
      </c>
      <c r="D146" s="143" t="str">
        <f>$D$11</f>
        <v>Year</v>
      </c>
      <c r="E146" s="44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3"/>
      <c r="AJ146" s="177" t="str">
        <f>$C$11</f>
        <v>OCTOBER</v>
      </c>
      <c r="AK146" s="44">
        <f>$E$11</f>
        <v>0</v>
      </c>
    </row>
    <row r="147" spans="1:248" ht="12.75" customHeight="1" x14ac:dyDescent="0.2">
      <c r="A147" s="23"/>
      <c r="B147" s="143" t="str">
        <f>$B$12</f>
        <v>Page No.</v>
      </c>
      <c r="C147" s="176">
        <f>C102+1</f>
        <v>4</v>
      </c>
      <c r="D147" s="114"/>
      <c r="E147" s="114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3" t="str">
        <f>$B$12</f>
        <v>Page No.</v>
      </c>
      <c r="AJ147" s="272">
        <f>AJ102+1</f>
        <v>4</v>
      </c>
      <c r="AK147" s="173"/>
      <c r="AL147" s="115"/>
    </row>
    <row r="148" spans="1:24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248" s="397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22"/>
      <c r="H150" s="2" t="s">
        <v>56</v>
      </c>
      <c r="I150" s="98"/>
      <c r="J150" s="443" t="s">
        <v>465</v>
      </c>
      <c r="K150" s="444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397" customFormat="1" ht="12.75" customHeight="1" x14ac:dyDescent="0.2">
      <c r="A151" s="1"/>
      <c r="B151" s="3"/>
      <c r="C151" s="3"/>
      <c r="D151" s="3"/>
      <c r="E151" s="3"/>
      <c r="F151" s="13"/>
      <c r="G151" s="22"/>
      <c r="H151" s="13"/>
      <c r="I151" s="99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397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31">
        <v>5</v>
      </c>
      <c r="G152" s="40">
        <v>6</v>
      </c>
      <c r="H152" s="29">
        <v>7</v>
      </c>
      <c r="I152" s="100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248" s="4" customFormat="1" ht="12.75" customHeight="1" thickTop="1" x14ac:dyDescent="0.2">
      <c r="A153" s="1"/>
      <c r="B153" s="87" t="s">
        <v>4</v>
      </c>
      <c r="C153" s="101"/>
      <c r="D153" s="87" t="s">
        <v>201</v>
      </c>
      <c r="E153" s="180" t="s">
        <v>6</v>
      </c>
      <c r="F153" s="86" t="s">
        <v>7</v>
      </c>
      <c r="G153" s="163"/>
      <c r="H153" s="86"/>
      <c r="I153" s="103"/>
      <c r="J153" s="87"/>
      <c r="K153" s="86"/>
      <c r="L153" s="87" t="s">
        <v>458</v>
      </c>
      <c r="M153" s="87"/>
      <c r="N153" s="87" t="s">
        <v>257</v>
      </c>
      <c r="O153" s="180" t="s">
        <v>459</v>
      </c>
      <c r="P153" s="265"/>
      <c r="Q153" s="410" t="s">
        <v>8</v>
      </c>
      <c r="R153" s="86" t="s">
        <v>8</v>
      </c>
      <c r="S153" s="106"/>
      <c r="T153" s="73"/>
      <c r="U153" s="445" t="s">
        <v>9</v>
      </c>
      <c r="V153" s="446"/>
      <c r="W153" s="446"/>
      <c r="X153" s="446"/>
      <c r="Y153" s="447"/>
      <c r="Z153" s="87" t="s">
        <v>10</v>
      </c>
      <c r="AA153" s="87" t="s">
        <v>11</v>
      </c>
      <c r="AB153" s="87" t="s">
        <v>204</v>
      </c>
      <c r="AC153" s="87" t="s">
        <v>12</v>
      </c>
      <c r="AD153" s="87" t="s">
        <v>13</v>
      </c>
      <c r="AE153" s="87" t="s">
        <v>14</v>
      </c>
      <c r="AF153" s="87"/>
      <c r="AG153" s="87"/>
      <c r="AH153" s="104"/>
      <c r="AI153" s="105"/>
      <c r="AJ153" s="87" t="s">
        <v>15</v>
      </c>
      <c r="AK153" s="86" t="s">
        <v>7</v>
      </c>
      <c r="AL153" s="106"/>
      <c r="AM153" s="411"/>
      <c r="AN153" s="411"/>
      <c r="AO153" s="411"/>
      <c r="AP153" s="411"/>
      <c r="AQ153" s="411"/>
      <c r="AR153" s="411"/>
      <c r="AS153" s="411"/>
      <c r="AT153" s="411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411"/>
      <c r="BI153" s="411"/>
      <c r="BJ153" s="411"/>
      <c r="BK153" s="411"/>
      <c r="BL153" s="411"/>
      <c r="BM153" s="411"/>
      <c r="BN153" s="411"/>
      <c r="BO153" s="411"/>
      <c r="BP153" s="411"/>
      <c r="BQ153" s="411"/>
      <c r="BR153" s="411"/>
      <c r="BS153" s="411"/>
      <c r="BT153" s="411"/>
      <c r="BU153" s="411"/>
      <c r="BV153" s="411"/>
      <c r="BW153" s="411"/>
      <c r="BX153" s="411"/>
      <c r="BY153" s="411"/>
      <c r="BZ153" s="411"/>
      <c r="CA153" s="411"/>
      <c r="CB153" s="411"/>
      <c r="CC153" s="411"/>
      <c r="CD153" s="411"/>
      <c r="CE153" s="411"/>
      <c r="CF153" s="411"/>
      <c r="CG153" s="411"/>
      <c r="CH153" s="411"/>
      <c r="CI153" s="411"/>
      <c r="CJ153" s="411"/>
      <c r="CK153" s="411"/>
      <c r="CL153" s="411"/>
      <c r="CM153" s="411"/>
      <c r="CN153" s="411"/>
      <c r="CO153" s="411"/>
      <c r="CP153" s="411"/>
      <c r="CQ153" s="411"/>
      <c r="CR153" s="411"/>
      <c r="CS153" s="411"/>
      <c r="CT153" s="411"/>
      <c r="CU153" s="411"/>
      <c r="CV153" s="411"/>
      <c r="CW153" s="411"/>
      <c r="CX153" s="411"/>
      <c r="CY153" s="411"/>
      <c r="CZ153" s="411"/>
      <c r="DA153" s="411"/>
      <c r="DB153" s="411"/>
      <c r="DC153" s="411"/>
      <c r="DD153" s="411"/>
      <c r="DE153" s="411"/>
      <c r="DF153" s="411"/>
      <c r="DG153" s="411"/>
      <c r="DH153" s="411"/>
      <c r="DI153" s="411"/>
      <c r="DJ153" s="411"/>
      <c r="DK153" s="411"/>
      <c r="DL153" s="411"/>
      <c r="DM153" s="411"/>
      <c r="DN153" s="411"/>
      <c r="DO153" s="411"/>
      <c r="DP153" s="411"/>
      <c r="DQ153" s="411"/>
      <c r="DR153" s="411"/>
      <c r="DS153" s="411"/>
      <c r="DT153" s="411"/>
      <c r="DU153" s="411"/>
      <c r="DV153" s="411"/>
      <c r="DW153" s="411"/>
      <c r="DX153" s="411"/>
      <c r="DY153" s="411"/>
      <c r="DZ153" s="411"/>
      <c r="EA153" s="411"/>
      <c r="EB153" s="411"/>
      <c r="EC153" s="411"/>
      <c r="ED153" s="411"/>
      <c r="EE153" s="411"/>
      <c r="EF153" s="411"/>
      <c r="EG153" s="411"/>
      <c r="EH153" s="411"/>
      <c r="EI153" s="411"/>
      <c r="EJ153" s="411"/>
      <c r="EK153" s="411"/>
      <c r="EL153" s="411"/>
      <c r="EM153" s="411"/>
      <c r="EN153" s="411"/>
      <c r="EO153" s="411"/>
      <c r="EP153" s="411"/>
      <c r="EQ153" s="411"/>
      <c r="ER153" s="411"/>
      <c r="ES153" s="411"/>
      <c r="ET153" s="411"/>
      <c r="EU153" s="411"/>
      <c r="EV153" s="411"/>
      <c r="EW153" s="411"/>
      <c r="EX153" s="411"/>
      <c r="EY153" s="411"/>
      <c r="EZ153" s="411"/>
      <c r="FA153" s="411"/>
      <c r="FB153" s="411"/>
      <c r="FC153" s="411"/>
      <c r="FD153" s="411"/>
      <c r="FE153" s="411"/>
      <c r="FF153" s="411"/>
      <c r="FG153" s="411"/>
      <c r="FH153" s="411"/>
      <c r="FI153" s="411"/>
      <c r="FJ153" s="411"/>
      <c r="FK153" s="411"/>
      <c r="FL153" s="411"/>
      <c r="FM153" s="411"/>
      <c r="FN153" s="411"/>
      <c r="FO153" s="411"/>
      <c r="FP153" s="411"/>
      <c r="FQ153" s="411"/>
      <c r="FR153" s="411"/>
      <c r="FS153" s="411"/>
      <c r="FT153" s="411"/>
      <c r="FU153" s="411"/>
      <c r="FV153" s="411"/>
      <c r="FW153" s="411"/>
      <c r="FX153" s="411"/>
      <c r="FY153" s="411"/>
      <c r="FZ153" s="411"/>
      <c r="GA153" s="411"/>
      <c r="GB153" s="411"/>
      <c r="GC153" s="411"/>
      <c r="GD153" s="411"/>
      <c r="GE153" s="411"/>
      <c r="GF153" s="411"/>
      <c r="GG153" s="411"/>
      <c r="GH153" s="411"/>
      <c r="GI153" s="411"/>
      <c r="GJ153" s="411"/>
      <c r="GK153" s="411"/>
      <c r="GL153" s="411"/>
      <c r="GM153" s="411"/>
      <c r="GN153" s="411"/>
      <c r="GO153" s="411"/>
      <c r="GP153" s="411"/>
      <c r="GQ153" s="411"/>
      <c r="GR153" s="411"/>
      <c r="GS153" s="411"/>
      <c r="GT153" s="411"/>
      <c r="GU153" s="411"/>
      <c r="GV153" s="411"/>
      <c r="GW153" s="411"/>
      <c r="GX153" s="411"/>
      <c r="GY153" s="411"/>
      <c r="GZ153" s="411"/>
      <c r="HA153" s="411"/>
      <c r="HB153" s="411"/>
      <c r="HC153" s="411"/>
      <c r="HD153" s="411"/>
      <c r="HE153" s="411"/>
      <c r="HF153" s="411"/>
      <c r="HG153" s="411"/>
      <c r="HH153" s="411"/>
      <c r="HI153" s="411"/>
      <c r="HJ153" s="411"/>
      <c r="HK153" s="411"/>
      <c r="HL153" s="411"/>
      <c r="HM153" s="411"/>
      <c r="HN153" s="411"/>
      <c r="HO153" s="411"/>
      <c r="HP153" s="411"/>
      <c r="HQ153" s="411"/>
      <c r="HR153" s="411"/>
      <c r="HS153" s="411"/>
      <c r="HT153" s="411"/>
      <c r="HU153" s="411"/>
      <c r="HV153" s="411"/>
      <c r="HW153" s="411"/>
      <c r="HX153" s="411"/>
      <c r="HY153" s="411"/>
      <c r="HZ153" s="411"/>
      <c r="IA153" s="411"/>
      <c r="IB153" s="411"/>
      <c r="IC153" s="411"/>
      <c r="ID153" s="411"/>
      <c r="IE153" s="411"/>
      <c r="IF153" s="411"/>
      <c r="IG153" s="411"/>
      <c r="IH153" s="411"/>
      <c r="II153" s="411"/>
      <c r="IJ153" s="411"/>
      <c r="IK153" s="411"/>
      <c r="IL153" s="411"/>
      <c r="IM153" s="411"/>
      <c r="IN153" s="411"/>
    </row>
    <row r="154" spans="1:248" s="4" customFormat="1" ht="12.75" customHeight="1" x14ac:dyDescent="0.2">
      <c r="A154" s="1"/>
      <c r="B154" s="87" t="s">
        <v>8</v>
      </c>
      <c r="C154" s="87" t="s">
        <v>16</v>
      </c>
      <c r="D154" s="87" t="s">
        <v>202</v>
      </c>
      <c r="E154" s="181" t="s">
        <v>8</v>
      </c>
      <c r="F154" s="86" t="s">
        <v>18</v>
      </c>
      <c r="G154" s="163" t="s">
        <v>19</v>
      </c>
      <c r="H154" s="86" t="s">
        <v>20</v>
      </c>
      <c r="I154" s="103" t="s">
        <v>460</v>
      </c>
      <c r="J154" s="87" t="s">
        <v>21</v>
      </c>
      <c r="K154" s="86" t="s">
        <v>22</v>
      </c>
      <c r="L154" s="87" t="s">
        <v>461</v>
      </c>
      <c r="M154" s="87" t="s">
        <v>462</v>
      </c>
      <c r="N154" s="87" t="s">
        <v>258</v>
      </c>
      <c r="O154" s="181" t="s">
        <v>259</v>
      </c>
      <c r="P154" s="181" t="s">
        <v>23</v>
      </c>
      <c r="Q154" s="87" t="s">
        <v>24</v>
      </c>
      <c r="R154" s="86" t="s">
        <v>24</v>
      </c>
      <c r="S154" s="104" t="s">
        <v>135</v>
      </c>
      <c r="T154" s="86" t="s">
        <v>135</v>
      </c>
      <c r="U154" s="87" t="s">
        <v>25</v>
      </c>
      <c r="V154" s="87" t="s">
        <v>26</v>
      </c>
      <c r="W154" s="87" t="s">
        <v>27</v>
      </c>
      <c r="X154" s="87" t="s">
        <v>28</v>
      </c>
      <c r="Y154" s="87" t="s">
        <v>136</v>
      </c>
      <c r="Z154" s="87" t="s">
        <v>251</v>
      </c>
      <c r="AA154" s="87" t="s">
        <v>137</v>
      </c>
      <c r="AB154" s="87" t="s">
        <v>203</v>
      </c>
      <c r="AC154" s="87" t="s">
        <v>30</v>
      </c>
      <c r="AD154" s="87" t="s">
        <v>140</v>
      </c>
      <c r="AE154" s="87" t="s">
        <v>31</v>
      </c>
      <c r="AF154" s="87" t="s">
        <v>32</v>
      </c>
      <c r="AG154" s="87" t="s">
        <v>205</v>
      </c>
      <c r="AH154" s="104" t="s">
        <v>16</v>
      </c>
      <c r="AI154" s="102" t="s">
        <v>34</v>
      </c>
      <c r="AJ154" s="87" t="s">
        <v>35</v>
      </c>
      <c r="AK154" s="86" t="s">
        <v>18</v>
      </c>
      <c r="AL154" s="106"/>
      <c r="AM154" s="411"/>
      <c r="AN154" s="411"/>
      <c r="AO154" s="411"/>
      <c r="AP154" s="411"/>
      <c r="AQ154" s="411"/>
      <c r="AR154" s="411"/>
      <c r="AS154" s="411"/>
      <c r="AT154" s="411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411"/>
      <c r="BI154" s="411"/>
      <c r="BJ154" s="411"/>
      <c r="BK154" s="411"/>
      <c r="BL154" s="411"/>
      <c r="BM154" s="411"/>
      <c r="BN154" s="411"/>
      <c r="BO154" s="411"/>
      <c r="BP154" s="411"/>
      <c r="BQ154" s="411"/>
      <c r="BR154" s="411"/>
      <c r="BS154" s="411"/>
      <c r="BT154" s="411"/>
      <c r="BU154" s="411"/>
      <c r="BV154" s="411"/>
      <c r="BW154" s="411"/>
      <c r="BX154" s="411"/>
      <c r="BY154" s="411"/>
      <c r="BZ154" s="411"/>
      <c r="CA154" s="411"/>
      <c r="CB154" s="411"/>
      <c r="CC154" s="411"/>
      <c r="CD154" s="411"/>
      <c r="CE154" s="411"/>
      <c r="CF154" s="411"/>
      <c r="CG154" s="411"/>
      <c r="CH154" s="411"/>
      <c r="CI154" s="411"/>
      <c r="CJ154" s="411"/>
      <c r="CK154" s="411"/>
      <c r="CL154" s="411"/>
      <c r="CM154" s="411"/>
      <c r="CN154" s="411"/>
      <c r="CO154" s="411"/>
      <c r="CP154" s="411"/>
      <c r="CQ154" s="411"/>
      <c r="CR154" s="411"/>
      <c r="CS154" s="411"/>
      <c r="CT154" s="411"/>
      <c r="CU154" s="411"/>
      <c r="CV154" s="411"/>
      <c r="CW154" s="411"/>
      <c r="CX154" s="411"/>
      <c r="CY154" s="411"/>
      <c r="CZ154" s="411"/>
      <c r="DA154" s="411"/>
      <c r="DB154" s="411"/>
      <c r="DC154" s="411"/>
      <c r="DD154" s="411"/>
      <c r="DE154" s="411"/>
      <c r="DF154" s="411"/>
      <c r="DG154" s="411"/>
      <c r="DH154" s="411"/>
      <c r="DI154" s="411"/>
      <c r="DJ154" s="411"/>
      <c r="DK154" s="411"/>
      <c r="DL154" s="411"/>
      <c r="DM154" s="411"/>
      <c r="DN154" s="411"/>
      <c r="DO154" s="411"/>
      <c r="DP154" s="411"/>
      <c r="DQ154" s="411"/>
      <c r="DR154" s="411"/>
      <c r="DS154" s="411"/>
      <c r="DT154" s="411"/>
      <c r="DU154" s="411"/>
      <c r="DV154" s="411"/>
      <c r="DW154" s="411"/>
      <c r="DX154" s="411"/>
      <c r="DY154" s="411"/>
      <c r="DZ154" s="411"/>
      <c r="EA154" s="411"/>
      <c r="EB154" s="411"/>
      <c r="EC154" s="411"/>
      <c r="ED154" s="411"/>
      <c r="EE154" s="411"/>
      <c r="EF154" s="411"/>
      <c r="EG154" s="411"/>
      <c r="EH154" s="411"/>
      <c r="EI154" s="411"/>
      <c r="EJ154" s="411"/>
      <c r="EK154" s="411"/>
      <c r="EL154" s="411"/>
      <c r="EM154" s="411"/>
      <c r="EN154" s="411"/>
      <c r="EO154" s="411"/>
      <c r="EP154" s="411"/>
      <c r="EQ154" s="411"/>
      <c r="ER154" s="411"/>
      <c r="ES154" s="411"/>
      <c r="ET154" s="411"/>
      <c r="EU154" s="411"/>
      <c r="EV154" s="411"/>
      <c r="EW154" s="411"/>
      <c r="EX154" s="411"/>
      <c r="EY154" s="411"/>
      <c r="EZ154" s="411"/>
      <c r="FA154" s="411"/>
      <c r="FB154" s="411"/>
      <c r="FC154" s="411"/>
      <c r="FD154" s="411"/>
      <c r="FE154" s="411"/>
      <c r="FF154" s="411"/>
      <c r="FG154" s="411"/>
      <c r="FH154" s="411"/>
      <c r="FI154" s="411"/>
      <c r="FJ154" s="411"/>
      <c r="FK154" s="411"/>
      <c r="FL154" s="411"/>
      <c r="FM154" s="411"/>
      <c r="FN154" s="411"/>
      <c r="FO154" s="411"/>
      <c r="FP154" s="411"/>
      <c r="FQ154" s="411"/>
      <c r="FR154" s="411"/>
      <c r="FS154" s="411"/>
      <c r="FT154" s="411"/>
      <c r="FU154" s="411"/>
      <c r="FV154" s="411"/>
      <c r="FW154" s="411"/>
      <c r="FX154" s="411"/>
      <c r="FY154" s="411"/>
      <c r="FZ154" s="411"/>
      <c r="GA154" s="411"/>
      <c r="GB154" s="411"/>
      <c r="GC154" s="411"/>
      <c r="GD154" s="411"/>
      <c r="GE154" s="411"/>
      <c r="GF154" s="411"/>
      <c r="GG154" s="411"/>
      <c r="GH154" s="411"/>
      <c r="GI154" s="411"/>
      <c r="GJ154" s="411"/>
      <c r="GK154" s="411"/>
      <c r="GL154" s="411"/>
      <c r="GM154" s="411"/>
      <c r="GN154" s="411"/>
      <c r="GO154" s="411"/>
      <c r="GP154" s="411"/>
      <c r="GQ154" s="411"/>
      <c r="GR154" s="411"/>
      <c r="GS154" s="411"/>
      <c r="GT154" s="411"/>
      <c r="GU154" s="411"/>
      <c r="GV154" s="411"/>
      <c r="GW154" s="411"/>
      <c r="GX154" s="411"/>
      <c r="GY154" s="411"/>
      <c r="GZ154" s="411"/>
      <c r="HA154" s="411"/>
      <c r="HB154" s="411"/>
      <c r="HC154" s="411"/>
      <c r="HD154" s="411"/>
      <c r="HE154" s="411"/>
      <c r="HF154" s="411"/>
      <c r="HG154" s="411"/>
      <c r="HH154" s="411"/>
      <c r="HI154" s="411"/>
      <c r="HJ154" s="411"/>
      <c r="HK154" s="411"/>
      <c r="HL154" s="411"/>
      <c r="HM154" s="411"/>
      <c r="HN154" s="411"/>
      <c r="HO154" s="411"/>
      <c r="HP154" s="411"/>
      <c r="HQ154" s="411"/>
      <c r="HR154" s="411"/>
      <c r="HS154" s="411"/>
      <c r="HT154" s="411"/>
      <c r="HU154" s="411"/>
      <c r="HV154" s="411"/>
      <c r="HW154" s="411"/>
      <c r="HX154" s="411"/>
      <c r="HY154" s="411"/>
      <c r="HZ154" s="411"/>
      <c r="IA154" s="411"/>
      <c r="IB154" s="411"/>
      <c r="IC154" s="411"/>
      <c r="ID154" s="411"/>
      <c r="IE154" s="411"/>
      <c r="IF154" s="411"/>
      <c r="IG154" s="411"/>
      <c r="IH154" s="411"/>
      <c r="II154" s="411"/>
      <c r="IJ154" s="411"/>
      <c r="IK154" s="411"/>
      <c r="IL154" s="411"/>
      <c r="IM154" s="411"/>
      <c r="IN154" s="411"/>
    </row>
    <row r="155" spans="1:248" s="4" customFormat="1" ht="12.75" customHeight="1" thickBot="1" x14ac:dyDescent="0.25">
      <c r="A155" s="6"/>
      <c r="B155" s="88" t="s">
        <v>36</v>
      </c>
      <c r="C155" s="88" t="s">
        <v>37</v>
      </c>
      <c r="D155" s="88" t="s">
        <v>38</v>
      </c>
      <c r="E155" s="182" t="s">
        <v>39</v>
      </c>
      <c r="F155" s="107" t="s">
        <v>40</v>
      </c>
      <c r="G155" s="164"/>
      <c r="H155" s="107"/>
      <c r="I155" s="108" t="s">
        <v>41</v>
      </c>
      <c r="J155" s="88"/>
      <c r="K155" s="107"/>
      <c r="L155" s="88" t="s">
        <v>463</v>
      </c>
      <c r="M155" s="88"/>
      <c r="N155" s="88" t="s">
        <v>235</v>
      </c>
      <c r="O155" s="182" t="s">
        <v>235</v>
      </c>
      <c r="P155" s="266"/>
      <c r="Q155" s="267" t="s">
        <v>464</v>
      </c>
      <c r="R155" s="268" t="s">
        <v>271</v>
      </c>
      <c r="S155" s="109" t="s">
        <v>109</v>
      </c>
      <c r="T155" s="107" t="s">
        <v>186</v>
      </c>
      <c r="U155" s="88" t="s">
        <v>42</v>
      </c>
      <c r="V155" s="88" t="s">
        <v>43</v>
      </c>
      <c r="W155" s="88"/>
      <c r="X155" s="88" t="s">
        <v>44</v>
      </c>
      <c r="Y155" s="88" t="s">
        <v>30</v>
      </c>
      <c r="Z155" s="88" t="s">
        <v>30</v>
      </c>
      <c r="AA155" s="88" t="s">
        <v>138</v>
      </c>
      <c r="AB155" s="88" t="s">
        <v>15</v>
      </c>
      <c r="AC155" s="88" t="s">
        <v>139</v>
      </c>
      <c r="AD155" s="88" t="s">
        <v>141</v>
      </c>
      <c r="AE155" s="88" t="s">
        <v>47</v>
      </c>
      <c r="AF155" s="88" t="s">
        <v>48</v>
      </c>
      <c r="AG155" s="88" t="s">
        <v>15</v>
      </c>
      <c r="AH155" s="109" t="s">
        <v>30</v>
      </c>
      <c r="AI155" s="110"/>
      <c r="AJ155" s="88" t="s">
        <v>49</v>
      </c>
      <c r="AK155" s="107" t="s">
        <v>187</v>
      </c>
      <c r="AL155" s="1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1"/>
      <c r="BX155" s="411"/>
      <c r="BY155" s="411"/>
      <c r="BZ155" s="411"/>
      <c r="CA155" s="411"/>
      <c r="CB155" s="411"/>
      <c r="CC155" s="411"/>
      <c r="CD155" s="411"/>
      <c r="CE155" s="411"/>
      <c r="CF155" s="411"/>
      <c r="CG155" s="411"/>
      <c r="CH155" s="411"/>
      <c r="CI155" s="411"/>
      <c r="CJ155" s="411"/>
      <c r="CK155" s="411"/>
      <c r="CL155" s="411"/>
      <c r="CM155" s="411"/>
      <c r="CN155" s="411"/>
      <c r="CO155" s="411"/>
      <c r="CP155" s="411"/>
      <c r="CQ155" s="411"/>
      <c r="CR155" s="411"/>
      <c r="CS155" s="411"/>
      <c r="CT155" s="411"/>
      <c r="CU155" s="411"/>
      <c r="CV155" s="411"/>
      <c r="CW155" s="411"/>
      <c r="CX155" s="411"/>
      <c r="CY155" s="411"/>
      <c r="CZ155" s="411"/>
      <c r="DA155" s="411"/>
      <c r="DB155" s="411"/>
      <c r="DC155" s="411"/>
      <c r="DD155" s="411"/>
      <c r="DE155" s="411"/>
      <c r="DF155" s="411"/>
      <c r="DG155" s="411"/>
      <c r="DH155" s="411"/>
      <c r="DI155" s="411"/>
      <c r="DJ155" s="411"/>
      <c r="DK155" s="411"/>
      <c r="DL155" s="411"/>
      <c r="DM155" s="411"/>
      <c r="DN155" s="411"/>
      <c r="DO155" s="411"/>
      <c r="DP155" s="411"/>
      <c r="DQ155" s="411"/>
      <c r="DR155" s="411"/>
      <c r="DS155" s="411"/>
      <c r="DT155" s="411"/>
      <c r="DU155" s="411"/>
      <c r="DV155" s="411"/>
      <c r="DW155" s="411"/>
      <c r="DX155" s="411"/>
      <c r="DY155" s="411"/>
      <c r="DZ155" s="411"/>
      <c r="EA155" s="411"/>
      <c r="EB155" s="411"/>
      <c r="EC155" s="411"/>
      <c r="ED155" s="411"/>
      <c r="EE155" s="411"/>
      <c r="EF155" s="411"/>
      <c r="EG155" s="411"/>
      <c r="EH155" s="411"/>
      <c r="EI155" s="411"/>
      <c r="EJ155" s="411"/>
      <c r="EK155" s="411"/>
      <c r="EL155" s="411"/>
      <c r="EM155" s="411"/>
      <c r="EN155" s="411"/>
      <c r="EO155" s="411"/>
      <c r="EP155" s="411"/>
      <c r="EQ155" s="411"/>
      <c r="ER155" s="411"/>
      <c r="ES155" s="411"/>
      <c r="ET155" s="411"/>
      <c r="EU155" s="411"/>
      <c r="EV155" s="411"/>
      <c r="EW155" s="411"/>
      <c r="EX155" s="411"/>
      <c r="EY155" s="411"/>
      <c r="EZ155" s="411"/>
      <c r="FA155" s="411"/>
      <c r="FB155" s="411"/>
      <c r="FC155" s="411"/>
      <c r="FD155" s="411"/>
      <c r="FE155" s="411"/>
      <c r="FF155" s="411"/>
      <c r="FG155" s="411"/>
      <c r="FH155" s="411"/>
      <c r="FI155" s="411"/>
      <c r="FJ155" s="411"/>
      <c r="FK155" s="411"/>
      <c r="FL155" s="411"/>
      <c r="FM155" s="411"/>
      <c r="FN155" s="411"/>
      <c r="FO155" s="411"/>
      <c r="FP155" s="411"/>
      <c r="FQ155" s="411"/>
      <c r="FR155" s="411"/>
      <c r="FS155" s="411"/>
      <c r="FT155" s="411"/>
      <c r="FU155" s="411"/>
      <c r="FV155" s="411"/>
      <c r="FW155" s="411"/>
      <c r="FX155" s="411"/>
      <c r="FY155" s="411"/>
      <c r="FZ155" s="411"/>
      <c r="GA155" s="411"/>
      <c r="GB155" s="411"/>
      <c r="GC155" s="411"/>
      <c r="GD155" s="411"/>
      <c r="GE155" s="411"/>
      <c r="GF155" s="411"/>
      <c r="GG155" s="411"/>
      <c r="GH155" s="411"/>
      <c r="GI155" s="411"/>
      <c r="GJ155" s="411"/>
      <c r="GK155" s="411"/>
      <c r="GL155" s="411"/>
      <c r="GM155" s="411"/>
      <c r="GN155" s="411"/>
      <c r="GO155" s="411"/>
      <c r="GP155" s="411"/>
      <c r="GQ155" s="411"/>
      <c r="GR155" s="411"/>
      <c r="GS155" s="411"/>
      <c r="GT155" s="411"/>
      <c r="GU155" s="411"/>
      <c r="GV155" s="411"/>
      <c r="GW155" s="411"/>
      <c r="GX155" s="411"/>
      <c r="GY155" s="411"/>
      <c r="GZ155" s="411"/>
      <c r="HA155" s="411"/>
      <c r="HB155" s="411"/>
      <c r="HC155" s="411"/>
      <c r="HD155" s="411"/>
      <c r="HE155" s="411"/>
      <c r="HF155" s="411"/>
      <c r="HG155" s="411"/>
      <c r="HH155" s="411"/>
      <c r="HI155" s="411"/>
      <c r="HJ155" s="411"/>
      <c r="HK155" s="411"/>
      <c r="HL155" s="411"/>
      <c r="HM155" s="411"/>
      <c r="HN155" s="411"/>
      <c r="HO155" s="411"/>
      <c r="HP155" s="411"/>
      <c r="HQ155" s="411"/>
      <c r="HR155" s="411"/>
      <c r="HS155" s="411"/>
      <c r="HT155" s="411"/>
      <c r="HU155" s="411"/>
      <c r="HV155" s="411"/>
      <c r="HW155" s="411"/>
      <c r="HX155" s="411"/>
      <c r="HY155" s="411"/>
      <c r="HZ155" s="411"/>
      <c r="IA155" s="411"/>
      <c r="IB155" s="411"/>
      <c r="IC155" s="411"/>
      <c r="ID155" s="411"/>
      <c r="IE155" s="411"/>
      <c r="IF155" s="411"/>
      <c r="IG155" s="411"/>
      <c r="IH155" s="411"/>
      <c r="II155" s="411"/>
      <c r="IJ155" s="411"/>
      <c r="IK155" s="411"/>
      <c r="IL155" s="411"/>
      <c r="IM155" s="411"/>
      <c r="IN155" s="411"/>
    </row>
    <row r="156" spans="1:248" s="57" customFormat="1" ht="12.75" customHeight="1" thickTop="1" x14ac:dyDescent="0.2">
      <c r="A156" s="48"/>
      <c r="B156" s="280">
        <f>B143</f>
        <v>0</v>
      </c>
      <c r="C156" s="280">
        <f>C143</f>
        <v>0</v>
      </c>
      <c r="D156" s="280">
        <f>D143</f>
        <v>0</v>
      </c>
      <c r="E156" s="314">
        <f>E143</f>
        <v>0</v>
      </c>
      <c r="F156" s="281">
        <f>F143</f>
        <v>0</v>
      </c>
      <c r="G156" s="14" t="str">
        <f>$C$11</f>
        <v>OCTOBER</v>
      </c>
      <c r="H156" s="50" t="s">
        <v>58</v>
      </c>
      <c r="I156" s="319"/>
      <c r="J156" s="315">
        <f t="shared" ref="J156:R156" si="18">J143</f>
        <v>0</v>
      </c>
      <c r="K156" s="316">
        <f t="shared" si="18"/>
        <v>0</v>
      </c>
      <c r="L156" s="280">
        <f t="shared" si="18"/>
        <v>0</v>
      </c>
      <c r="M156" s="280">
        <f t="shared" si="18"/>
        <v>0</v>
      </c>
      <c r="N156" s="280">
        <f t="shared" si="18"/>
        <v>0</v>
      </c>
      <c r="O156" s="314">
        <f t="shared" si="18"/>
        <v>0</v>
      </c>
      <c r="P156" s="314">
        <f t="shared" si="18"/>
        <v>0</v>
      </c>
      <c r="Q156" s="280">
        <f t="shared" si="18"/>
        <v>0</v>
      </c>
      <c r="R156" s="317">
        <f t="shared" si="18"/>
        <v>0</v>
      </c>
      <c r="S156" s="49"/>
      <c r="T156" s="48"/>
      <c r="U156" s="280">
        <f t="shared" ref="U156:AH156" si="19">U143</f>
        <v>0</v>
      </c>
      <c r="V156" s="280">
        <f t="shared" si="19"/>
        <v>0</v>
      </c>
      <c r="W156" s="280">
        <f t="shared" si="19"/>
        <v>0</v>
      </c>
      <c r="X156" s="280">
        <f t="shared" si="19"/>
        <v>0</v>
      </c>
      <c r="Y156" s="280">
        <f t="shared" si="19"/>
        <v>0</v>
      </c>
      <c r="Z156" s="280">
        <f t="shared" si="19"/>
        <v>0</v>
      </c>
      <c r="AA156" s="280">
        <f t="shared" si="19"/>
        <v>0</v>
      </c>
      <c r="AB156" s="280">
        <f t="shared" si="19"/>
        <v>0</v>
      </c>
      <c r="AC156" s="280">
        <f t="shared" si="19"/>
        <v>0</v>
      </c>
      <c r="AD156" s="280">
        <f t="shared" si="19"/>
        <v>0</v>
      </c>
      <c r="AE156" s="280">
        <f t="shared" si="19"/>
        <v>0</v>
      </c>
      <c r="AF156" s="280">
        <f t="shared" si="19"/>
        <v>0</v>
      </c>
      <c r="AG156" s="280">
        <f t="shared" si="19"/>
        <v>0</v>
      </c>
      <c r="AH156" s="280">
        <f t="shared" si="19"/>
        <v>0</v>
      </c>
      <c r="AI156" s="305"/>
      <c r="AJ156" s="280">
        <f>AJ143</f>
        <v>0</v>
      </c>
      <c r="AK156" s="318">
        <f>AK143</f>
        <v>0</v>
      </c>
      <c r="AL156" s="49"/>
    </row>
    <row r="157" spans="1:248" s="23" customFormat="1" ht="12.75" customHeight="1" x14ac:dyDescent="0.2">
      <c r="A157" s="8">
        <v>1</v>
      </c>
      <c r="B157" s="282"/>
      <c r="C157" s="282"/>
      <c r="D157" s="282"/>
      <c r="E157" s="282"/>
      <c r="F157" s="283"/>
      <c r="G157" s="415"/>
      <c r="H157" s="302"/>
      <c r="I157" s="416"/>
      <c r="J157" s="280">
        <f t="shared" ref="J157:J187" si="20">SUM(B157:F157)</f>
        <v>0</v>
      </c>
      <c r="K157" s="281">
        <f t="shared" ref="K157:K187" si="21">SUM(U157:AK157)-SUM(L157:R157)</f>
        <v>0</v>
      </c>
      <c r="L157" s="282"/>
      <c r="M157" s="282"/>
      <c r="N157" s="282"/>
      <c r="O157" s="291"/>
      <c r="P157" s="297"/>
      <c r="Q157" s="282"/>
      <c r="R157" s="283"/>
      <c r="S157" s="17" t="s">
        <v>59</v>
      </c>
      <c r="T157" s="8">
        <v>1</v>
      </c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91"/>
      <c r="AI157" s="302"/>
      <c r="AJ157" s="282"/>
      <c r="AK157" s="283"/>
      <c r="AL157" s="17" t="s">
        <v>59</v>
      </c>
    </row>
    <row r="158" spans="1:248" s="23" customFormat="1" ht="12.75" customHeight="1" x14ac:dyDescent="0.2">
      <c r="A158" s="8">
        <v>2</v>
      </c>
      <c r="B158" s="282"/>
      <c r="C158" s="282"/>
      <c r="D158" s="282"/>
      <c r="E158" s="282"/>
      <c r="F158" s="283"/>
      <c r="G158" s="415"/>
      <c r="H158" s="302"/>
      <c r="I158" s="416"/>
      <c r="J158" s="280">
        <f t="shared" si="20"/>
        <v>0</v>
      </c>
      <c r="K158" s="281">
        <f t="shared" si="21"/>
        <v>0</v>
      </c>
      <c r="L158" s="282"/>
      <c r="M158" s="282"/>
      <c r="N158" s="282"/>
      <c r="O158" s="291"/>
      <c r="P158" s="297"/>
      <c r="Q158" s="282"/>
      <c r="R158" s="283"/>
      <c r="S158" s="17" t="s">
        <v>60</v>
      </c>
      <c r="T158" s="8">
        <v>2</v>
      </c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91"/>
      <c r="AI158" s="302"/>
      <c r="AJ158" s="282"/>
      <c r="AK158" s="283"/>
      <c r="AL158" s="17" t="s">
        <v>60</v>
      </c>
    </row>
    <row r="159" spans="1:248" s="23" customFormat="1" ht="12.75" customHeight="1" x14ac:dyDescent="0.2">
      <c r="A159" s="8">
        <v>3</v>
      </c>
      <c r="B159" s="282"/>
      <c r="C159" s="282"/>
      <c r="D159" s="282"/>
      <c r="E159" s="282"/>
      <c r="F159" s="283"/>
      <c r="G159" s="415"/>
      <c r="H159" s="302"/>
      <c r="I159" s="416"/>
      <c r="J159" s="280">
        <f t="shared" si="20"/>
        <v>0</v>
      </c>
      <c r="K159" s="281">
        <f t="shared" si="21"/>
        <v>0</v>
      </c>
      <c r="L159" s="282"/>
      <c r="M159" s="282"/>
      <c r="N159" s="282"/>
      <c r="O159" s="291"/>
      <c r="P159" s="297"/>
      <c r="Q159" s="282"/>
      <c r="R159" s="283"/>
      <c r="S159" s="17" t="s">
        <v>61</v>
      </c>
      <c r="T159" s="8">
        <v>3</v>
      </c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91"/>
      <c r="AI159" s="302"/>
      <c r="AJ159" s="282"/>
      <c r="AK159" s="283"/>
      <c r="AL159" s="17" t="s">
        <v>61</v>
      </c>
    </row>
    <row r="160" spans="1:248" s="23" customFormat="1" ht="12.75" customHeight="1" x14ac:dyDescent="0.2">
      <c r="A160" s="8">
        <v>4</v>
      </c>
      <c r="B160" s="282"/>
      <c r="C160" s="282"/>
      <c r="D160" s="282"/>
      <c r="E160" s="282"/>
      <c r="F160" s="283"/>
      <c r="G160" s="415"/>
      <c r="H160" s="302"/>
      <c r="I160" s="416"/>
      <c r="J160" s="280">
        <f t="shared" si="20"/>
        <v>0</v>
      </c>
      <c r="K160" s="281">
        <f t="shared" si="21"/>
        <v>0</v>
      </c>
      <c r="L160" s="282"/>
      <c r="M160" s="282"/>
      <c r="N160" s="282"/>
      <c r="O160" s="291"/>
      <c r="P160" s="297"/>
      <c r="Q160" s="282"/>
      <c r="R160" s="283"/>
      <c r="S160" s="17" t="s">
        <v>62</v>
      </c>
      <c r="T160" s="8">
        <v>4</v>
      </c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91"/>
      <c r="AI160" s="302"/>
      <c r="AJ160" s="282"/>
      <c r="AK160" s="283"/>
      <c r="AL160" s="17" t="s">
        <v>62</v>
      </c>
    </row>
    <row r="161" spans="1:38" s="23" customFormat="1" ht="12.75" customHeight="1" x14ac:dyDescent="0.2">
      <c r="A161" s="8">
        <v>5</v>
      </c>
      <c r="B161" s="282"/>
      <c r="C161" s="282"/>
      <c r="D161" s="282"/>
      <c r="E161" s="282"/>
      <c r="F161" s="283"/>
      <c r="G161" s="417"/>
      <c r="H161" s="302"/>
      <c r="I161" s="416"/>
      <c r="J161" s="280">
        <f t="shared" si="20"/>
        <v>0</v>
      </c>
      <c r="K161" s="281">
        <f t="shared" si="21"/>
        <v>0</v>
      </c>
      <c r="L161" s="282"/>
      <c r="M161" s="282"/>
      <c r="N161" s="282"/>
      <c r="O161" s="291"/>
      <c r="P161" s="297"/>
      <c r="Q161" s="282"/>
      <c r="R161" s="283"/>
      <c r="S161" s="17" t="s">
        <v>63</v>
      </c>
      <c r="T161" s="8">
        <v>5</v>
      </c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91"/>
      <c r="AI161" s="302"/>
      <c r="AJ161" s="282"/>
      <c r="AK161" s="283"/>
      <c r="AL161" s="17" t="s">
        <v>63</v>
      </c>
    </row>
    <row r="162" spans="1:38" s="23" customFormat="1" ht="12.75" customHeight="1" x14ac:dyDescent="0.2">
      <c r="A162" s="18">
        <v>6</v>
      </c>
      <c r="B162" s="284"/>
      <c r="C162" s="284"/>
      <c r="D162" s="284"/>
      <c r="E162" s="284"/>
      <c r="F162" s="285"/>
      <c r="G162" s="415"/>
      <c r="H162" s="303"/>
      <c r="I162" s="418"/>
      <c r="J162" s="280">
        <f t="shared" si="20"/>
        <v>0</v>
      </c>
      <c r="K162" s="281">
        <f t="shared" si="21"/>
        <v>0</v>
      </c>
      <c r="L162" s="284"/>
      <c r="M162" s="284"/>
      <c r="N162" s="284"/>
      <c r="O162" s="292"/>
      <c r="P162" s="298"/>
      <c r="Q162" s="284"/>
      <c r="R162" s="285"/>
      <c r="S162" s="19" t="s">
        <v>64</v>
      </c>
      <c r="T162" s="18">
        <v>6</v>
      </c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92"/>
      <c r="AI162" s="303"/>
      <c r="AJ162" s="284"/>
      <c r="AK162" s="285"/>
      <c r="AL162" s="19" t="s">
        <v>64</v>
      </c>
    </row>
    <row r="163" spans="1:38" s="23" customFormat="1" ht="12.75" customHeight="1" x14ac:dyDescent="0.2">
      <c r="A163" s="8">
        <v>7</v>
      </c>
      <c r="B163" s="282"/>
      <c r="C163" s="282"/>
      <c r="D163" s="282"/>
      <c r="E163" s="282"/>
      <c r="F163" s="283"/>
      <c r="G163" s="415"/>
      <c r="H163" s="302"/>
      <c r="I163" s="416"/>
      <c r="J163" s="280">
        <f t="shared" si="20"/>
        <v>0</v>
      </c>
      <c r="K163" s="281">
        <f t="shared" si="21"/>
        <v>0</v>
      </c>
      <c r="L163" s="282"/>
      <c r="M163" s="282"/>
      <c r="N163" s="282"/>
      <c r="O163" s="291"/>
      <c r="P163" s="297"/>
      <c r="Q163" s="282"/>
      <c r="R163" s="283"/>
      <c r="S163" s="17" t="s">
        <v>65</v>
      </c>
      <c r="T163" s="8">
        <v>7</v>
      </c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91"/>
      <c r="AI163" s="302"/>
      <c r="AJ163" s="282"/>
      <c r="AK163" s="283"/>
      <c r="AL163" s="17" t="s">
        <v>65</v>
      </c>
    </row>
    <row r="164" spans="1:38" s="23" customFormat="1" ht="12.75" customHeight="1" x14ac:dyDescent="0.2">
      <c r="A164" s="8">
        <v>8</v>
      </c>
      <c r="B164" s="282"/>
      <c r="C164" s="282"/>
      <c r="D164" s="282"/>
      <c r="E164" s="282"/>
      <c r="F164" s="283"/>
      <c r="G164" s="415"/>
      <c r="H164" s="302"/>
      <c r="I164" s="416"/>
      <c r="J164" s="280">
        <f t="shared" si="20"/>
        <v>0</v>
      </c>
      <c r="K164" s="281">
        <f t="shared" si="21"/>
        <v>0</v>
      </c>
      <c r="L164" s="282"/>
      <c r="M164" s="282"/>
      <c r="N164" s="282"/>
      <c r="O164" s="291"/>
      <c r="P164" s="297"/>
      <c r="Q164" s="282"/>
      <c r="R164" s="283"/>
      <c r="S164" s="17" t="s">
        <v>66</v>
      </c>
      <c r="T164" s="8">
        <v>8</v>
      </c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91"/>
      <c r="AI164" s="302"/>
      <c r="AJ164" s="282"/>
      <c r="AK164" s="283"/>
      <c r="AL164" s="17" t="s">
        <v>66</v>
      </c>
    </row>
    <row r="165" spans="1:38" s="23" customFormat="1" ht="12.75" customHeight="1" x14ac:dyDescent="0.2">
      <c r="A165" s="8">
        <v>9</v>
      </c>
      <c r="B165" s="282"/>
      <c r="C165" s="282"/>
      <c r="D165" s="282"/>
      <c r="E165" s="282"/>
      <c r="F165" s="283"/>
      <c r="G165" s="415"/>
      <c r="H165" s="302"/>
      <c r="I165" s="416"/>
      <c r="J165" s="280">
        <f t="shared" si="20"/>
        <v>0</v>
      </c>
      <c r="K165" s="281">
        <f t="shared" si="21"/>
        <v>0</v>
      </c>
      <c r="L165" s="282"/>
      <c r="M165" s="282"/>
      <c r="N165" s="282"/>
      <c r="O165" s="291"/>
      <c r="P165" s="297"/>
      <c r="Q165" s="282"/>
      <c r="R165" s="283"/>
      <c r="S165" s="17" t="s">
        <v>67</v>
      </c>
      <c r="T165" s="8">
        <v>9</v>
      </c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91"/>
      <c r="AI165" s="302"/>
      <c r="AJ165" s="282"/>
      <c r="AK165" s="283"/>
      <c r="AL165" s="17" t="s">
        <v>67</v>
      </c>
    </row>
    <row r="166" spans="1:38" s="23" customFormat="1" ht="12.75" customHeight="1" x14ac:dyDescent="0.2">
      <c r="A166" s="8">
        <v>10</v>
      </c>
      <c r="B166" s="282"/>
      <c r="C166" s="282"/>
      <c r="D166" s="282"/>
      <c r="E166" s="282"/>
      <c r="F166" s="283"/>
      <c r="G166" s="415"/>
      <c r="H166" s="302"/>
      <c r="I166" s="416"/>
      <c r="J166" s="280">
        <f t="shared" si="20"/>
        <v>0</v>
      </c>
      <c r="K166" s="281">
        <f t="shared" si="21"/>
        <v>0</v>
      </c>
      <c r="L166" s="282"/>
      <c r="M166" s="282"/>
      <c r="N166" s="282"/>
      <c r="O166" s="291"/>
      <c r="P166" s="297"/>
      <c r="Q166" s="282"/>
      <c r="R166" s="283"/>
      <c r="S166" s="17" t="s">
        <v>68</v>
      </c>
      <c r="T166" s="8">
        <v>10</v>
      </c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91"/>
      <c r="AI166" s="302"/>
      <c r="AJ166" s="282"/>
      <c r="AK166" s="283"/>
      <c r="AL166" s="17" t="s">
        <v>68</v>
      </c>
    </row>
    <row r="167" spans="1:38" s="23" customFormat="1" ht="12.75" customHeight="1" x14ac:dyDescent="0.2">
      <c r="A167" s="8">
        <v>11</v>
      </c>
      <c r="B167" s="282"/>
      <c r="C167" s="282"/>
      <c r="D167" s="282"/>
      <c r="E167" s="282"/>
      <c r="F167" s="283"/>
      <c r="G167" s="415"/>
      <c r="H167" s="302"/>
      <c r="I167" s="416"/>
      <c r="J167" s="280">
        <f t="shared" si="20"/>
        <v>0</v>
      </c>
      <c r="K167" s="281">
        <f t="shared" si="21"/>
        <v>0</v>
      </c>
      <c r="L167" s="282"/>
      <c r="M167" s="282"/>
      <c r="N167" s="282"/>
      <c r="O167" s="291"/>
      <c r="P167" s="297"/>
      <c r="Q167" s="282"/>
      <c r="R167" s="283"/>
      <c r="S167" s="17" t="s">
        <v>69</v>
      </c>
      <c r="T167" s="8">
        <v>11</v>
      </c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91"/>
      <c r="AI167" s="302"/>
      <c r="AJ167" s="282"/>
      <c r="AK167" s="283"/>
      <c r="AL167" s="17" t="s">
        <v>69</v>
      </c>
    </row>
    <row r="168" spans="1:38" s="23" customFormat="1" ht="12.75" customHeight="1" x14ac:dyDescent="0.2">
      <c r="A168" s="8">
        <v>12</v>
      </c>
      <c r="B168" s="282"/>
      <c r="C168" s="282"/>
      <c r="D168" s="282"/>
      <c r="E168" s="282"/>
      <c r="F168" s="283"/>
      <c r="G168" s="415"/>
      <c r="H168" s="302"/>
      <c r="I168" s="416"/>
      <c r="J168" s="280">
        <f t="shared" si="20"/>
        <v>0</v>
      </c>
      <c r="K168" s="281">
        <f t="shared" si="21"/>
        <v>0</v>
      </c>
      <c r="L168" s="282"/>
      <c r="M168" s="282"/>
      <c r="N168" s="282"/>
      <c r="O168" s="291"/>
      <c r="P168" s="297"/>
      <c r="Q168" s="282"/>
      <c r="R168" s="283"/>
      <c r="S168" s="17" t="s">
        <v>70</v>
      </c>
      <c r="T168" s="8">
        <v>12</v>
      </c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91"/>
      <c r="AI168" s="302"/>
      <c r="AJ168" s="282"/>
      <c r="AK168" s="283"/>
      <c r="AL168" s="17" t="s">
        <v>70</v>
      </c>
    </row>
    <row r="169" spans="1:38" s="23" customFormat="1" ht="12.75" customHeight="1" x14ac:dyDescent="0.2">
      <c r="A169" s="8">
        <v>13</v>
      </c>
      <c r="B169" s="282"/>
      <c r="C169" s="282"/>
      <c r="D169" s="282"/>
      <c r="E169" s="282"/>
      <c r="F169" s="283"/>
      <c r="G169" s="415"/>
      <c r="H169" s="302"/>
      <c r="I169" s="416"/>
      <c r="J169" s="280">
        <f t="shared" si="20"/>
        <v>0</v>
      </c>
      <c r="K169" s="281">
        <f t="shared" si="21"/>
        <v>0</v>
      </c>
      <c r="L169" s="282"/>
      <c r="M169" s="282"/>
      <c r="N169" s="282"/>
      <c r="O169" s="291"/>
      <c r="P169" s="297"/>
      <c r="Q169" s="282"/>
      <c r="R169" s="283"/>
      <c r="S169" s="17" t="s">
        <v>71</v>
      </c>
      <c r="T169" s="8">
        <v>13</v>
      </c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91"/>
      <c r="AI169" s="302"/>
      <c r="AJ169" s="282"/>
      <c r="AK169" s="283"/>
      <c r="AL169" s="17" t="s">
        <v>71</v>
      </c>
    </row>
    <row r="170" spans="1:38" s="23" customFormat="1" ht="12.75" customHeight="1" x14ac:dyDescent="0.2">
      <c r="A170" s="8">
        <v>14</v>
      </c>
      <c r="B170" s="282"/>
      <c r="C170" s="282"/>
      <c r="D170" s="282"/>
      <c r="E170" s="282"/>
      <c r="F170" s="283"/>
      <c r="G170" s="415"/>
      <c r="H170" s="302"/>
      <c r="I170" s="416"/>
      <c r="J170" s="280">
        <f t="shared" si="20"/>
        <v>0</v>
      </c>
      <c r="K170" s="281">
        <f t="shared" si="21"/>
        <v>0</v>
      </c>
      <c r="L170" s="282"/>
      <c r="M170" s="282"/>
      <c r="N170" s="282"/>
      <c r="O170" s="291"/>
      <c r="P170" s="297"/>
      <c r="Q170" s="282"/>
      <c r="R170" s="283"/>
      <c r="S170" s="17" t="s">
        <v>72</v>
      </c>
      <c r="T170" s="8">
        <v>14</v>
      </c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91"/>
      <c r="AI170" s="302"/>
      <c r="AJ170" s="282"/>
      <c r="AK170" s="283"/>
      <c r="AL170" s="17" t="s">
        <v>72</v>
      </c>
    </row>
    <row r="171" spans="1:38" s="23" customFormat="1" ht="12.75" customHeight="1" x14ac:dyDescent="0.2">
      <c r="A171" s="8">
        <v>15</v>
      </c>
      <c r="B171" s="282"/>
      <c r="C171" s="282"/>
      <c r="D171" s="282"/>
      <c r="E171" s="282"/>
      <c r="F171" s="283"/>
      <c r="G171" s="415"/>
      <c r="H171" s="302"/>
      <c r="I171" s="416"/>
      <c r="J171" s="280">
        <f t="shared" si="20"/>
        <v>0</v>
      </c>
      <c r="K171" s="281">
        <f t="shared" si="21"/>
        <v>0</v>
      </c>
      <c r="L171" s="282"/>
      <c r="M171" s="282"/>
      <c r="N171" s="282"/>
      <c r="O171" s="291"/>
      <c r="P171" s="297"/>
      <c r="Q171" s="282"/>
      <c r="R171" s="283"/>
      <c r="S171" s="17" t="s">
        <v>73</v>
      </c>
      <c r="T171" s="8">
        <v>15</v>
      </c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91"/>
      <c r="AI171" s="302"/>
      <c r="AJ171" s="282"/>
      <c r="AK171" s="283"/>
      <c r="AL171" s="17" t="s">
        <v>73</v>
      </c>
    </row>
    <row r="172" spans="1:38" s="23" customFormat="1" ht="12.75" customHeight="1" x14ac:dyDescent="0.2">
      <c r="A172" s="8">
        <v>16</v>
      </c>
      <c r="B172" s="282"/>
      <c r="C172" s="282"/>
      <c r="D172" s="282"/>
      <c r="E172" s="282"/>
      <c r="F172" s="283"/>
      <c r="G172" s="415"/>
      <c r="H172" s="302"/>
      <c r="I172" s="416"/>
      <c r="J172" s="280">
        <f t="shared" si="20"/>
        <v>0</v>
      </c>
      <c r="K172" s="281">
        <f t="shared" si="21"/>
        <v>0</v>
      </c>
      <c r="L172" s="282"/>
      <c r="M172" s="282"/>
      <c r="N172" s="282"/>
      <c r="O172" s="291"/>
      <c r="P172" s="297"/>
      <c r="Q172" s="282"/>
      <c r="R172" s="283"/>
      <c r="S172" s="17" t="s">
        <v>74</v>
      </c>
      <c r="T172" s="8">
        <v>16</v>
      </c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91"/>
      <c r="AI172" s="302"/>
      <c r="AJ172" s="282"/>
      <c r="AK172" s="283"/>
      <c r="AL172" s="17" t="s">
        <v>74</v>
      </c>
    </row>
    <row r="173" spans="1:38" s="23" customFormat="1" ht="12.75" customHeight="1" x14ac:dyDescent="0.2">
      <c r="A173" s="8">
        <v>17</v>
      </c>
      <c r="B173" s="282"/>
      <c r="C173" s="282"/>
      <c r="D173" s="282"/>
      <c r="E173" s="282"/>
      <c r="F173" s="283"/>
      <c r="G173" s="415"/>
      <c r="H173" s="302"/>
      <c r="I173" s="416"/>
      <c r="J173" s="280">
        <f t="shared" si="20"/>
        <v>0</v>
      </c>
      <c r="K173" s="281">
        <f t="shared" si="21"/>
        <v>0</v>
      </c>
      <c r="L173" s="282"/>
      <c r="M173" s="282"/>
      <c r="N173" s="282"/>
      <c r="O173" s="291"/>
      <c r="P173" s="297"/>
      <c r="Q173" s="282"/>
      <c r="R173" s="283"/>
      <c r="S173" s="17" t="s">
        <v>75</v>
      </c>
      <c r="T173" s="8">
        <v>17</v>
      </c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91"/>
      <c r="AI173" s="302"/>
      <c r="AJ173" s="282"/>
      <c r="AK173" s="283"/>
      <c r="AL173" s="17" t="s">
        <v>75</v>
      </c>
    </row>
    <row r="174" spans="1:38" s="23" customFormat="1" ht="12.75" customHeight="1" x14ac:dyDescent="0.2">
      <c r="A174" s="8">
        <v>18</v>
      </c>
      <c r="B174" s="282"/>
      <c r="C174" s="282"/>
      <c r="D174" s="282"/>
      <c r="E174" s="282"/>
      <c r="F174" s="283"/>
      <c r="G174" s="415"/>
      <c r="H174" s="302"/>
      <c r="I174" s="416"/>
      <c r="J174" s="280">
        <f t="shared" si="20"/>
        <v>0</v>
      </c>
      <c r="K174" s="281">
        <f t="shared" si="21"/>
        <v>0</v>
      </c>
      <c r="L174" s="282"/>
      <c r="M174" s="282"/>
      <c r="N174" s="282"/>
      <c r="O174" s="291"/>
      <c r="P174" s="297"/>
      <c r="Q174" s="282"/>
      <c r="R174" s="283"/>
      <c r="S174" s="17" t="s">
        <v>76</v>
      </c>
      <c r="T174" s="8">
        <v>18</v>
      </c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91"/>
      <c r="AI174" s="302"/>
      <c r="AJ174" s="282"/>
      <c r="AK174" s="283"/>
      <c r="AL174" s="17" t="s">
        <v>76</v>
      </c>
    </row>
    <row r="175" spans="1:38" s="23" customFormat="1" ht="12.75" customHeight="1" x14ac:dyDescent="0.2">
      <c r="A175" s="8">
        <v>19</v>
      </c>
      <c r="B175" s="282"/>
      <c r="C175" s="282"/>
      <c r="D175" s="282"/>
      <c r="E175" s="282"/>
      <c r="F175" s="283"/>
      <c r="G175" s="415"/>
      <c r="H175" s="302"/>
      <c r="I175" s="416"/>
      <c r="J175" s="280">
        <f t="shared" si="20"/>
        <v>0</v>
      </c>
      <c r="K175" s="281">
        <f t="shared" si="21"/>
        <v>0</v>
      </c>
      <c r="L175" s="282"/>
      <c r="M175" s="282"/>
      <c r="N175" s="282"/>
      <c r="O175" s="291"/>
      <c r="P175" s="297"/>
      <c r="Q175" s="282"/>
      <c r="R175" s="283"/>
      <c r="S175" s="17" t="s">
        <v>77</v>
      </c>
      <c r="T175" s="8">
        <v>19</v>
      </c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91"/>
      <c r="AI175" s="302"/>
      <c r="AJ175" s="282"/>
      <c r="AK175" s="283"/>
      <c r="AL175" s="17" t="s">
        <v>77</v>
      </c>
    </row>
    <row r="176" spans="1:38" s="23" customFormat="1" ht="12.75" customHeight="1" x14ac:dyDescent="0.2">
      <c r="A176" s="8">
        <v>20</v>
      </c>
      <c r="B176" s="282"/>
      <c r="C176" s="282"/>
      <c r="D176" s="282"/>
      <c r="E176" s="282"/>
      <c r="F176" s="283"/>
      <c r="G176" s="415"/>
      <c r="H176" s="302"/>
      <c r="I176" s="416"/>
      <c r="J176" s="280">
        <f t="shared" si="20"/>
        <v>0</v>
      </c>
      <c r="K176" s="281">
        <f t="shared" si="21"/>
        <v>0</v>
      </c>
      <c r="L176" s="282"/>
      <c r="M176" s="282"/>
      <c r="N176" s="282"/>
      <c r="O176" s="291"/>
      <c r="P176" s="297"/>
      <c r="Q176" s="282"/>
      <c r="R176" s="283"/>
      <c r="S176" s="17" t="s">
        <v>78</v>
      </c>
      <c r="T176" s="8">
        <v>20</v>
      </c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91"/>
      <c r="AI176" s="302"/>
      <c r="AJ176" s="282"/>
      <c r="AK176" s="283"/>
      <c r="AL176" s="17" t="s">
        <v>78</v>
      </c>
    </row>
    <row r="177" spans="1:38" s="23" customFormat="1" ht="12.75" customHeight="1" x14ac:dyDescent="0.2">
      <c r="A177" s="8">
        <v>21</v>
      </c>
      <c r="B177" s="282"/>
      <c r="C177" s="282"/>
      <c r="D177" s="282"/>
      <c r="E177" s="282"/>
      <c r="F177" s="283"/>
      <c r="G177" s="415"/>
      <c r="H177" s="302"/>
      <c r="I177" s="416"/>
      <c r="J177" s="280">
        <f t="shared" si="20"/>
        <v>0</v>
      </c>
      <c r="K177" s="281">
        <f t="shared" si="21"/>
        <v>0</v>
      </c>
      <c r="L177" s="282"/>
      <c r="M177" s="282"/>
      <c r="N177" s="282"/>
      <c r="O177" s="291"/>
      <c r="P177" s="297"/>
      <c r="Q177" s="282"/>
      <c r="R177" s="283"/>
      <c r="S177" s="17" t="s">
        <v>79</v>
      </c>
      <c r="T177" s="8">
        <v>21</v>
      </c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91"/>
      <c r="AI177" s="302"/>
      <c r="AJ177" s="282"/>
      <c r="AK177" s="283"/>
      <c r="AL177" s="17" t="s">
        <v>79</v>
      </c>
    </row>
    <row r="178" spans="1:38" s="23" customFormat="1" ht="12.75" customHeight="1" x14ac:dyDescent="0.2">
      <c r="A178" s="8">
        <v>22</v>
      </c>
      <c r="B178" s="282"/>
      <c r="C178" s="282"/>
      <c r="D178" s="282"/>
      <c r="E178" s="282"/>
      <c r="F178" s="283"/>
      <c r="G178" s="415"/>
      <c r="H178" s="302"/>
      <c r="I178" s="416"/>
      <c r="J178" s="280">
        <f t="shared" si="20"/>
        <v>0</v>
      </c>
      <c r="K178" s="281">
        <f t="shared" si="21"/>
        <v>0</v>
      </c>
      <c r="L178" s="282"/>
      <c r="M178" s="282"/>
      <c r="N178" s="282"/>
      <c r="O178" s="291"/>
      <c r="P178" s="297"/>
      <c r="Q178" s="282"/>
      <c r="R178" s="283"/>
      <c r="S178" s="17" t="s">
        <v>80</v>
      </c>
      <c r="T178" s="8">
        <v>22</v>
      </c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91"/>
      <c r="AI178" s="302"/>
      <c r="AJ178" s="282"/>
      <c r="AK178" s="283"/>
      <c r="AL178" s="17" t="s">
        <v>80</v>
      </c>
    </row>
    <row r="179" spans="1:38" s="23" customFormat="1" ht="12.75" customHeight="1" x14ac:dyDescent="0.2">
      <c r="A179" s="8">
        <v>23</v>
      </c>
      <c r="B179" s="282"/>
      <c r="C179" s="282"/>
      <c r="D179" s="282"/>
      <c r="E179" s="282"/>
      <c r="F179" s="283"/>
      <c r="G179" s="415"/>
      <c r="H179" s="302"/>
      <c r="I179" s="416"/>
      <c r="J179" s="280">
        <f t="shared" si="20"/>
        <v>0</v>
      </c>
      <c r="K179" s="281">
        <f t="shared" si="21"/>
        <v>0</v>
      </c>
      <c r="L179" s="282"/>
      <c r="M179" s="282"/>
      <c r="N179" s="282"/>
      <c r="O179" s="291"/>
      <c r="P179" s="297"/>
      <c r="Q179" s="282"/>
      <c r="R179" s="283"/>
      <c r="S179" s="17" t="s">
        <v>81</v>
      </c>
      <c r="T179" s="8">
        <v>23</v>
      </c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91"/>
      <c r="AI179" s="302"/>
      <c r="AJ179" s="282"/>
      <c r="AK179" s="283"/>
      <c r="AL179" s="17" t="s">
        <v>81</v>
      </c>
    </row>
    <row r="180" spans="1:38" s="23" customFormat="1" ht="12.75" customHeight="1" x14ac:dyDescent="0.2">
      <c r="A180" s="8">
        <v>24</v>
      </c>
      <c r="B180" s="282"/>
      <c r="C180" s="282"/>
      <c r="D180" s="282"/>
      <c r="E180" s="282"/>
      <c r="F180" s="283"/>
      <c r="G180" s="415"/>
      <c r="H180" s="302"/>
      <c r="I180" s="416"/>
      <c r="J180" s="280">
        <f t="shared" si="20"/>
        <v>0</v>
      </c>
      <c r="K180" s="281">
        <f t="shared" si="21"/>
        <v>0</v>
      </c>
      <c r="L180" s="282"/>
      <c r="M180" s="282"/>
      <c r="N180" s="282"/>
      <c r="O180" s="291"/>
      <c r="P180" s="297"/>
      <c r="Q180" s="282"/>
      <c r="R180" s="283"/>
      <c r="S180" s="17" t="s">
        <v>82</v>
      </c>
      <c r="T180" s="8">
        <v>24</v>
      </c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91"/>
      <c r="AI180" s="302"/>
      <c r="AJ180" s="282"/>
      <c r="AK180" s="283"/>
      <c r="AL180" s="17" t="s">
        <v>82</v>
      </c>
    </row>
    <row r="181" spans="1:38" s="23" customFormat="1" ht="12.75" customHeight="1" x14ac:dyDescent="0.2">
      <c r="A181" s="8">
        <v>25</v>
      </c>
      <c r="B181" s="282"/>
      <c r="C181" s="282"/>
      <c r="D181" s="282"/>
      <c r="E181" s="282"/>
      <c r="F181" s="283"/>
      <c r="G181" s="415"/>
      <c r="H181" s="302"/>
      <c r="I181" s="416"/>
      <c r="J181" s="280">
        <f t="shared" si="20"/>
        <v>0</v>
      </c>
      <c r="K181" s="281">
        <f t="shared" si="21"/>
        <v>0</v>
      </c>
      <c r="L181" s="282"/>
      <c r="M181" s="282"/>
      <c r="N181" s="282"/>
      <c r="O181" s="291"/>
      <c r="P181" s="297"/>
      <c r="Q181" s="282"/>
      <c r="R181" s="283"/>
      <c r="S181" s="17" t="s">
        <v>83</v>
      </c>
      <c r="T181" s="8">
        <v>25</v>
      </c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91"/>
      <c r="AI181" s="302"/>
      <c r="AJ181" s="282"/>
      <c r="AK181" s="283"/>
      <c r="AL181" s="17" t="s">
        <v>83</v>
      </c>
    </row>
    <row r="182" spans="1:38" s="23" customFormat="1" ht="12.75" customHeight="1" x14ac:dyDescent="0.2">
      <c r="A182" s="8">
        <v>26</v>
      </c>
      <c r="B182" s="282"/>
      <c r="C182" s="282"/>
      <c r="D182" s="282"/>
      <c r="E182" s="282"/>
      <c r="F182" s="283"/>
      <c r="G182" s="415"/>
      <c r="H182" s="302"/>
      <c r="I182" s="416"/>
      <c r="J182" s="280">
        <f t="shared" si="20"/>
        <v>0</v>
      </c>
      <c r="K182" s="281">
        <f t="shared" si="21"/>
        <v>0</v>
      </c>
      <c r="L182" s="282"/>
      <c r="M182" s="282"/>
      <c r="N182" s="282"/>
      <c r="O182" s="291"/>
      <c r="P182" s="297"/>
      <c r="Q182" s="282"/>
      <c r="R182" s="283"/>
      <c r="S182" s="17" t="s">
        <v>84</v>
      </c>
      <c r="T182" s="8">
        <v>26</v>
      </c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91"/>
      <c r="AI182" s="302"/>
      <c r="AJ182" s="282"/>
      <c r="AK182" s="283"/>
      <c r="AL182" s="17" t="s">
        <v>84</v>
      </c>
    </row>
    <row r="183" spans="1:38" s="23" customFormat="1" ht="12.75" customHeight="1" x14ac:dyDescent="0.2">
      <c r="A183" s="8">
        <v>27</v>
      </c>
      <c r="B183" s="282"/>
      <c r="C183" s="282"/>
      <c r="D183" s="282"/>
      <c r="E183" s="282"/>
      <c r="F183" s="283"/>
      <c r="G183" s="415"/>
      <c r="H183" s="302"/>
      <c r="I183" s="416"/>
      <c r="J183" s="280">
        <f t="shared" si="20"/>
        <v>0</v>
      </c>
      <c r="K183" s="281">
        <f t="shared" si="21"/>
        <v>0</v>
      </c>
      <c r="L183" s="282"/>
      <c r="M183" s="282"/>
      <c r="N183" s="282"/>
      <c r="O183" s="291"/>
      <c r="P183" s="297"/>
      <c r="Q183" s="282"/>
      <c r="R183" s="283"/>
      <c r="S183" s="17" t="s">
        <v>85</v>
      </c>
      <c r="T183" s="8">
        <v>27</v>
      </c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91"/>
      <c r="AI183" s="302"/>
      <c r="AJ183" s="282"/>
      <c r="AK183" s="283"/>
      <c r="AL183" s="17" t="s">
        <v>85</v>
      </c>
    </row>
    <row r="184" spans="1:38" s="23" customFormat="1" ht="12.75" customHeight="1" x14ac:dyDescent="0.2">
      <c r="A184" s="8">
        <v>28</v>
      </c>
      <c r="B184" s="282"/>
      <c r="C184" s="282"/>
      <c r="D184" s="282"/>
      <c r="E184" s="282"/>
      <c r="F184" s="283"/>
      <c r="G184" s="415"/>
      <c r="H184" s="302"/>
      <c r="I184" s="416"/>
      <c r="J184" s="280">
        <f t="shared" si="20"/>
        <v>0</v>
      </c>
      <c r="K184" s="281">
        <f t="shared" si="21"/>
        <v>0</v>
      </c>
      <c r="L184" s="282"/>
      <c r="M184" s="282"/>
      <c r="N184" s="282"/>
      <c r="O184" s="291"/>
      <c r="P184" s="297"/>
      <c r="Q184" s="282"/>
      <c r="R184" s="283"/>
      <c r="S184" s="17" t="s">
        <v>86</v>
      </c>
      <c r="T184" s="8">
        <v>28</v>
      </c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91"/>
      <c r="AI184" s="302"/>
      <c r="AJ184" s="282"/>
      <c r="AK184" s="283"/>
      <c r="AL184" s="17" t="s">
        <v>86</v>
      </c>
    </row>
    <row r="185" spans="1:38" s="23" customFormat="1" ht="12.75" customHeight="1" x14ac:dyDescent="0.2">
      <c r="A185" s="8">
        <v>29</v>
      </c>
      <c r="B185" s="282"/>
      <c r="C185" s="282"/>
      <c r="D185" s="282"/>
      <c r="E185" s="282"/>
      <c r="F185" s="283"/>
      <c r="G185" s="415"/>
      <c r="H185" s="302"/>
      <c r="I185" s="416"/>
      <c r="J185" s="280">
        <f t="shared" si="20"/>
        <v>0</v>
      </c>
      <c r="K185" s="281">
        <f t="shared" si="21"/>
        <v>0</v>
      </c>
      <c r="L185" s="282"/>
      <c r="M185" s="282"/>
      <c r="N185" s="282"/>
      <c r="O185" s="291"/>
      <c r="P185" s="297"/>
      <c r="Q185" s="282"/>
      <c r="R185" s="283"/>
      <c r="S185" s="17" t="s">
        <v>87</v>
      </c>
      <c r="T185" s="8">
        <v>29</v>
      </c>
      <c r="U185" s="282"/>
      <c r="V185" s="282"/>
      <c r="W185" s="282"/>
      <c r="X185" s="298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91"/>
      <c r="AI185" s="302"/>
      <c r="AJ185" s="282"/>
      <c r="AK185" s="283"/>
      <c r="AL185" s="17" t="s">
        <v>87</v>
      </c>
    </row>
    <row r="186" spans="1:38" s="23" customFormat="1" ht="12.75" customHeight="1" x14ac:dyDescent="0.2">
      <c r="A186" s="8">
        <v>30</v>
      </c>
      <c r="B186" s="282"/>
      <c r="C186" s="282"/>
      <c r="D186" s="282"/>
      <c r="E186" s="282"/>
      <c r="F186" s="283"/>
      <c r="G186" s="419"/>
      <c r="H186" s="302"/>
      <c r="I186" s="416"/>
      <c r="J186" s="280">
        <f t="shared" si="20"/>
        <v>0</v>
      </c>
      <c r="K186" s="281">
        <f t="shared" si="21"/>
        <v>0</v>
      </c>
      <c r="L186" s="282"/>
      <c r="M186" s="282"/>
      <c r="N186" s="282"/>
      <c r="O186" s="291"/>
      <c r="P186" s="297"/>
      <c r="Q186" s="282"/>
      <c r="R186" s="283"/>
      <c r="S186" s="17" t="s">
        <v>88</v>
      </c>
      <c r="T186" s="8">
        <v>30</v>
      </c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91"/>
      <c r="AI186" s="302"/>
      <c r="AJ186" s="282"/>
      <c r="AK186" s="283"/>
      <c r="AL186" s="17" t="s">
        <v>88</v>
      </c>
    </row>
    <row r="187" spans="1:38" s="23" customFormat="1" ht="12.75" customHeight="1" x14ac:dyDescent="0.2">
      <c r="A187" s="20">
        <v>31</v>
      </c>
      <c r="B187" s="286"/>
      <c r="C187" s="286"/>
      <c r="D187" s="286"/>
      <c r="E187" s="286"/>
      <c r="F187" s="287"/>
      <c r="G187" s="420"/>
      <c r="H187" s="304"/>
      <c r="I187" s="421"/>
      <c r="J187" s="422">
        <f t="shared" si="20"/>
        <v>0</v>
      </c>
      <c r="K187" s="299">
        <f t="shared" si="21"/>
        <v>0</v>
      </c>
      <c r="L187" s="286"/>
      <c r="M187" s="286"/>
      <c r="N187" s="286"/>
      <c r="O187" s="293"/>
      <c r="P187" s="300"/>
      <c r="Q187" s="286"/>
      <c r="R187" s="287"/>
      <c r="S187" s="21" t="s">
        <v>89</v>
      </c>
      <c r="T187" s="20">
        <v>31</v>
      </c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93"/>
      <c r="AI187" s="304"/>
      <c r="AJ187" s="286"/>
      <c r="AK187" s="287"/>
      <c r="AL187" s="21" t="s">
        <v>89</v>
      </c>
    </row>
    <row r="188" spans="1:38" s="57" customFormat="1" ht="12.75" customHeight="1" thickBot="1" x14ac:dyDescent="0.25">
      <c r="A188" s="53"/>
      <c r="B188" s="288">
        <f>SUM(B156:B187)</f>
        <v>0</v>
      </c>
      <c r="C188" s="288">
        <f>SUM(C156:C187)</f>
        <v>0</v>
      </c>
      <c r="D188" s="288">
        <f>SUM(D156:D187)</f>
        <v>0</v>
      </c>
      <c r="E188" s="301">
        <f>SUM(E156:E187)</f>
        <v>0</v>
      </c>
      <c r="F188" s="294">
        <f>SUM(F156:F187)</f>
        <v>0</v>
      </c>
      <c r="G188" s="308"/>
      <c r="H188" s="54" t="s">
        <v>90</v>
      </c>
      <c r="I188" s="309">
        <f>COUNTA(I157:I187)</f>
        <v>0</v>
      </c>
      <c r="J188" s="288">
        <f t="shared" ref="J188:R188" si="22">SUM(J156:J187)</f>
        <v>0</v>
      </c>
      <c r="K188" s="288">
        <f t="shared" si="22"/>
        <v>0</v>
      </c>
      <c r="L188" s="288">
        <f t="shared" si="22"/>
        <v>0</v>
      </c>
      <c r="M188" s="288">
        <f t="shared" si="22"/>
        <v>0</v>
      </c>
      <c r="N188" s="288">
        <f t="shared" si="22"/>
        <v>0</v>
      </c>
      <c r="O188" s="301">
        <f t="shared" si="22"/>
        <v>0</v>
      </c>
      <c r="P188" s="301">
        <f t="shared" si="22"/>
        <v>0</v>
      </c>
      <c r="Q188" s="288">
        <f t="shared" si="22"/>
        <v>0</v>
      </c>
      <c r="R188" s="289">
        <f t="shared" si="22"/>
        <v>0</v>
      </c>
      <c r="S188" s="59"/>
      <c r="T188" s="53"/>
      <c r="U188" s="288">
        <f t="shared" ref="U188:AH188" si="23">SUM(U156:U187)</f>
        <v>0</v>
      </c>
      <c r="V188" s="288">
        <f t="shared" si="23"/>
        <v>0</v>
      </c>
      <c r="W188" s="288">
        <f t="shared" si="23"/>
        <v>0</v>
      </c>
      <c r="X188" s="288">
        <f t="shared" si="23"/>
        <v>0</v>
      </c>
      <c r="Y188" s="288">
        <f t="shared" si="23"/>
        <v>0</v>
      </c>
      <c r="Z188" s="288">
        <f t="shared" si="23"/>
        <v>0</v>
      </c>
      <c r="AA188" s="288">
        <f t="shared" si="23"/>
        <v>0</v>
      </c>
      <c r="AB188" s="288">
        <f t="shared" si="23"/>
        <v>0</v>
      </c>
      <c r="AC188" s="288">
        <f t="shared" si="23"/>
        <v>0</v>
      </c>
      <c r="AD188" s="288">
        <f t="shared" si="23"/>
        <v>0</v>
      </c>
      <c r="AE188" s="288">
        <f t="shared" si="23"/>
        <v>0</v>
      </c>
      <c r="AF188" s="288">
        <f t="shared" si="23"/>
        <v>0</v>
      </c>
      <c r="AG188" s="288">
        <f t="shared" si="23"/>
        <v>0</v>
      </c>
      <c r="AH188" s="294">
        <f t="shared" si="23"/>
        <v>0</v>
      </c>
      <c r="AI188" s="306"/>
      <c r="AJ188" s="288">
        <f>SUM(AJ156:AJ187)</f>
        <v>0</v>
      </c>
      <c r="AK188" s="289">
        <f>SUM(AK156:AK187)</f>
        <v>0</v>
      </c>
      <c r="AL188" s="59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2"/>
      <c r="M189" s="72"/>
      <c r="N189" s="72"/>
      <c r="O189" s="72"/>
      <c r="P189" s="72"/>
      <c r="Q189" s="72"/>
      <c r="R189" s="72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124</v>
      </c>
      <c r="J190" s="359">
        <f>SUM(J188-K188)</f>
        <v>0</v>
      </c>
      <c r="L190" s="68"/>
      <c r="M190" s="68"/>
      <c r="N190" s="68"/>
      <c r="O190" s="68"/>
      <c r="P190" s="68"/>
      <c r="Q190" s="68"/>
      <c r="R190" s="68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83"/>
      <c r="H191" s="184"/>
      <c r="I191" s="184"/>
      <c r="J191" s="69"/>
      <c r="K191" s="69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4" customFormat="1" ht="12.75" customHeight="1" x14ac:dyDescent="0.2">
      <c r="A192" s="114"/>
      <c r="B192" s="114"/>
      <c r="C192" s="114"/>
      <c r="D192" s="114"/>
      <c r="E192" s="114"/>
      <c r="F192" s="115"/>
      <c r="G192" s="116"/>
      <c r="H192" s="117"/>
      <c r="I192" s="118"/>
      <c r="J192" s="118"/>
      <c r="K192" s="463" t="s">
        <v>173</v>
      </c>
      <c r="L192" s="464"/>
      <c r="M192" s="464"/>
      <c r="N192" s="464"/>
      <c r="O192" s="465"/>
      <c r="P192" s="465"/>
      <c r="Q192" s="119"/>
      <c r="R192" s="114"/>
      <c r="S192" s="114"/>
      <c r="T192" s="491" t="s">
        <v>476</v>
      </c>
      <c r="U192" s="471"/>
      <c r="V192" s="471"/>
      <c r="W192" s="472"/>
      <c r="X192" s="114"/>
      <c r="Y192" s="491" t="s">
        <v>476</v>
      </c>
      <c r="Z192" s="471"/>
      <c r="AA192" s="471"/>
      <c r="AB192" s="472"/>
      <c r="AC192" s="114"/>
      <c r="AD192" s="114"/>
      <c r="AE192" s="114"/>
      <c r="AF192" s="114"/>
      <c r="AG192" s="114"/>
      <c r="AH192" s="114"/>
      <c r="AI192" s="114"/>
      <c r="AJ192" s="114"/>
      <c r="AK192" s="114"/>
    </row>
    <row r="193" spans="1:37" s="124" customFormat="1" ht="12.75" customHeight="1" x14ac:dyDescent="0.2">
      <c r="A193" s="114"/>
      <c r="B193" s="457" t="s">
        <v>466</v>
      </c>
      <c r="C193" s="458"/>
      <c r="D193" s="458"/>
      <c r="E193" s="459"/>
      <c r="F193" s="120"/>
      <c r="G193" s="117"/>
      <c r="H193" s="118"/>
      <c r="I193" s="118"/>
      <c r="J193" s="118"/>
      <c r="K193" s="473" t="s">
        <v>128</v>
      </c>
      <c r="L193" s="474"/>
      <c r="M193" s="474"/>
      <c r="N193" s="474"/>
      <c r="O193" s="468"/>
      <c r="P193" s="468"/>
      <c r="Q193" s="122"/>
      <c r="R193" s="114"/>
      <c r="S193" s="114"/>
      <c r="T193" s="123" t="s">
        <v>242</v>
      </c>
      <c r="U193" s="492">
        <f>SEPTEMBER!U193</f>
        <v>0</v>
      </c>
      <c r="V193" s="492"/>
      <c r="W193" s="493"/>
      <c r="X193" s="114"/>
      <c r="Y193" s="123" t="s">
        <v>238</v>
      </c>
      <c r="Z193" s="492">
        <f>SEPTEMBER!Z193</f>
        <v>0</v>
      </c>
      <c r="AA193" s="492"/>
      <c r="AB193" s="493"/>
      <c r="AC193" s="114"/>
      <c r="AD193" s="114"/>
      <c r="AE193" s="114"/>
      <c r="AF193" s="114"/>
      <c r="AG193" s="114"/>
      <c r="AH193" s="114"/>
      <c r="AI193" s="114"/>
      <c r="AJ193" s="114"/>
      <c r="AK193" s="114"/>
    </row>
    <row r="194" spans="1:37" s="124" customFormat="1" ht="12.75" customHeight="1" thickBot="1" x14ac:dyDescent="0.25">
      <c r="A194" s="114"/>
      <c r="B194" s="125" t="s">
        <v>467</v>
      </c>
      <c r="C194" s="126" t="s">
        <v>129</v>
      </c>
      <c r="D194" s="127" t="s">
        <v>467</v>
      </c>
      <c r="E194" s="128" t="s">
        <v>129</v>
      </c>
      <c r="F194" s="116"/>
      <c r="G194" s="118"/>
      <c r="H194" s="466"/>
      <c r="I194" s="466"/>
      <c r="J194" s="118"/>
      <c r="K194" s="460" t="s">
        <v>174</v>
      </c>
      <c r="L194" s="461"/>
      <c r="M194" s="461"/>
      <c r="N194" s="461"/>
      <c r="O194" s="469">
        <f>J21</f>
        <v>0</v>
      </c>
      <c r="P194" s="469"/>
      <c r="Q194" s="122"/>
      <c r="R194" s="114"/>
      <c r="S194" s="114"/>
      <c r="T194" s="123" t="s">
        <v>206</v>
      </c>
      <c r="U194" s="492">
        <f>SEPTEMBER!U194</f>
        <v>0</v>
      </c>
      <c r="V194" s="492"/>
      <c r="W194" s="493"/>
      <c r="X194" s="114"/>
      <c r="Y194" s="123" t="s">
        <v>206</v>
      </c>
      <c r="Z194" s="492">
        <f>SEPTEMBER!Z194</f>
        <v>0</v>
      </c>
      <c r="AA194" s="492"/>
      <c r="AB194" s="493"/>
      <c r="AC194" s="114"/>
      <c r="AD194" s="114"/>
      <c r="AE194" s="114"/>
      <c r="AF194" s="114"/>
      <c r="AG194" s="114"/>
      <c r="AH194" s="114"/>
      <c r="AI194" s="114"/>
      <c r="AJ194" s="114"/>
      <c r="AK194" s="114"/>
    </row>
    <row r="195" spans="1:37" s="124" customFormat="1" ht="12.75" customHeight="1" x14ac:dyDescent="0.2">
      <c r="A195" s="114"/>
      <c r="B195" s="423"/>
      <c r="C195" s="320">
        <v>0</v>
      </c>
      <c r="D195" s="425"/>
      <c r="E195" s="323">
        <v>0</v>
      </c>
      <c r="F195" s="116"/>
      <c r="G195" s="118"/>
      <c r="H195" s="466"/>
      <c r="I195" s="466"/>
      <c r="J195" s="118"/>
      <c r="K195" s="467" t="s">
        <v>130</v>
      </c>
      <c r="L195" s="468"/>
      <c r="M195" s="468"/>
      <c r="N195" s="468"/>
      <c r="O195" s="469">
        <f>J7</f>
        <v>0</v>
      </c>
      <c r="P195" s="469"/>
      <c r="Q195" s="122"/>
      <c r="R195" s="114"/>
      <c r="S195" s="114"/>
      <c r="T195" s="123" t="s">
        <v>253</v>
      </c>
      <c r="U195" s="492">
        <f>SEPTEMBER!U195</f>
        <v>0</v>
      </c>
      <c r="V195" s="492"/>
      <c r="W195" s="493"/>
      <c r="X195" s="114"/>
      <c r="Y195" s="123" t="s">
        <v>253</v>
      </c>
      <c r="Z195" s="492">
        <f>SEPTEMBER!Z195</f>
        <v>0</v>
      </c>
      <c r="AA195" s="492"/>
      <c r="AB195" s="493"/>
      <c r="AC195" s="114"/>
      <c r="AD195" s="114"/>
      <c r="AE195" s="114"/>
      <c r="AF195" s="114"/>
      <c r="AG195" s="114"/>
      <c r="AH195" s="114"/>
      <c r="AI195" s="114"/>
      <c r="AJ195" s="114"/>
      <c r="AK195" s="114"/>
    </row>
    <row r="196" spans="1:37" s="124" customFormat="1" ht="12.75" customHeight="1" x14ac:dyDescent="0.2">
      <c r="A196" s="114"/>
      <c r="B196" s="423"/>
      <c r="C196" s="320">
        <v>0</v>
      </c>
      <c r="D196" s="425"/>
      <c r="E196" s="323">
        <v>0</v>
      </c>
      <c r="F196" s="116"/>
      <c r="G196" s="118"/>
      <c r="H196" s="466"/>
      <c r="I196" s="466"/>
      <c r="J196" s="118"/>
      <c r="K196" s="467" t="s">
        <v>132</v>
      </c>
      <c r="L196" s="468"/>
      <c r="M196" s="468"/>
      <c r="N196" s="468"/>
      <c r="O196" s="469">
        <f>SUM(O194:P195)</f>
        <v>0</v>
      </c>
      <c r="P196" s="469"/>
      <c r="Q196" s="122"/>
      <c r="R196" s="114"/>
      <c r="S196" s="114"/>
      <c r="T196" s="123" t="s">
        <v>207</v>
      </c>
      <c r="U196" s="487">
        <f>SEPTEMBER!U200</f>
        <v>0</v>
      </c>
      <c r="V196" s="487"/>
      <c r="W196" s="122"/>
      <c r="X196" s="114"/>
      <c r="Y196" s="123" t="s">
        <v>207</v>
      </c>
      <c r="Z196" s="487">
        <f>SEPTEMBER!Z200</f>
        <v>0</v>
      </c>
      <c r="AA196" s="487"/>
      <c r="AB196" s="122"/>
      <c r="AC196" s="114"/>
      <c r="AD196" s="114"/>
      <c r="AE196" s="114"/>
      <c r="AF196" s="114"/>
      <c r="AG196" s="114"/>
      <c r="AH196" s="114"/>
      <c r="AI196" s="114"/>
      <c r="AJ196" s="114"/>
      <c r="AK196" s="114"/>
    </row>
    <row r="197" spans="1:37" s="124" customFormat="1" ht="12.75" customHeight="1" x14ac:dyDescent="0.2">
      <c r="A197" s="114"/>
      <c r="B197" s="423"/>
      <c r="C197" s="320">
        <v>0</v>
      </c>
      <c r="D197" s="425"/>
      <c r="E197" s="323">
        <v>0</v>
      </c>
      <c r="F197" s="116"/>
      <c r="G197" s="118"/>
      <c r="H197" s="466"/>
      <c r="I197" s="466"/>
      <c r="J197" s="118"/>
      <c r="K197" s="467" t="s">
        <v>133</v>
      </c>
      <c r="L197" s="468"/>
      <c r="M197" s="468"/>
      <c r="N197" s="468"/>
      <c r="O197" s="469">
        <f>K188</f>
        <v>0</v>
      </c>
      <c r="P197" s="469"/>
      <c r="Q197" s="122"/>
      <c r="R197" s="114"/>
      <c r="S197" s="114"/>
      <c r="T197" s="123" t="s">
        <v>208</v>
      </c>
      <c r="U197" s="480">
        <v>0</v>
      </c>
      <c r="V197" s="480"/>
      <c r="W197" s="122"/>
      <c r="X197" s="114"/>
      <c r="Y197" s="123" t="s">
        <v>208</v>
      </c>
      <c r="Z197" s="480">
        <v>0</v>
      </c>
      <c r="AA197" s="480"/>
      <c r="AB197" s="122"/>
      <c r="AC197" s="114"/>
      <c r="AD197" s="114"/>
      <c r="AE197" s="114"/>
      <c r="AF197" s="114"/>
      <c r="AG197" s="114"/>
      <c r="AH197" s="114"/>
      <c r="AI197" s="114"/>
      <c r="AJ197" s="114"/>
      <c r="AK197" s="114"/>
    </row>
    <row r="198" spans="1:37" s="124" customFormat="1" ht="12.75" customHeight="1" x14ac:dyDescent="0.2">
      <c r="A198" s="114"/>
      <c r="B198" s="423"/>
      <c r="C198" s="320">
        <v>0</v>
      </c>
      <c r="D198" s="425"/>
      <c r="E198" s="323">
        <v>0</v>
      </c>
      <c r="F198" s="116"/>
      <c r="G198" s="118"/>
      <c r="H198" s="466"/>
      <c r="I198" s="466"/>
      <c r="J198" s="118"/>
      <c r="K198" s="467" t="s">
        <v>134</v>
      </c>
      <c r="L198" s="468"/>
      <c r="M198" s="468"/>
      <c r="N198" s="468"/>
      <c r="O198" s="483"/>
      <c r="P198" s="483"/>
      <c r="Q198" s="122" t="s">
        <v>190</v>
      </c>
      <c r="R198" s="114"/>
      <c r="S198" s="114"/>
      <c r="T198" s="123" t="s">
        <v>209</v>
      </c>
      <c r="U198" s="480">
        <v>0</v>
      </c>
      <c r="V198" s="480"/>
      <c r="W198" s="122"/>
      <c r="X198" s="114"/>
      <c r="Y198" s="123" t="s">
        <v>209</v>
      </c>
      <c r="Z198" s="480">
        <v>0</v>
      </c>
      <c r="AA198" s="480"/>
      <c r="AB198" s="122"/>
      <c r="AC198" s="114"/>
      <c r="AD198" s="114"/>
      <c r="AE198" s="114"/>
      <c r="AF198" s="114"/>
      <c r="AG198" s="114"/>
      <c r="AH198" s="114"/>
      <c r="AI198" s="114"/>
      <c r="AJ198" s="114"/>
      <c r="AK198" s="114"/>
    </row>
    <row r="199" spans="1:37" s="124" customFormat="1" ht="12.75" customHeight="1" x14ac:dyDescent="0.2">
      <c r="A199" s="114"/>
      <c r="B199" s="423"/>
      <c r="C199" s="320">
        <v>0</v>
      </c>
      <c r="D199" s="425"/>
      <c r="E199" s="323">
        <v>0</v>
      </c>
      <c r="F199" s="116"/>
      <c r="G199" s="118"/>
      <c r="H199" s="466"/>
      <c r="I199" s="466"/>
      <c r="J199" s="118"/>
      <c r="K199" s="484" t="s">
        <v>175</v>
      </c>
      <c r="L199" s="485"/>
      <c r="M199" s="485"/>
      <c r="N199" s="485"/>
      <c r="O199" s="469">
        <f>SUM(O196-O197+O198)</f>
        <v>0</v>
      </c>
      <c r="P199" s="469"/>
      <c r="Q199" s="122"/>
      <c r="R199" s="114"/>
      <c r="S199" s="114"/>
      <c r="T199" s="123" t="s">
        <v>210</v>
      </c>
      <c r="U199" s="480">
        <v>0</v>
      </c>
      <c r="V199" s="480"/>
      <c r="W199" s="122"/>
      <c r="X199" s="114"/>
      <c r="Y199" s="123" t="s">
        <v>210</v>
      </c>
      <c r="Z199" s="480">
        <v>0</v>
      </c>
      <c r="AA199" s="480"/>
      <c r="AB199" s="122"/>
      <c r="AC199" s="114"/>
      <c r="AD199" s="114"/>
      <c r="AE199" s="114"/>
      <c r="AF199" s="114"/>
      <c r="AG199" s="114"/>
      <c r="AH199" s="114"/>
      <c r="AI199" s="114"/>
      <c r="AJ199" s="114"/>
      <c r="AK199" s="114"/>
    </row>
    <row r="200" spans="1:37" s="124" customFormat="1" ht="12.75" customHeight="1" x14ac:dyDescent="0.2">
      <c r="A200" s="114"/>
      <c r="B200" s="423"/>
      <c r="C200" s="320">
        <v>0</v>
      </c>
      <c r="D200" s="425"/>
      <c r="E200" s="323">
        <v>0</v>
      </c>
      <c r="F200" s="116"/>
      <c r="G200" s="118"/>
      <c r="H200" s="466"/>
      <c r="I200" s="466"/>
      <c r="J200" s="118"/>
      <c r="K200" s="467"/>
      <c r="L200" s="468"/>
      <c r="M200" s="468"/>
      <c r="N200" s="468"/>
      <c r="O200" s="469"/>
      <c r="P200" s="469"/>
      <c r="Q200" s="122"/>
      <c r="R200" s="114"/>
      <c r="S200" s="114"/>
      <c r="T200" s="123" t="s">
        <v>226</v>
      </c>
      <c r="U200" s="487">
        <f>U196+U197+U198-U199</f>
        <v>0</v>
      </c>
      <c r="V200" s="487"/>
      <c r="W200" s="122"/>
      <c r="X200" s="114"/>
      <c r="Y200" s="123" t="s">
        <v>226</v>
      </c>
      <c r="Z200" s="487">
        <f>Z196+Z197+Z198-Z199</f>
        <v>0</v>
      </c>
      <c r="AA200" s="487"/>
      <c r="AB200" s="122"/>
      <c r="AC200" s="114"/>
      <c r="AD200" s="114"/>
      <c r="AE200" s="114"/>
      <c r="AF200" s="114"/>
      <c r="AG200" s="114"/>
      <c r="AH200" s="114"/>
      <c r="AI200" s="114"/>
      <c r="AJ200" s="114"/>
      <c r="AK200" s="114"/>
    </row>
    <row r="201" spans="1:37" s="124" customFormat="1" ht="12.75" customHeight="1" x14ac:dyDescent="0.2">
      <c r="A201" s="114"/>
      <c r="B201" s="423"/>
      <c r="C201" s="320">
        <v>0</v>
      </c>
      <c r="D201" s="425"/>
      <c r="E201" s="323">
        <v>0</v>
      </c>
      <c r="F201" s="116"/>
      <c r="G201" s="118"/>
      <c r="H201" s="129"/>
      <c r="I201" s="129"/>
      <c r="J201" s="118"/>
      <c r="K201" s="467"/>
      <c r="L201" s="468"/>
      <c r="M201" s="468"/>
      <c r="N201" s="468"/>
      <c r="O201" s="469"/>
      <c r="P201" s="469"/>
      <c r="Q201" s="122"/>
      <c r="R201" s="114"/>
      <c r="S201" s="114"/>
      <c r="T201" s="130"/>
      <c r="U201" s="115"/>
      <c r="V201" s="115"/>
      <c r="W201" s="122"/>
      <c r="X201" s="114"/>
      <c r="Y201" s="130"/>
      <c r="Z201" s="115"/>
      <c r="AA201" s="115"/>
      <c r="AB201" s="122"/>
      <c r="AC201" s="114"/>
      <c r="AD201" s="114"/>
      <c r="AE201" s="114"/>
      <c r="AF201" s="114"/>
      <c r="AG201" s="114"/>
      <c r="AH201" s="114"/>
      <c r="AI201" s="114"/>
      <c r="AJ201" s="114"/>
      <c r="AK201" s="114"/>
    </row>
    <row r="202" spans="1:37" s="124" customFormat="1" ht="12.75" customHeight="1" x14ac:dyDescent="0.2">
      <c r="A202" s="114"/>
      <c r="B202" s="423"/>
      <c r="C202" s="320">
        <v>0</v>
      </c>
      <c r="D202" s="425"/>
      <c r="E202" s="323">
        <v>0</v>
      </c>
      <c r="F202" s="116"/>
      <c r="G202" s="118"/>
      <c r="H202" s="129"/>
      <c r="I202" s="129"/>
      <c r="J202" s="118"/>
      <c r="K202" s="484" t="s">
        <v>176</v>
      </c>
      <c r="L202" s="485"/>
      <c r="M202" s="485"/>
      <c r="N202" s="485"/>
      <c r="O202" s="483"/>
      <c r="P202" s="483"/>
      <c r="Q202" s="122"/>
      <c r="R202" s="114"/>
      <c r="S202" s="114"/>
      <c r="T202" s="130"/>
      <c r="U202" s="115"/>
      <c r="V202" s="115"/>
      <c r="W202" s="122"/>
      <c r="X202" s="114"/>
      <c r="Y202" s="130"/>
      <c r="Z202" s="115"/>
      <c r="AA202" s="115"/>
      <c r="AB202" s="122"/>
      <c r="AC202" s="114"/>
      <c r="AD202" s="114"/>
      <c r="AE202" s="114"/>
      <c r="AF202" s="114"/>
      <c r="AG202" s="114"/>
      <c r="AH202" s="114"/>
      <c r="AI202" s="114"/>
      <c r="AJ202" s="114"/>
      <c r="AK202" s="114"/>
    </row>
    <row r="203" spans="1:37" s="124" customFormat="1" ht="12.75" customHeight="1" x14ac:dyDescent="0.2">
      <c r="A203" s="114"/>
      <c r="B203" s="423"/>
      <c r="C203" s="320">
        <v>0</v>
      </c>
      <c r="D203" s="425"/>
      <c r="E203" s="323">
        <v>0</v>
      </c>
      <c r="F203" s="116"/>
      <c r="G203" s="118"/>
      <c r="H203" s="466"/>
      <c r="I203" s="466"/>
      <c r="J203" s="118"/>
      <c r="K203" s="467" t="s">
        <v>131</v>
      </c>
      <c r="L203" s="468"/>
      <c r="M203" s="468"/>
      <c r="N203" s="468"/>
      <c r="O203" s="483"/>
      <c r="P203" s="483"/>
      <c r="Q203" s="122"/>
      <c r="R203" s="114"/>
      <c r="S203" s="114"/>
      <c r="T203" s="123" t="s">
        <v>243</v>
      </c>
      <c r="U203" s="492">
        <f>SEPTEMBER!U203</f>
        <v>0</v>
      </c>
      <c r="V203" s="492"/>
      <c r="W203" s="493"/>
      <c r="X203" s="114"/>
      <c r="Y203" s="123" t="s">
        <v>239</v>
      </c>
      <c r="Z203" s="492">
        <f>SEPTEMBER!Z203</f>
        <v>0</v>
      </c>
      <c r="AA203" s="492"/>
      <c r="AB203" s="493"/>
      <c r="AC203" s="114"/>
      <c r="AD203" s="114"/>
      <c r="AE203" s="114"/>
      <c r="AF203" s="114"/>
      <c r="AG203" s="114"/>
      <c r="AH203" s="114"/>
      <c r="AI203" s="114"/>
      <c r="AJ203" s="114"/>
      <c r="AK203" s="114"/>
    </row>
    <row r="204" spans="1:37" s="124" customFormat="1" ht="12.75" customHeight="1" x14ac:dyDescent="0.2">
      <c r="A204" s="114"/>
      <c r="B204" s="423"/>
      <c r="C204" s="320">
        <v>0</v>
      </c>
      <c r="D204" s="425"/>
      <c r="E204" s="323">
        <v>0</v>
      </c>
      <c r="F204" s="116"/>
      <c r="G204" s="118"/>
      <c r="H204" s="466"/>
      <c r="I204" s="466"/>
      <c r="J204" s="118"/>
      <c r="K204" s="467" t="s">
        <v>468</v>
      </c>
      <c r="L204" s="468"/>
      <c r="M204" s="468"/>
      <c r="N204" s="468"/>
      <c r="O204" s="469">
        <f>G234</f>
        <v>0</v>
      </c>
      <c r="P204" s="469"/>
      <c r="Q204" s="122"/>
      <c r="R204" s="143" t="s">
        <v>233</v>
      </c>
      <c r="S204" s="114"/>
      <c r="T204" s="123" t="s">
        <v>206</v>
      </c>
      <c r="U204" s="492">
        <f>SEPTEMBER!U204</f>
        <v>0</v>
      </c>
      <c r="V204" s="492"/>
      <c r="W204" s="493"/>
      <c r="X204" s="114"/>
      <c r="Y204" s="123" t="s">
        <v>206</v>
      </c>
      <c r="Z204" s="492">
        <f>SEPTEMBER!Z204</f>
        <v>0</v>
      </c>
      <c r="AA204" s="492"/>
      <c r="AB204" s="493"/>
      <c r="AC204" s="114"/>
      <c r="AD204" s="114"/>
      <c r="AE204" s="114"/>
      <c r="AF204" s="114"/>
      <c r="AG204" s="114"/>
      <c r="AH204" s="114"/>
      <c r="AI204" s="114"/>
      <c r="AJ204" s="114"/>
      <c r="AK204" s="114"/>
    </row>
    <row r="205" spans="1:37" s="124" customFormat="1" ht="12.75" customHeight="1" x14ac:dyDescent="0.2">
      <c r="A205" s="114"/>
      <c r="B205" s="423"/>
      <c r="C205" s="320">
        <v>0</v>
      </c>
      <c r="D205" s="425"/>
      <c r="E205" s="323">
        <v>0</v>
      </c>
      <c r="F205" s="116"/>
      <c r="G205" s="118"/>
      <c r="H205" s="466"/>
      <c r="I205" s="466"/>
      <c r="J205" s="118"/>
      <c r="K205" s="467" t="s">
        <v>134</v>
      </c>
      <c r="L205" s="468"/>
      <c r="M205" s="468"/>
      <c r="N205" s="468"/>
      <c r="O205" s="483"/>
      <c r="P205" s="483"/>
      <c r="Q205" s="122" t="s">
        <v>190</v>
      </c>
      <c r="R205" s="358">
        <f>SUM(E2-O206)</f>
        <v>0</v>
      </c>
      <c r="S205" s="114"/>
      <c r="T205" s="123" t="s">
        <v>253</v>
      </c>
      <c r="U205" s="492">
        <f>SEPTEMBER!U205</f>
        <v>0</v>
      </c>
      <c r="V205" s="492"/>
      <c r="W205" s="493"/>
      <c r="X205" s="114"/>
      <c r="Y205" s="123" t="s">
        <v>253</v>
      </c>
      <c r="Z205" s="492">
        <f>SEPTEMBER!Z205</f>
        <v>0</v>
      </c>
      <c r="AA205" s="492"/>
      <c r="AB205" s="493"/>
      <c r="AC205" s="114"/>
      <c r="AD205" s="114"/>
      <c r="AE205" s="114"/>
      <c r="AF205" s="114"/>
      <c r="AG205" s="114"/>
      <c r="AH205" s="114"/>
      <c r="AI205" s="114"/>
      <c r="AJ205" s="114"/>
      <c r="AK205" s="114"/>
    </row>
    <row r="206" spans="1:37" s="124" customFormat="1" ht="12.75" customHeight="1" x14ac:dyDescent="0.2">
      <c r="A206" s="114"/>
      <c r="B206" s="423"/>
      <c r="C206" s="320">
        <v>0</v>
      </c>
      <c r="D206" s="425"/>
      <c r="E206" s="323">
        <v>0</v>
      </c>
      <c r="F206" s="116"/>
      <c r="G206" s="118"/>
      <c r="H206" s="466"/>
      <c r="I206" s="466"/>
      <c r="J206" s="118"/>
      <c r="K206" s="484" t="s">
        <v>374</v>
      </c>
      <c r="L206" s="485"/>
      <c r="M206" s="485"/>
      <c r="N206" s="485"/>
      <c r="O206" s="469">
        <f>SUM(O202-O204+O205+O203)</f>
        <v>0</v>
      </c>
      <c r="P206" s="469"/>
      <c r="Q206" s="122"/>
      <c r="R206" s="114"/>
      <c r="S206" s="114"/>
      <c r="T206" s="123" t="s">
        <v>207</v>
      </c>
      <c r="U206" s="487">
        <f>SEPTEMBER!U210</f>
        <v>0</v>
      </c>
      <c r="V206" s="487"/>
      <c r="W206" s="122"/>
      <c r="X206" s="114"/>
      <c r="Y206" s="123" t="s">
        <v>207</v>
      </c>
      <c r="Z206" s="487">
        <f>SEPTEMBER!Z210</f>
        <v>0</v>
      </c>
      <c r="AA206" s="487"/>
      <c r="AB206" s="122"/>
      <c r="AC206" s="114"/>
      <c r="AD206" s="114"/>
      <c r="AE206" s="114"/>
      <c r="AF206" s="114"/>
      <c r="AG206" s="114"/>
      <c r="AH206" s="114"/>
      <c r="AI206" s="114"/>
      <c r="AJ206" s="114"/>
      <c r="AK206" s="114"/>
    </row>
    <row r="207" spans="1:37" s="124" customFormat="1" ht="12.75" customHeight="1" thickBot="1" x14ac:dyDescent="0.25">
      <c r="A207" s="114"/>
      <c r="B207" s="423"/>
      <c r="C207" s="320">
        <v>0</v>
      </c>
      <c r="D207" s="425"/>
      <c r="E207" s="323">
        <v>0</v>
      </c>
      <c r="F207" s="116"/>
      <c r="G207" s="118"/>
      <c r="H207" s="118"/>
      <c r="I207" s="118"/>
      <c r="J207" s="118"/>
      <c r="K207" s="455"/>
      <c r="L207" s="456"/>
      <c r="M207" s="456"/>
      <c r="N207" s="456"/>
      <c r="O207" s="479"/>
      <c r="P207" s="479"/>
      <c r="Q207" s="131"/>
      <c r="R207" s="114"/>
      <c r="S207" s="114"/>
      <c r="T207" s="123" t="s">
        <v>208</v>
      </c>
      <c r="U207" s="480">
        <v>0</v>
      </c>
      <c r="V207" s="480"/>
      <c r="W207" s="122"/>
      <c r="X207" s="114"/>
      <c r="Y207" s="123" t="s">
        <v>208</v>
      </c>
      <c r="Z207" s="480">
        <v>0</v>
      </c>
      <c r="AA207" s="480"/>
      <c r="AB207" s="122"/>
      <c r="AC207" s="114"/>
      <c r="AD207" s="114"/>
      <c r="AE207" s="114"/>
      <c r="AF207" s="114"/>
      <c r="AG207" s="114"/>
      <c r="AH207" s="114"/>
      <c r="AI207" s="114"/>
      <c r="AJ207" s="114"/>
      <c r="AK207" s="114"/>
    </row>
    <row r="208" spans="1:37" s="124" customFormat="1" ht="12.75" customHeight="1" x14ac:dyDescent="0.2">
      <c r="A208" s="114"/>
      <c r="B208" s="423"/>
      <c r="C208" s="320">
        <v>0</v>
      </c>
      <c r="D208" s="425"/>
      <c r="E208" s="323">
        <v>0</v>
      </c>
      <c r="F208" s="116"/>
      <c r="G208" s="118"/>
      <c r="H208" s="133"/>
      <c r="I208" s="133"/>
      <c r="J208" s="133"/>
      <c r="K208" s="114"/>
      <c r="L208" s="114"/>
      <c r="M208" s="114"/>
      <c r="N208" s="114"/>
      <c r="O208" s="114"/>
      <c r="P208" s="114"/>
      <c r="Q208" s="114"/>
      <c r="R208" s="114"/>
      <c r="S208" s="114"/>
      <c r="T208" s="123" t="s">
        <v>209</v>
      </c>
      <c r="U208" s="480">
        <v>0</v>
      </c>
      <c r="V208" s="480"/>
      <c r="W208" s="122"/>
      <c r="X208" s="114"/>
      <c r="Y208" s="123" t="s">
        <v>209</v>
      </c>
      <c r="Z208" s="480">
        <v>0</v>
      </c>
      <c r="AA208" s="480"/>
      <c r="AB208" s="122"/>
      <c r="AC208" s="114"/>
      <c r="AD208" s="114"/>
      <c r="AE208" s="114"/>
      <c r="AF208" s="114"/>
      <c r="AG208" s="114"/>
      <c r="AH208" s="114"/>
      <c r="AI208" s="114"/>
      <c r="AJ208" s="114"/>
      <c r="AK208" s="114"/>
    </row>
    <row r="209" spans="1:37" s="124" customFormat="1" ht="12.75" customHeight="1" x14ac:dyDescent="0.2">
      <c r="A209" s="114"/>
      <c r="B209" s="423"/>
      <c r="C209" s="320">
        <v>0</v>
      </c>
      <c r="D209" s="425"/>
      <c r="E209" s="323">
        <v>0</v>
      </c>
      <c r="F209" s="132"/>
      <c r="G209" s="133"/>
      <c r="H209" s="133"/>
      <c r="I209" s="133"/>
      <c r="J209" s="133"/>
      <c r="K209" s="114"/>
      <c r="L209" s="114"/>
      <c r="M209" s="114"/>
      <c r="N209" s="114"/>
      <c r="O209" s="114"/>
      <c r="P209" s="114"/>
      <c r="Q209" s="114"/>
      <c r="R209" s="114"/>
      <c r="S209" s="114"/>
      <c r="T209" s="123" t="s">
        <v>210</v>
      </c>
      <c r="U209" s="480">
        <v>0</v>
      </c>
      <c r="V209" s="480"/>
      <c r="W209" s="122"/>
      <c r="X209" s="114"/>
      <c r="Y209" s="123" t="s">
        <v>210</v>
      </c>
      <c r="Z209" s="480">
        <v>0</v>
      </c>
      <c r="AA209" s="480"/>
      <c r="AB209" s="122"/>
      <c r="AC209" s="114"/>
      <c r="AD209" s="114"/>
      <c r="AE209" s="114"/>
      <c r="AF209" s="114"/>
      <c r="AG209" s="114"/>
      <c r="AH209" s="114"/>
      <c r="AI209" s="114"/>
      <c r="AJ209" s="114"/>
      <c r="AK209" s="114"/>
    </row>
    <row r="210" spans="1:37" s="124" customFormat="1" ht="12.75" customHeight="1" x14ac:dyDescent="0.2">
      <c r="A210" s="114"/>
      <c r="B210" s="423"/>
      <c r="C210" s="320">
        <v>0</v>
      </c>
      <c r="D210" s="425"/>
      <c r="E210" s="323">
        <v>0</v>
      </c>
      <c r="F210" s="132"/>
      <c r="G210" s="133"/>
      <c r="H210" s="133"/>
      <c r="I210" s="133"/>
      <c r="J210" s="133"/>
      <c r="K210" s="114"/>
      <c r="L210" s="114"/>
      <c r="M210" s="114"/>
      <c r="N210" s="114"/>
      <c r="O210" s="114"/>
      <c r="P210" s="114"/>
      <c r="Q210" s="114"/>
      <c r="R210" s="114"/>
      <c r="S210" s="114"/>
      <c r="T210" s="123" t="str">
        <f>T200</f>
        <v>AS OF 10/31</v>
      </c>
      <c r="U210" s="487">
        <f>U206+U207+U208-U209</f>
        <v>0</v>
      </c>
      <c r="V210" s="487"/>
      <c r="W210" s="122"/>
      <c r="X210" s="114"/>
      <c r="Y210" s="123" t="str">
        <f>Y200</f>
        <v>AS OF 10/31</v>
      </c>
      <c r="Z210" s="487">
        <f>Z206+Z207+Z208-Z209</f>
        <v>0</v>
      </c>
      <c r="AA210" s="487"/>
      <c r="AB210" s="122"/>
      <c r="AC210" s="114"/>
      <c r="AD210" s="114"/>
      <c r="AE210" s="114"/>
      <c r="AF210" s="114"/>
      <c r="AG210" s="114"/>
      <c r="AH210" s="114"/>
      <c r="AI210" s="114"/>
      <c r="AJ210" s="114"/>
      <c r="AK210" s="114"/>
    </row>
    <row r="211" spans="1:37" s="124" customFormat="1" ht="12.75" customHeight="1" x14ac:dyDescent="0.2">
      <c r="A211" s="114"/>
      <c r="B211" s="423"/>
      <c r="C211" s="320">
        <v>0</v>
      </c>
      <c r="D211" s="425"/>
      <c r="E211" s="323">
        <v>0</v>
      </c>
      <c r="F211" s="132"/>
      <c r="G211" s="133"/>
      <c r="H211" s="133"/>
      <c r="I211" s="133"/>
      <c r="J211" s="133"/>
      <c r="K211" s="114"/>
      <c r="L211" s="114"/>
      <c r="M211" s="114"/>
      <c r="N211" s="114"/>
      <c r="O211" s="114"/>
      <c r="P211" s="114"/>
      <c r="Q211" s="114"/>
      <c r="R211" s="114"/>
      <c r="S211" s="114"/>
      <c r="T211" s="130"/>
      <c r="U211" s="115"/>
      <c r="V211" s="115"/>
      <c r="W211" s="122"/>
      <c r="X211" s="114"/>
      <c r="Y211" s="130"/>
      <c r="Z211" s="115"/>
      <c r="AA211" s="115"/>
      <c r="AB211" s="122"/>
      <c r="AC211" s="114"/>
      <c r="AD211" s="114"/>
      <c r="AE211" s="114"/>
      <c r="AF211" s="114"/>
      <c r="AG211" s="114"/>
      <c r="AH211" s="114"/>
      <c r="AI211" s="114"/>
      <c r="AJ211" s="114"/>
      <c r="AK211" s="114"/>
    </row>
    <row r="212" spans="1:37" s="124" customFormat="1" ht="12.75" customHeight="1" x14ac:dyDescent="0.2">
      <c r="A212" s="114"/>
      <c r="B212" s="423"/>
      <c r="C212" s="320">
        <v>0</v>
      </c>
      <c r="D212" s="425"/>
      <c r="E212" s="323">
        <v>0</v>
      </c>
      <c r="F212" s="132"/>
      <c r="G212" s="133"/>
      <c r="H212" s="133"/>
      <c r="I212" s="133"/>
      <c r="J212" s="133"/>
      <c r="K212" s="114"/>
      <c r="L212" s="114"/>
      <c r="M212" s="114"/>
      <c r="N212" s="114"/>
      <c r="O212" s="114"/>
      <c r="P212" s="114"/>
      <c r="Q212" s="114"/>
      <c r="R212" s="114"/>
      <c r="S212" s="114"/>
      <c r="T212" s="130"/>
      <c r="U212" s="115"/>
      <c r="V212" s="115"/>
      <c r="W212" s="122"/>
      <c r="X212" s="114"/>
      <c r="Y212" s="130"/>
      <c r="Z212" s="115"/>
      <c r="AA212" s="115"/>
      <c r="AB212" s="122"/>
      <c r="AC212" s="114"/>
      <c r="AD212" s="114"/>
      <c r="AE212" s="114"/>
      <c r="AF212" s="114"/>
      <c r="AG212" s="114"/>
      <c r="AH212" s="114"/>
      <c r="AI212" s="114"/>
      <c r="AJ212" s="114"/>
      <c r="AK212" s="114"/>
    </row>
    <row r="213" spans="1:37" s="124" customFormat="1" ht="12.75" customHeight="1" x14ac:dyDescent="0.2">
      <c r="A213" s="114"/>
      <c r="B213" s="423"/>
      <c r="C213" s="320">
        <v>0</v>
      </c>
      <c r="D213" s="425"/>
      <c r="E213" s="323">
        <v>0</v>
      </c>
      <c r="F213" s="132"/>
      <c r="G213" s="133"/>
      <c r="H213" s="133"/>
      <c r="I213" s="133"/>
      <c r="J213" s="133"/>
      <c r="K213" s="114"/>
      <c r="L213" s="114"/>
      <c r="M213" s="114"/>
      <c r="N213" s="114"/>
      <c r="O213" s="114"/>
      <c r="P213" s="114"/>
      <c r="Q213" s="114"/>
      <c r="R213" s="114"/>
      <c r="S213" s="114"/>
      <c r="T213" s="123" t="s">
        <v>244</v>
      </c>
      <c r="U213" s="492">
        <f>SEPTEMBER!U213</f>
        <v>0</v>
      </c>
      <c r="V213" s="492"/>
      <c r="W213" s="493"/>
      <c r="X213" s="114"/>
      <c r="Y213" s="123" t="s">
        <v>240</v>
      </c>
      <c r="Z213" s="492">
        <f>SEPTEMBER!Z213</f>
        <v>0</v>
      </c>
      <c r="AA213" s="492"/>
      <c r="AB213" s="493"/>
      <c r="AC213" s="114"/>
      <c r="AD213" s="114"/>
      <c r="AE213" s="114"/>
      <c r="AF213" s="114"/>
      <c r="AG213" s="114"/>
      <c r="AH213" s="114"/>
      <c r="AI213" s="114"/>
      <c r="AJ213" s="114"/>
      <c r="AK213" s="114"/>
    </row>
    <row r="214" spans="1:37" s="124" customFormat="1" ht="12.75" customHeight="1" x14ac:dyDescent="0.2">
      <c r="A214" s="114"/>
      <c r="B214" s="423"/>
      <c r="C214" s="320">
        <v>0</v>
      </c>
      <c r="D214" s="425"/>
      <c r="E214" s="323">
        <v>0</v>
      </c>
      <c r="F214" s="132"/>
      <c r="G214" s="133"/>
      <c r="H214" s="133"/>
      <c r="I214" s="133"/>
      <c r="J214" s="133"/>
      <c r="K214" s="114"/>
      <c r="L214" s="114"/>
      <c r="M214" s="114"/>
      <c r="N214" s="114"/>
      <c r="O214" s="114"/>
      <c r="P214" s="114"/>
      <c r="Q214" s="114"/>
      <c r="R214" s="114"/>
      <c r="S214" s="114"/>
      <c r="T214" s="123" t="s">
        <v>206</v>
      </c>
      <c r="U214" s="492">
        <f>SEPTEMBER!U214</f>
        <v>0</v>
      </c>
      <c r="V214" s="492"/>
      <c r="W214" s="493"/>
      <c r="X214" s="114"/>
      <c r="Y214" s="123" t="s">
        <v>206</v>
      </c>
      <c r="Z214" s="492">
        <f>SEPTEMBER!Z214</f>
        <v>0</v>
      </c>
      <c r="AA214" s="492"/>
      <c r="AB214" s="493"/>
      <c r="AC214" s="114"/>
      <c r="AD214" s="114"/>
      <c r="AE214" s="114"/>
      <c r="AF214" s="114"/>
      <c r="AG214" s="114"/>
      <c r="AH214" s="114"/>
      <c r="AI214" s="114"/>
      <c r="AJ214" s="114"/>
      <c r="AK214" s="114"/>
    </row>
    <row r="215" spans="1:37" s="124" customFormat="1" ht="12.75" customHeight="1" x14ac:dyDescent="0.2">
      <c r="A215" s="114"/>
      <c r="B215" s="423"/>
      <c r="C215" s="320">
        <v>0</v>
      </c>
      <c r="D215" s="425"/>
      <c r="E215" s="323">
        <v>0</v>
      </c>
      <c r="F215" s="132"/>
      <c r="G215" s="133"/>
      <c r="H215" s="133"/>
      <c r="I215" s="133"/>
      <c r="J215" s="133"/>
      <c r="K215" s="114"/>
      <c r="L215" s="114"/>
      <c r="M215" s="114"/>
      <c r="N215" s="114"/>
      <c r="O215" s="114"/>
      <c r="P215" s="114"/>
      <c r="Q215" s="114"/>
      <c r="R215" s="114"/>
      <c r="S215" s="114"/>
      <c r="T215" s="123" t="s">
        <v>253</v>
      </c>
      <c r="U215" s="492">
        <f>SEPTEMBER!U215</f>
        <v>0</v>
      </c>
      <c r="V215" s="492"/>
      <c r="W215" s="493"/>
      <c r="X215" s="114"/>
      <c r="Y215" s="123" t="s">
        <v>253</v>
      </c>
      <c r="Z215" s="492">
        <f>SEPTEMBER!Z215</f>
        <v>0</v>
      </c>
      <c r="AA215" s="492"/>
      <c r="AB215" s="493"/>
      <c r="AC215" s="114"/>
      <c r="AD215" s="114"/>
      <c r="AE215" s="114"/>
      <c r="AF215" s="114"/>
      <c r="AG215" s="114"/>
      <c r="AH215" s="114"/>
      <c r="AI215" s="114"/>
      <c r="AJ215" s="114"/>
      <c r="AK215" s="114"/>
    </row>
    <row r="216" spans="1:37" s="124" customFormat="1" ht="12.75" customHeight="1" x14ac:dyDescent="0.2">
      <c r="A216" s="114"/>
      <c r="B216" s="423"/>
      <c r="C216" s="320">
        <v>0</v>
      </c>
      <c r="D216" s="425"/>
      <c r="E216" s="323">
        <v>0</v>
      </c>
      <c r="F216" s="132"/>
      <c r="G216" s="133"/>
      <c r="H216" s="133"/>
      <c r="I216" s="133"/>
      <c r="J216" s="133"/>
      <c r="K216" s="114"/>
      <c r="L216" s="114"/>
      <c r="M216" s="114"/>
      <c r="N216" s="114"/>
      <c r="O216" s="114"/>
      <c r="P216" s="114"/>
      <c r="Q216" s="114"/>
      <c r="R216" s="114"/>
      <c r="S216" s="114"/>
      <c r="T216" s="123" t="s">
        <v>207</v>
      </c>
      <c r="U216" s="487">
        <f>SEPTEMBER!U220</f>
        <v>0</v>
      </c>
      <c r="V216" s="487"/>
      <c r="W216" s="122"/>
      <c r="X216" s="114"/>
      <c r="Y216" s="123" t="s">
        <v>207</v>
      </c>
      <c r="Z216" s="487">
        <f>SEPTEMBER!Z220</f>
        <v>0</v>
      </c>
      <c r="AA216" s="487"/>
      <c r="AB216" s="122"/>
      <c r="AC216" s="114"/>
      <c r="AD216" s="114"/>
      <c r="AE216" s="114"/>
      <c r="AF216" s="114"/>
      <c r="AG216" s="114"/>
      <c r="AH216" s="114"/>
      <c r="AI216" s="114"/>
      <c r="AJ216" s="114"/>
      <c r="AK216" s="114"/>
    </row>
    <row r="217" spans="1:37" s="124" customFormat="1" ht="12.75" customHeight="1" x14ac:dyDescent="0.2">
      <c r="A217" s="114"/>
      <c r="B217" s="423"/>
      <c r="C217" s="320">
        <v>0</v>
      </c>
      <c r="D217" s="425"/>
      <c r="E217" s="323">
        <v>0</v>
      </c>
      <c r="F217" s="132"/>
      <c r="G217" s="133"/>
      <c r="H217" s="133"/>
      <c r="I217" s="133"/>
      <c r="J217" s="133"/>
      <c r="K217" s="114"/>
      <c r="L217" s="114"/>
      <c r="M217" s="114"/>
      <c r="N217" s="114"/>
      <c r="O217" s="114"/>
      <c r="P217" s="114"/>
      <c r="Q217" s="114"/>
      <c r="R217" s="114"/>
      <c r="S217" s="114"/>
      <c r="T217" s="123" t="s">
        <v>208</v>
      </c>
      <c r="U217" s="480">
        <v>0</v>
      </c>
      <c r="V217" s="480"/>
      <c r="W217" s="122"/>
      <c r="X217" s="114"/>
      <c r="Y217" s="123" t="s">
        <v>208</v>
      </c>
      <c r="Z217" s="480">
        <v>0</v>
      </c>
      <c r="AA217" s="480"/>
      <c r="AB217" s="122"/>
      <c r="AC217" s="114"/>
      <c r="AD217" s="114"/>
      <c r="AE217" s="114"/>
      <c r="AF217" s="114"/>
      <c r="AG217" s="114"/>
      <c r="AH217" s="114"/>
      <c r="AI217" s="114"/>
      <c r="AJ217" s="114"/>
      <c r="AK217" s="114"/>
    </row>
    <row r="218" spans="1:37" s="124" customFormat="1" ht="12.75" customHeight="1" x14ac:dyDescent="0.2">
      <c r="A218" s="114"/>
      <c r="B218" s="423"/>
      <c r="C218" s="320">
        <v>0</v>
      </c>
      <c r="D218" s="425"/>
      <c r="E218" s="323">
        <v>0</v>
      </c>
      <c r="F218" s="132"/>
      <c r="G218" s="133"/>
      <c r="H218" s="133"/>
      <c r="I218" s="133"/>
      <c r="J218" s="133"/>
      <c r="K218" s="114"/>
      <c r="L218" s="114"/>
      <c r="M218" s="114"/>
      <c r="N218" s="114"/>
      <c r="O218" s="114"/>
      <c r="P218" s="114"/>
      <c r="Q218" s="114"/>
      <c r="R218" s="114"/>
      <c r="S218" s="114"/>
      <c r="T218" s="123" t="s">
        <v>209</v>
      </c>
      <c r="U218" s="480">
        <v>0</v>
      </c>
      <c r="V218" s="480"/>
      <c r="W218" s="122"/>
      <c r="X218" s="114"/>
      <c r="Y218" s="123" t="s">
        <v>209</v>
      </c>
      <c r="Z218" s="480">
        <v>0</v>
      </c>
      <c r="AA218" s="480"/>
      <c r="AB218" s="122"/>
      <c r="AC218" s="114"/>
      <c r="AD218" s="114"/>
      <c r="AE218" s="114"/>
      <c r="AF218" s="114"/>
      <c r="AG218" s="114"/>
      <c r="AH218" s="114"/>
      <c r="AI218" s="114"/>
      <c r="AJ218" s="114"/>
      <c r="AK218" s="114"/>
    </row>
    <row r="219" spans="1:37" s="124" customFormat="1" ht="12.75" customHeight="1" x14ac:dyDescent="0.2">
      <c r="A219" s="114"/>
      <c r="B219" s="423"/>
      <c r="C219" s="320">
        <v>0</v>
      </c>
      <c r="D219" s="425"/>
      <c r="E219" s="323">
        <v>0</v>
      </c>
      <c r="F219" s="132"/>
      <c r="G219" s="133"/>
      <c r="H219" s="133"/>
      <c r="I219" s="133"/>
      <c r="J219" s="133"/>
      <c r="K219" s="114"/>
      <c r="L219" s="114"/>
      <c r="M219" s="114"/>
      <c r="N219" s="114"/>
      <c r="O219" s="114"/>
      <c r="P219" s="114"/>
      <c r="Q219" s="114"/>
      <c r="R219" s="114"/>
      <c r="S219" s="114"/>
      <c r="T219" s="123" t="s">
        <v>210</v>
      </c>
      <c r="U219" s="480">
        <v>0</v>
      </c>
      <c r="V219" s="480"/>
      <c r="W219" s="122"/>
      <c r="X219" s="114"/>
      <c r="Y219" s="123" t="s">
        <v>210</v>
      </c>
      <c r="Z219" s="480">
        <v>0</v>
      </c>
      <c r="AA219" s="480"/>
      <c r="AB219" s="122"/>
      <c r="AC219" s="114"/>
      <c r="AD219" s="114"/>
      <c r="AE219" s="114"/>
      <c r="AF219" s="114"/>
      <c r="AG219" s="114"/>
      <c r="AH219" s="114"/>
      <c r="AI219" s="114"/>
      <c r="AJ219" s="114"/>
      <c r="AK219" s="114"/>
    </row>
    <row r="220" spans="1:37" s="124" customFormat="1" ht="12.75" customHeight="1" x14ac:dyDescent="0.2">
      <c r="A220" s="114"/>
      <c r="B220" s="423"/>
      <c r="C220" s="320">
        <v>0</v>
      </c>
      <c r="D220" s="425"/>
      <c r="E220" s="323">
        <v>0</v>
      </c>
      <c r="F220" s="132"/>
      <c r="G220" s="133"/>
      <c r="H220" s="133"/>
      <c r="I220" s="133"/>
      <c r="J220" s="133"/>
      <c r="K220" s="114"/>
      <c r="L220" s="114"/>
      <c r="M220" s="114"/>
      <c r="N220" s="114"/>
      <c r="O220" s="114"/>
      <c r="P220" s="114"/>
      <c r="Q220" s="114"/>
      <c r="R220" s="114"/>
      <c r="S220" s="114"/>
      <c r="T220" s="123" t="str">
        <f>T210</f>
        <v>AS OF 10/31</v>
      </c>
      <c r="U220" s="487">
        <f>U216+U217+U218-U219</f>
        <v>0</v>
      </c>
      <c r="V220" s="487"/>
      <c r="W220" s="122"/>
      <c r="X220" s="114"/>
      <c r="Y220" s="123" t="str">
        <f>Y210</f>
        <v>AS OF 10/31</v>
      </c>
      <c r="Z220" s="487">
        <f>Z216+Z217+Z218-Z219</f>
        <v>0</v>
      </c>
      <c r="AA220" s="487"/>
      <c r="AB220" s="122"/>
      <c r="AC220" s="114"/>
      <c r="AD220" s="114"/>
      <c r="AE220" s="114"/>
      <c r="AF220" s="114"/>
      <c r="AG220" s="114"/>
      <c r="AH220" s="114"/>
      <c r="AI220" s="114"/>
      <c r="AJ220" s="114"/>
      <c r="AK220" s="114"/>
    </row>
    <row r="221" spans="1:37" s="124" customFormat="1" ht="12.75" customHeight="1" x14ac:dyDescent="0.2">
      <c r="A221" s="114"/>
      <c r="B221" s="423"/>
      <c r="C221" s="320">
        <v>0</v>
      </c>
      <c r="D221" s="425"/>
      <c r="E221" s="323">
        <v>0</v>
      </c>
      <c r="F221" s="132"/>
      <c r="G221" s="133"/>
      <c r="H221" s="133"/>
      <c r="I221" s="133"/>
      <c r="J221" s="133"/>
      <c r="K221" s="114"/>
      <c r="L221" s="114"/>
      <c r="M221" s="114"/>
      <c r="N221" s="114"/>
      <c r="O221" s="114"/>
      <c r="P221" s="114"/>
      <c r="Q221" s="114"/>
      <c r="R221" s="114"/>
      <c r="S221" s="114"/>
      <c r="T221" s="130"/>
      <c r="U221" s="115"/>
      <c r="V221" s="115"/>
      <c r="W221" s="122"/>
      <c r="X221" s="114"/>
      <c r="Y221" s="130"/>
      <c r="Z221" s="115"/>
      <c r="AA221" s="115"/>
      <c r="AB221" s="122"/>
      <c r="AC221" s="114"/>
      <c r="AD221" s="114"/>
      <c r="AE221" s="114"/>
      <c r="AF221" s="114"/>
      <c r="AG221" s="114"/>
      <c r="AH221" s="114"/>
      <c r="AI221" s="114"/>
      <c r="AJ221" s="114"/>
      <c r="AK221" s="114"/>
    </row>
    <row r="222" spans="1:37" s="124" customFormat="1" ht="12.75" customHeight="1" x14ac:dyDescent="0.2">
      <c r="A222" s="114"/>
      <c r="B222" s="423"/>
      <c r="C222" s="320">
        <v>0</v>
      </c>
      <c r="D222" s="425"/>
      <c r="E222" s="323">
        <v>0</v>
      </c>
      <c r="F222" s="132"/>
      <c r="G222" s="133"/>
      <c r="H222" s="133"/>
      <c r="I222" s="133"/>
      <c r="J222" s="133"/>
      <c r="K222" s="114"/>
      <c r="L222" s="114"/>
      <c r="M222" s="114"/>
      <c r="N222" s="114"/>
      <c r="O222" s="114"/>
      <c r="P222" s="114"/>
      <c r="Q222" s="114"/>
      <c r="R222" s="114"/>
      <c r="S222" s="114"/>
      <c r="T222" s="130"/>
      <c r="U222" s="115"/>
      <c r="V222" s="115"/>
      <c r="W222" s="122"/>
      <c r="X222" s="114"/>
      <c r="Y222" s="130"/>
      <c r="Z222" s="115"/>
      <c r="AA222" s="115"/>
      <c r="AB222" s="122"/>
      <c r="AC222" s="114"/>
      <c r="AD222" s="114"/>
      <c r="AE222" s="114"/>
      <c r="AF222" s="114"/>
      <c r="AG222" s="114"/>
      <c r="AH222" s="114"/>
      <c r="AI222" s="114"/>
      <c r="AJ222" s="114"/>
      <c r="AK222" s="114"/>
    </row>
    <row r="223" spans="1:37" s="124" customFormat="1" ht="12.75" customHeight="1" x14ac:dyDescent="0.2">
      <c r="A223" s="114"/>
      <c r="B223" s="423"/>
      <c r="C223" s="320">
        <v>0</v>
      </c>
      <c r="D223" s="425"/>
      <c r="E223" s="323">
        <v>0</v>
      </c>
      <c r="F223" s="132"/>
      <c r="G223" s="133"/>
      <c r="H223" s="133"/>
      <c r="I223" s="133"/>
      <c r="J223" s="133"/>
      <c r="K223" s="114"/>
      <c r="L223" s="114"/>
      <c r="M223" s="114"/>
      <c r="N223" s="114"/>
      <c r="O223" s="114"/>
      <c r="P223" s="114"/>
      <c r="Q223" s="114"/>
      <c r="R223" s="114"/>
      <c r="S223" s="114"/>
      <c r="T223" s="123" t="s">
        <v>245</v>
      </c>
      <c r="U223" s="492">
        <f>SEPTEMBER!U223</f>
        <v>0</v>
      </c>
      <c r="V223" s="492"/>
      <c r="W223" s="493"/>
      <c r="X223" s="114"/>
      <c r="Y223" s="123" t="s">
        <v>241</v>
      </c>
      <c r="Z223" s="492">
        <f>SEPTEMBER!Z223</f>
        <v>0</v>
      </c>
      <c r="AA223" s="492"/>
      <c r="AB223" s="493"/>
      <c r="AC223" s="114"/>
      <c r="AD223" s="114"/>
      <c r="AE223" s="114"/>
      <c r="AF223" s="114"/>
      <c r="AG223" s="114"/>
      <c r="AH223" s="114"/>
      <c r="AI223" s="114"/>
      <c r="AJ223" s="114"/>
      <c r="AK223" s="114"/>
    </row>
    <row r="224" spans="1:37" s="124" customFormat="1" ht="12.75" customHeight="1" x14ac:dyDescent="0.2">
      <c r="A224" s="114"/>
      <c r="B224" s="423"/>
      <c r="C224" s="320">
        <v>0</v>
      </c>
      <c r="D224" s="425"/>
      <c r="E224" s="323">
        <v>0</v>
      </c>
      <c r="F224" s="132"/>
      <c r="G224" s="133"/>
      <c r="H224" s="133"/>
      <c r="I224" s="133"/>
      <c r="J224" s="133"/>
      <c r="K224" s="114"/>
      <c r="L224" s="114"/>
      <c r="M224" s="114"/>
      <c r="N224" s="114"/>
      <c r="O224" s="114"/>
      <c r="P224" s="114"/>
      <c r="Q224" s="114"/>
      <c r="R224" s="114"/>
      <c r="S224" s="114"/>
      <c r="T224" s="123" t="s">
        <v>206</v>
      </c>
      <c r="U224" s="492">
        <f>SEPTEMBER!U224</f>
        <v>0</v>
      </c>
      <c r="V224" s="492"/>
      <c r="W224" s="493"/>
      <c r="X224" s="114"/>
      <c r="Y224" s="123" t="s">
        <v>206</v>
      </c>
      <c r="Z224" s="492">
        <f>SEPTEMBER!Z224</f>
        <v>0</v>
      </c>
      <c r="AA224" s="492"/>
      <c r="AB224" s="493"/>
      <c r="AC224" s="114"/>
      <c r="AD224" s="114"/>
      <c r="AE224" s="114"/>
      <c r="AF224" s="114"/>
      <c r="AG224" s="114"/>
      <c r="AH224" s="114"/>
      <c r="AI224" s="114"/>
      <c r="AJ224" s="114"/>
      <c r="AK224" s="114"/>
    </row>
    <row r="225" spans="1:37" s="124" customFormat="1" ht="12.75" customHeight="1" x14ac:dyDescent="0.2">
      <c r="A225" s="114"/>
      <c r="B225" s="423"/>
      <c r="C225" s="320">
        <v>0</v>
      </c>
      <c r="D225" s="425"/>
      <c r="E225" s="323">
        <v>0</v>
      </c>
      <c r="F225" s="132"/>
      <c r="G225" s="133"/>
      <c r="H225" s="133"/>
      <c r="I225" s="133"/>
      <c r="J225" s="133"/>
      <c r="K225" s="114"/>
      <c r="L225" s="114"/>
      <c r="M225" s="114"/>
      <c r="N225" s="114"/>
      <c r="O225" s="114"/>
      <c r="P225" s="114"/>
      <c r="Q225" s="114"/>
      <c r="R225" s="114"/>
      <c r="S225" s="114"/>
      <c r="T225" s="123" t="s">
        <v>253</v>
      </c>
      <c r="U225" s="492">
        <f>SEPTEMBER!U225</f>
        <v>0</v>
      </c>
      <c r="V225" s="492"/>
      <c r="W225" s="493"/>
      <c r="X225" s="114"/>
      <c r="Y225" s="123" t="s">
        <v>253</v>
      </c>
      <c r="Z225" s="492">
        <f>SEPTEMBER!Z225</f>
        <v>0</v>
      </c>
      <c r="AA225" s="492"/>
      <c r="AB225" s="493"/>
      <c r="AC225" s="114"/>
      <c r="AD225" s="114"/>
      <c r="AE225" s="114"/>
      <c r="AF225" s="114"/>
      <c r="AG225" s="114"/>
      <c r="AH225" s="114"/>
      <c r="AI225" s="114"/>
      <c r="AJ225" s="114"/>
      <c r="AK225" s="114"/>
    </row>
    <row r="226" spans="1:37" s="124" customFormat="1" ht="12.75" customHeight="1" x14ac:dyDescent="0.2">
      <c r="A226" s="114"/>
      <c r="B226" s="423"/>
      <c r="C226" s="320">
        <v>0</v>
      </c>
      <c r="D226" s="425"/>
      <c r="E226" s="323">
        <v>0</v>
      </c>
      <c r="F226" s="132"/>
      <c r="G226" s="133"/>
      <c r="H226" s="133"/>
      <c r="I226" s="133"/>
      <c r="J226" s="133"/>
      <c r="K226" s="114"/>
      <c r="L226" s="114"/>
      <c r="M226" s="114"/>
      <c r="N226" s="114"/>
      <c r="O226" s="114"/>
      <c r="P226" s="114"/>
      <c r="Q226" s="114"/>
      <c r="R226" s="114"/>
      <c r="S226" s="114"/>
      <c r="T226" s="123" t="s">
        <v>207</v>
      </c>
      <c r="U226" s="487">
        <f>SEPTEMBER!U230</f>
        <v>0</v>
      </c>
      <c r="V226" s="487"/>
      <c r="W226" s="122"/>
      <c r="X226" s="114"/>
      <c r="Y226" s="123" t="s">
        <v>207</v>
      </c>
      <c r="Z226" s="487">
        <f>SEPTEMBER!Z230</f>
        <v>0</v>
      </c>
      <c r="AA226" s="487"/>
      <c r="AB226" s="122"/>
      <c r="AC226" s="114"/>
      <c r="AD226" s="114"/>
      <c r="AE226" s="114"/>
      <c r="AF226" s="114"/>
      <c r="AG226" s="114"/>
      <c r="AH226" s="114"/>
      <c r="AI226" s="114"/>
      <c r="AJ226" s="114"/>
      <c r="AK226" s="114"/>
    </row>
    <row r="227" spans="1:37" s="124" customFormat="1" ht="12.75" customHeight="1" x14ac:dyDescent="0.2">
      <c r="A227" s="114"/>
      <c r="B227" s="423"/>
      <c r="C227" s="320">
        <v>0</v>
      </c>
      <c r="D227" s="425"/>
      <c r="E227" s="323">
        <v>0</v>
      </c>
      <c r="F227" s="132"/>
      <c r="G227" s="133"/>
      <c r="H227" s="133"/>
      <c r="I227" s="133"/>
      <c r="J227" s="133"/>
      <c r="K227" s="114"/>
      <c r="L227" s="114"/>
      <c r="M227" s="114"/>
      <c r="N227" s="114"/>
      <c r="O227" s="114"/>
      <c r="P227" s="114"/>
      <c r="Q227" s="114"/>
      <c r="R227" s="114"/>
      <c r="S227" s="114"/>
      <c r="T227" s="123" t="s">
        <v>208</v>
      </c>
      <c r="U227" s="480">
        <v>0</v>
      </c>
      <c r="V227" s="480"/>
      <c r="W227" s="122"/>
      <c r="X227" s="114"/>
      <c r="Y227" s="123" t="s">
        <v>208</v>
      </c>
      <c r="Z227" s="480">
        <v>0</v>
      </c>
      <c r="AA227" s="480"/>
      <c r="AB227" s="122"/>
      <c r="AC227" s="114"/>
      <c r="AD227" s="114"/>
      <c r="AE227" s="114"/>
      <c r="AF227" s="114"/>
      <c r="AG227" s="114"/>
      <c r="AH227" s="114"/>
      <c r="AI227" s="114"/>
      <c r="AJ227" s="114"/>
      <c r="AK227" s="114"/>
    </row>
    <row r="228" spans="1:37" s="124" customFormat="1" ht="12.75" customHeight="1" x14ac:dyDescent="0.2">
      <c r="A228" s="114"/>
      <c r="B228" s="423"/>
      <c r="C228" s="320">
        <v>0</v>
      </c>
      <c r="D228" s="425"/>
      <c r="E228" s="323">
        <v>0</v>
      </c>
      <c r="F228" s="132"/>
      <c r="G228" s="133"/>
      <c r="H228" s="133"/>
      <c r="I228" s="133"/>
      <c r="J228" s="133"/>
      <c r="K228" s="114"/>
      <c r="L228" s="114"/>
      <c r="M228" s="114"/>
      <c r="N228" s="114"/>
      <c r="O228" s="114"/>
      <c r="P228" s="114"/>
      <c r="Q228" s="114"/>
      <c r="R228" s="114"/>
      <c r="S228" s="114"/>
      <c r="T228" s="123" t="s">
        <v>209</v>
      </c>
      <c r="U228" s="480">
        <v>0</v>
      </c>
      <c r="V228" s="480"/>
      <c r="W228" s="122"/>
      <c r="X228" s="114"/>
      <c r="Y228" s="123" t="s">
        <v>209</v>
      </c>
      <c r="Z228" s="480">
        <v>0</v>
      </c>
      <c r="AA228" s="480"/>
      <c r="AB228" s="122"/>
      <c r="AC228" s="114"/>
      <c r="AD228" s="114"/>
      <c r="AE228" s="114"/>
      <c r="AF228" s="114"/>
      <c r="AG228" s="114"/>
      <c r="AH228" s="114"/>
      <c r="AI228" s="114"/>
      <c r="AJ228" s="114"/>
      <c r="AK228" s="114"/>
    </row>
    <row r="229" spans="1:37" s="124" customFormat="1" ht="12.75" customHeight="1" x14ac:dyDescent="0.2">
      <c r="A229" s="114"/>
      <c r="B229" s="423"/>
      <c r="C229" s="320">
        <v>0</v>
      </c>
      <c r="D229" s="425"/>
      <c r="E229" s="323">
        <v>0</v>
      </c>
      <c r="G229" s="137"/>
      <c r="I229" s="133"/>
      <c r="J229" s="133"/>
      <c r="K229" s="114"/>
      <c r="L229" s="114"/>
      <c r="M229" s="114"/>
      <c r="N229" s="114"/>
      <c r="O229" s="114"/>
      <c r="P229" s="114"/>
      <c r="Q229" s="114"/>
      <c r="R229" s="114"/>
      <c r="S229" s="114"/>
      <c r="T229" s="123" t="s">
        <v>210</v>
      </c>
      <c r="U229" s="480">
        <v>0</v>
      </c>
      <c r="V229" s="480"/>
      <c r="W229" s="122"/>
      <c r="X229" s="114"/>
      <c r="Y229" s="123" t="s">
        <v>210</v>
      </c>
      <c r="Z229" s="480">
        <v>0</v>
      </c>
      <c r="AA229" s="480"/>
      <c r="AB229" s="122"/>
      <c r="AC229" s="114"/>
      <c r="AD229" s="114"/>
      <c r="AE229" s="114"/>
      <c r="AF229" s="114"/>
      <c r="AG229" s="114"/>
      <c r="AH229" s="114"/>
      <c r="AI229" s="114"/>
      <c r="AJ229" s="114"/>
      <c r="AK229" s="114"/>
    </row>
    <row r="230" spans="1:37" s="124" customFormat="1" ht="12.75" customHeight="1" x14ac:dyDescent="0.2">
      <c r="A230" s="114"/>
      <c r="B230" s="423"/>
      <c r="C230" s="320">
        <v>0</v>
      </c>
      <c r="D230" s="425"/>
      <c r="E230" s="323">
        <v>0</v>
      </c>
      <c r="I230" s="133"/>
      <c r="J230" s="133"/>
      <c r="K230" s="114"/>
      <c r="L230" s="114"/>
      <c r="M230" s="114"/>
      <c r="N230" s="114"/>
      <c r="O230" s="114"/>
      <c r="P230" s="114"/>
      <c r="Q230" s="114"/>
      <c r="R230" s="114"/>
      <c r="S230" s="114"/>
      <c r="T230" s="123" t="str">
        <f>T220</f>
        <v>AS OF 10/31</v>
      </c>
      <c r="U230" s="487">
        <f>U226+U227+U228-U229</f>
        <v>0</v>
      </c>
      <c r="V230" s="487"/>
      <c r="W230" s="122"/>
      <c r="X230" s="114"/>
      <c r="Y230" s="123" t="str">
        <f>Y220</f>
        <v>AS OF 10/31</v>
      </c>
      <c r="Z230" s="487">
        <f>Z226+Z227+Z228-Z229</f>
        <v>0</v>
      </c>
      <c r="AA230" s="487"/>
      <c r="AB230" s="122"/>
      <c r="AC230" s="114"/>
      <c r="AD230" s="114"/>
      <c r="AE230" s="114"/>
      <c r="AF230" s="114"/>
      <c r="AG230" s="114"/>
      <c r="AH230" s="114"/>
      <c r="AI230" s="114"/>
      <c r="AJ230" s="114"/>
      <c r="AK230" s="114"/>
    </row>
    <row r="231" spans="1:37" s="124" customFormat="1" ht="12.75" customHeight="1" thickBot="1" x14ac:dyDescent="0.25">
      <c r="A231" s="114"/>
      <c r="B231" s="423"/>
      <c r="C231" s="320">
        <v>0</v>
      </c>
      <c r="D231" s="425"/>
      <c r="E231" s="323">
        <v>0</v>
      </c>
      <c r="I231" s="133"/>
      <c r="J231" s="133"/>
      <c r="K231" s="114"/>
      <c r="L231" s="114"/>
      <c r="M231" s="114"/>
      <c r="N231" s="114"/>
      <c r="O231" s="114"/>
      <c r="P231" s="114"/>
      <c r="Q231" s="114"/>
      <c r="R231" s="114"/>
      <c r="S231" s="114"/>
      <c r="T231" s="135"/>
      <c r="U231" s="127"/>
      <c r="V231" s="127"/>
      <c r="W231" s="131"/>
      <c r="X231" s="114"/>
      <c r="Y231" s="135"/>
      <c r="Z231" s="127"/>
      <c r="AA231" s="127"/>
      <c r="AB231" s="131"/>
      <c r="AC231" s="114"/>
      <c r="AD231" s="114"/>
      <c r="AE231" s="114"/>
      <c r="AF231" s="114"/>
      <c r="AG231" s="114"/>
      <c r="AH231" s="114"/>
      <c r="AI231" s="114"/>
      <c r="AJ231" s="114"/>
      <c r="AK231" s="114"/>
    </row>
    <row r="232" spans="1:37" s="124" customFormat="1" ht="12.75" customHeight="1" x14ac:dyDescent="0.2">
      <c r="A232" s="114"/>
      <c r="B232" s="423"/>
      <c r="C232" s="320">
        <v>0</v>
      </c>
      <c r="D232" s="425"/>
      <c r="E232" s="323">
        <v>0</v>
      </c>
      <c r="F232" s="64"/>
      <c r="G232" s="64"/>
      <c r="H232" s="64"/>
      <c r="I232" s="133"/>
      <c r="J232" s="133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</row>
    <row r="233" spans="1:37" s="124" customFormat="1" ht="12.75" customHeight="1" x14ac:dyDescent="0.2">
      <c r="A233" s="114"/>
      <c r="B233" s="423"/>
      <c r="C233" s="320">
        <v>0</v>
      </c>
      <c r="D233" s="425"/>
      <c r="E233" s="323">
        <v>0</v>
      </c>
      <c r="F233" s="64"/>
      <c r="G233" s="64"/>
      <c r="H233" s="64"/>
      <c r="I233" s="133"/>
      <c r="J233" s="133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</row>
    <row r="234" spans="1:37" s="124" customFormat="1" ht="12.75" customHeight="1" x14ac:dyDescent="0.2">
      <c r="A234" s="114"/>
      <c r="B234" s="423"/>
      <c r="C234" s="320">
        <v>0</v>
      </c>
      <c r="D234" s="425"/>
      <c r="E234" s="323">
        <v>0</v>
      </c>
      <c r="F234" s="64"/>
      <c r="G234" s="353">
        <f>+C237+E237</f>
        <v>0</v>
      </c>
      <c r="H234" s="352" t="s">
        <v>469</v>
      </c>
      <c r="I234" s="133"/>
      <c r="J234" s="133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</row>
    <row r="235" spans="1:37" s="124" customFormat="1" ht="12.75" customHeight="1" x14ac:dyDescent="0.2">
      <c r="A235" s="114"/>
      <c r="B235" s="423"/>
      <c r="C235" s="320">
        <v>0</v>
      </c>
      <c r="D235" s="425"/>
      <c r="E235" s="323">
        <v>0</v>
      </c>
      <c r="F235" s="64"/>
      <c r="G235" s="64"/>
      <c r="H235" s="64"/>
      <c r="I235" s="133"/>
      <c r="J235" s="133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</row>
    <row r="236" spans="1:37" s="124" customFormat="1" ht="12.75" customHeight="1" x14ac:dyDescent="0.2">
      <c r="A236" s="114"/>
      <c r="B236" s="424"/>
      <c r="C236" s="321">
        <v>0</v>
      </c>
      <c r="D236" s="426"/>
      <c r="E236" s="324">
        <v>0</v>
      </c>
      <c r="F236" s="64"/>
      <c r="G236" s="64"/>
      <c r="H236" s="64"/>
      <c r="I236" s="133"/>
      <c r="J236" s="133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</row>
    <row r="237" spans="1:37" s="124" customFormat="1" ht="12.75" customHeight="1" x14ac:dyDescent="0.2">
      <c r="B237" s="121" t="s">
        <v>135</v>
      </c>
      <c r="C237" s="322">
        <f>SUM(C195:C236)</f>
        <v>0</v>
      </c>
      <c r="D237" s="136" t="s">
        <v>135</v>
      </c>
      <c r="E237" s="325">
        <f>SUM(E195:E236)</f>
        <v>0</v>
      </c>
      <c r="F237" s="64"/>
      <c r="G237" s="64"/>
      <c r="H237" s="64"/>
    </row>
    <row r="238" spans="1:37" s="124" customFormat="1" ht="12.75" customHeight="1" x14ac:dyDescent="0.2">
      <c r="F238" s="64"/>
      <c r="G238" s="64"/>
      <c r="H238" s="64"/>
    </row>
    <row r="239" spans="1:37" s="124" customFormat="1" ht="12.75" customHeight="1" x14ac:dyDescent="0.2">
      <c r="F239" s="64"/>
      <c r="G239" s="64"/>
      <c r="H239" s="64"/>
    </row>
    <row r="240" spans="1:37" ht="12.75" customHeight="1" x14ac:dyDescent="0.2">
      <c r="B240" s="124"/>
      <c r="C240" s="124"/>
      <c r="D240" s="124"/>
      <c r="E240" s="124"/>
    </row>
    <row r="242" spans="9:10" ht="12.75" customHeight="1" x14ac:dyDescent="0.2">
      <c r="I242" s="352"/>
      <c r="J242" s="352"/>
    </row>
  </sheetData>
  <sheetProtection algorithmName="SHA-512" hashValue="l02NiIsD/asz+PIanMFSmQebXr+sKJdWZULSiU8gCxbNir6bKkIP+17+Y2LYV6H57vAon32olmxeBa7q7+H+HQ==" saltValue="RNM4MW+8OUTSVMN23ATUDw==" spinCount="100000" sheet="1" objects="1" scenarios="1" formatColumns="0" formatRows="0"/>
  <mergeCells count="125"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Z225:AB225"/>
    <mergeCell ref="Z214:AB214"/>
    <mergeCell ref="Z215:AB215"/>
    <mergeCell ref="K205:N205"/>
    <mergeCell ref="H204:I204"/>
    <mergeCell ref="K203:N203"/>
    <mergeCell ref="O203:P203"/>
    <mergeCell ref="Z229:AA229"/>
    <mergeCell ref="U226:V226"/>
    <mergeCell ref="Z226:AA226"/>
    <mergeCell ref="U227:V227"/>
    <mergeCell ref="Z227:AA22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O197:P197"/>
    <mergeCell ref="Z196:AA196"/>
    <mergeCell ref="H197:I197"/>
    <mergeCell ref="K196:N196"/>
    <mergeCell ref="O196:P196"/>
    <mergeCell ref="U197:V197"/>
    <mergeCell ref="Z197:AA197"/>
    <mergeCell ref="K204:N20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Y192:AB192"/>
    <mergeCell ref="O193:P193"/>
    <mergeCell ref="U193:W193"/>
    <mergeCell ref="Z193:AB193"/>
    <mergeCell ref="T192:W192"/>
    <mergeCell ref="O202:P202"/>
    <mergeCell ref="U203:W203"/>
    <mergeCell ref="Z203:AB203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Z194:AB194"/>
    <mergeCell ref="Z195:AB195"/>
    <mergeCell ref="O194:P194"/>
    <mergeCell ref="H199:I199"/>
    <mergeCell ref="K198:N198"/>
    <mergeCell ref="O198:P198"/>
    <mergeCell ref="K197:N197"/>
    <mergeCell ref="B2:D2"/>
    <mergeCell ref="E2:F2"/>
    <mergeCell ref="K192:N192"/>
    <mergeCell ref="K194:N194"/>
    <mergeCell ref="H198:I198"/>
    <mergeCell ref="H196:I196"/>
    <mergeCell ref="B193:E193"/>
    <mergeCell ref="K193:N193"/>
    <mergeCell ref="H194:I194"/>
    <mergeCell ref="G10:I10"/>
    <mergeCell ref="G55:I55"/>
    <mergeCell ref="G100:I100"/>
    <mergeCell ref="G145:I145"/>
    <mergeCell ref="U153:Y153"/>
    <mergeCell ref="U63:Y63"/>
    <mergeCell ref="J105:K105"/>
    <mergeCell ref="U108:Y108"/>
    <mergeCell ref="J150:K150"/>
    <mergeCell ref="U4:Y4"/>
    <mergeCell ref="J15:K15"/>
    <mergeCell ref="U18:Y18"/>
    <mergeCell ref="J60:K60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K49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224" customFormat="1" ht="15.6" customHeight="1" x14ac:dyDescent="0.25">
      <c r="A2" s="495" t="str">
        <f>JANUARY!$G$10</f>
        <v>UNITED STEELWORKERS - LOCAL UNION</v>
      </c>
      <c r="B2" s="495"/>
      <c r="C2" s="495"/>
      <c r="D2" s="495"/>
      <c r="E2" s="495"/>
      <c r="F2" s="495"/>
      <c r="G2" s="495"/>
      <c r="H2" s="495"/>
      <c r="I2" s="495"/>
      <c r="J2" s="495"/>
      <c r="K2" s="223"/>
    </row>
    <row r="3" spans="1:11" s="224" customFormat="1" ht="15.6" customHeight="1" x14ac:dyDescent="0.25">
      <c r="A3" s="495" t="s">
        <v>343</v>
      </c>
      <c r="B3" s="495"/>
      <c r="C3" s="495"/>
      <c r="D3" s="495"/>
      <c r="E3" s="495"/>
      <c r="F3" s="495"/>
      <c r="G3" s="495"/>
      <c r="H3" s="495"/>
      <c r="I3" s="495"/>
      <c r="J3" s="495"/>
      <c r="K3" s="223"/>
    </row>
    <row r="4" spans="1:11" s="225" customFormat="1" ht="15.6" customHeight="1" x14ac:dyDescent="0.25">
      <c r="B4" s="230"/>
      <c r="C4" s="230"/>
      <c r="D4" s="230"/>
      <c r="E4" s="230"/>
      <c r="F4" s="227" t="s">
        <v>272</v>
      </c>
      <c r="G4" s="231">
        <f>JANUARY!E11</f>
        <v>0</v>
      </c>
      <c r="H4" s="230"/>
      <c r="I4" s="230"/>
      <c r="J4" s="230"/>
      <c r="K4" s="229"/>
    </row>
    <row r="5" spans="1:11" ht="15.6" customHeight="1" x14ac:dyDescent="0.2">
      <c r="A5" s="64" t="s">
        <v>236</v>
      </c>
      <c r="B5" s="64"/>
      <c r="C5" s="64"/>
      <c r="D5" s="64"/>
      <c r="E5" s="64"/>
      <c r="F5" s="64"/>
      <c r="G5" s="351" t="s">
        <v>389</v>
      </c>
      <c r="H5" s="188" t="s">
        <v>308</v>
      </c>
      <c r="I5" s="188"/>
      <c r="J5" s="64"/>
      <c r="K5" s="64"/>
    </row>
    <row r="6" spans="1:11" ht="15.6" customHeight="1" thickBo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6" customHeight="1" x14ac:dyDescent="0.2">
      <c r="A7" s="64" t="s">
        <v>274</v>
      </c>
      <c r="B7" s="64"/>
      <c r="C7" s="64"/>
      <c r="D7" s="64"/>
      <c r="E7" s="64"/>
      <c r="F7" s="64"/>
      <c r="G7" s="64"/>
      <c r="H7" s="64"/>
      <c r="I7" s="64" t="s">
        <v>275</v>
      </c>
      <c r="J7" s="189">
        <f>SepRpt!J39</f>
        <v>0</v>
      </c>
      <c r="K7" s="64"/>
    </row>
    <row r="8" spans="1:11" ht="15.6" customHeight="1" x14ac:dyDescent="0.2">
      <c r="A8" s="190" t="s">
        <v>276</v>
      </c>
      <c r="B8" s="190"/>
      <c r="C8" s="190"/>
      <c r="D8" s="190"/>
      <c r="E8" s="190"/>
      <c r="F8" s="64"/>
      <c r="G8" s="64"/>
      <c r="H8" s="64"/>
      <c r="I8" s="64"/>
      <c r="J8" s="191"/>
      <c r="K8" s="64"/>
    </row>
    <row r="9" spans="1:11" ht="15.6" customHeight="1" x14ac:dyDescent="0.2">
      <c r="A9" s="64" t="s">
        <v>297</v>
      </c>
      <c r="B9" s="64"/>
      <c r="C9" s="64"/>
      <c r="D9" s="64"/>
      <c r="E9" s="64"/>
      <c r="F9" s="64"/>
      <c r="G9" s="64"/>
      <c r="H9" s="64"/>
      <c r="I9" s="414">
        <f>SUM(OCTOBER!$B$7)</f>
        <v>0</v>
      </c>
      <c r="J9" s="191"/>
      <c r="K9" s="64"/>
    </row>
    <row r="10" spans="1:11" ht="15.6" customHeight="1" x14ac:dyDescent="0.2">
      <c r="A10" s="64" t="s">
        <v>356</v>
      </c>
      <c r="B10" s="64"/>
      <c r="C10" s="64"/>
      <c r="D10" s="64"/>
      <c r="E10" s="64"/>
      <c r="F10" s="64"/>
      <c r="G10" s="64"/>
      <c r="H10" s="64"/>
      <c r="I10" s="192">
        <f>SUM(OCTOBER!$C$7)</f>
        <v>0</v>
      </c>
      <c r="J10" s="191"/>
      <c r="K10" s="64"/>
    </row>
    <row r="11" spans="1:11" ht="15.6" customHeight="1" x14ac:dyDescent="0.2">
      <c r="A11" s="64" t="s">
        <v>298</v>
      </c>
      <c r="B11" s="64"/>
      <c r="C11" s="64"/>
      <c r="D11" s="64"/>
      <c r="E11" s="64"/>
      <c r="F11" s="64"/>
      <c r="G11" s="64"/>
      <c r="H11" s="64"/>
      <c r="I11" s="192">
        <f>SUM(OCTOBER!$D$7)</f>
        <v>0</v>
      </c>
      <c r="J11" s="191"/>
      <c r="K11" s="64"/>
    </row>
    <row r="12" spans="1:11" ht="15.6" customHeight="1" x14ac:dyDescent="0.2">
      <c r="A12" s="64" t="s">
        <v>279</v>
      </c>
      <c r="B12" s="64"/>
      <c r="C12" s="64"/>
      <c r="D12" s="64"/>
      <c r="E12" s="64"/>
      <c r="F12" s="64"/>
      <c r="G12" s="64"/>
      <c r="H12" s="64"/>
      <c r="I12" s="192">
        <f>SUM(OCTOBER!$E$7)</f>
        <v>0</v>
      </c>
      <c r="J12" s="191"/>
      <c r="K12" s="64"/>
    </row>
    <row r="13" spans="1:11" ht="15.6" customHeight="1" x14ac:dyDescent="0.2">
      <c r="A13" s="64" t="s">
        <v>280</v>
      </c>
      <c r="B13" s="64"/>
      <c r="C13" s="64"/>
      <c r="D13" s="64"/>
      <c r="E13" s="64"/>
      <c r="F13" s="64"/>
      <c r="G13" s="64"/>
      <c r="H13" s="64"/>
      <c r="I13" s="192">
        <f>SUM(OCTOBER!$F$7)</f>
        <v>0</v>
      </c>
      <c r="J13" s="191"/>
      <c r="K13" s="64"/>
    </row>
    <row r="14" spans="1:11" ht="15.6" customHeight="1" x14ac:dyDescent="0.2">
      <c r="A14" s="64" t="s">
        <v>281</v>
      </c>
      <c r="B14" s="64"/>
      <c r="C14" s="64"/>
      <c r="D14" s="64"/>
      <c r="E14" s="64"/>
      <c r="F14" s="64"/>
      <c r="G14" s="64"/>
      <c r="H14" s="64"/>
      <c r="I14" s="192">
        <f>SUM(OCTOBER!$L$7:$O$7)</f>
        <v>0</v>
      </c>
      <c r="J14" s="191"/>
      <c r="K14" s="64"/>
    </row>
    <row r="15" spans="1:11" ht="15.6" customHeight="1" x14ac:dyDescent="0.2">
      <c r="A15" s="64"/>
      <c r="B15" s="64" t="s">
        <v>282</v>
      </c>
      <c r="C15" s="64" t="s">
        <v>404</v>
      </c>
      <c r="D15" s="64"/>
      <c r="E15" s="64"/>
      <c r="F15" s="64"/>
      <c r="G15" s="64"/>
      <c r="H15" s="64"/>
      <c r="I15" s="192">
        <f>SUM(OCTOBER!$Q$7:$R$7)</f>
        <v>0</v>
      </c>
      <c r="J15" s="191"/>
      <c r="K15" s="64"/>
    </row>
    <row r="16" spans="1:11" ht="15.6" customHeight="1" thickBot="1" x14ac:dyDescent="0.25">
      <c r="A16" s="64"/>
      <c r="B16" s="64"/>
      <c r="C16" s="64" t="s">
        <v>405</v>
      </c>
      <c r="D16" s="64"/>
      <c r="E16" s="64"/>
      <c r="F16" s="64"/>
      <c r="G16" s="64"/>
      <c r="H16" s="64"/>
      <c r="I16" s="193">
        <f>SUM(OCTOBER!$P$7)</f>
        <v>0</v>
      </c>
      <c r="J16" s="191"/>
      <c r="K16" s="64"/>
    </row>
    <row r="17" spans="1:11" ht="15.6" customHeight="1" x14ac:dyDescent="0.2">
      <c r="A17" s="64"/>
      <c r="B17" s="190" t="s">
        <v>283</v>
      </c>
      <c r="C17" s="64"/>
      <c r="D17" s="64"/>
      <c r="E17" s="64"/>
      <c r="F17" s="64"/>
      <c r="G17" s="64"/>
      <c r="H17" s="64"/>
      <c r="I17" s="190" t="s">
        <v>275</v>
      </c>
      <c r="J17" s="194">
        <f>SUM(I9:I16)</f>
        <v>0</v>
      </c>
      <c r="K17" s="64"/>
    </row>
    <row r="18" spans="1:11" ht="15.6" customHeight="1" thickBot="1" x14ac:dyDescent="0.25">
      <c r="A18" s="64"/>
      <c r="B18" s="190" t="s">
        <v>284</v>
      </c>
      <c r="C18" s="64"/>
      <c r="D18" s="64"/>
      <c r="E18" s="64"/>
      <c r="F18" s="64"/>
      <c r="G18" s="64"/>
      <c r="H18" s="64"/>
      <c r="I18" s="64"/>
      <c r="J18" s="195">
        <f>SUM(J7:J17)</f>
        <v>0</v>
      </c>
      <c r="K18" s="64"/>
    </row>
    <row r="19" spans="1:11" ht="15.6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196" t="s">
        <v>236</v>
      </c>
      <c r="K19" s="64"/>
    </row>
    <row r="20" spans="1:11" ht="15.6" customHeight="1" x14ac:dyDescent="0.2">
      <c r="A20" s="64" t="s">
        <v>285</v>
      </c>
      <c r="B20" s="64"/>
      <c r="C20" s="64"/>
      <c r="D20" s="64"/>
      <c r="E20" s="64"/>
      <c r="F20" s="64"/>
      <c r="G20" s="64"/>
      <c r="H20" s="64"/>
      <c r="I20" s="64"/>
      <c r="J20" s="191"/>
      <c r="K20" s="64"/>
    </row>
    <row r="21" spans="1:11" ht="15.6" customHeight="1" thickBot="1" x14ac:dyDescent="0.25">
      <c r="A21" s="64" t="s">
        <v>286</v>
      </c>
      <c r="B21" s="64"/>
      <c r="C21" s="64"/>
      <c r="D21" s="64"/>
      <c r="E21" s="64"/>
      <c r="F21" s="64"/>
      <c r="G21" s="64"/>
      <c r="H21" s="64"/>
      <c r="I21" s="64"/>
      <c r="J21" s="191"/>
      <c r="K21" s="64"/>
    </row>
    <row r="22" spans="1:11" ht="15.6" customHeight="1" x14ac:dyDescent="0.2">
      <c r="A22" s="64" t="s">
        <v>406</v>
      </c>
      <c r="B22" s="64"/>
      <c r="C22" s="64"/>
      <c r="D22" s="64"/>
      <c r="E22" s="64"/>
      <c r="F22" s="64"/>
      <c r="G22" s="64"/>
      <c r="H22" s="393">
        <f>SUM(OCTOBER!$U$7)</f>
        <v>0</v>
      </c>
      <c r="I22" s="64"/>
      <c r="J22" s="191"/>
      <c r="K22" s="64"/>
    </row>
    <row r="23" spans="1:11" ht="15.6" customHeight="1" x14ac:dyDescent="0.2">
      <c r="A23" s="64" t="s">
        <v>407</v>
      </c>
      <c r="B23" s="64"/>
      <c r="C23" s="64"/>
      <c r="D23" s="64"/>
      <c r="E23" s="64"/>
      <c r="F23" s="64"/>
      <c r="G23" s="64"/>
      <c r="H23" s="197">
        <f>SUM(OCTOBER!$V$7)</f>
        <v>0</v>
      </c>
      <c r="I23" s="64"/>
      <c r="J23" s="191"/>
      <c r="K23" s="64"/>
    </row>
    <row r="24" spans="1:11" ht="15.6" customHeight="1" thickBot="1" x14ac:dyDescent="0.25">
      <c r="A24" s="64" t="s">
        <v>408</v>
      </c>
      <c r="B24" s="64"/>
      <c r="C24" s="64"/>
      <c r="D24" s="64"/>
      <c r="E24" s="64"/>
      <c r="F24" s="64"/>
      <c r="G24" s="64"/>
      <c r="H24" s="197">
        <f>SUM(OCTOBER!$W$7:$X$7)</f>
        <v>0</v>
      </c>
      <c r="I24" s="64"/>
      <c r="J24" s="191"/>
      <c r="K24" s="64"/>
    </row>
    <row r="25" spans="1:11" ht="15.6" customHeight="1" thickBot="1" x14ac:dyDescent="0.25">
      <c r="A25" s="64" t="s">
        <v>409</v>
      </c>
      <c r="B25" s="64"/>
      <c r="C25" s="64"/>
      <c r="D25" s="64"/>
      <c r="E25" s="64"/>
      <c r="F25" s="64"/>
      <c r="G25" s="64"/>
      <c r="H25" s="193">
        <f>SUM(OCTOBER!$Y$7)</f>
        <v>0</v>
      </c>
      <c r="I25" s="198">
        <f>SUM(H22:H25)</f>
        <v>0</v>
      </c>
      <c r="J25" s="191"/>
      <c r="K25" s="64"/>
    </row>
    <row r="26" spans="1:11" ht="15.6" customHeight="1" x14ac:dyDescent="0.2">
      <c r="A26" s="64" t="s">
        <v>410</v>
      </c>
      <c r="B26" s="64"/>
      <c r="C26" s="64"/>
      <c r="D26" s="64"/>
      <c r="E26" s="64"/>
      <c r="F26" s="64"/>
      <c r="G26" s="64"/>
      <c r="H26" s="64"/>
      <c r="I26" s="192">
        <f>SUM(OCTOBER!$Z$7)</f>
        <v>0</v>
      </c>
      <c r="J26" s="191"/>
      <c r="K26" s="64"/>
    </row>
    <row r="27" spans="1:11" ht="15.6" customHeight="1" x14ac:dyDescent="0.2">
      <c r="A27" s="64" t="s">
        <v>287</v>
      </c>
      <c r="B27" s="64"/>
      <c r="C27" s="64"/>
      <c r="D27" s="64"/>
      <c r="E27" s="64"/>
      <c r="F27" s="64"/>
      <c r="G27" s="64"/>
      <c r="H27" s="64"/>
      <c r="I27" s="192">
        <f>SUM(OCTOBER!$AA$7)</f>
        <v>0</v>
      </c>
      <c r="J27" s="191"/>
      <c r="K27" s="64"/>
    </row>
    <row r="28" spans="1:11" ht="15.6" customHeight="1" x14ac:dyDescent="0.2">
      <c r="A28" s="64" t="s">
        <v>411</v>
      </c>
      <c r="B28" s="64"/>
      <c r="C28" s="64"/>
      <c r="D28" s="64"/>
      <c r="E28" s="64"/>
      <c r="F28" s="64"/>
      <c r="G28" s="64"/>
      <c r="H28" s="64"/>
      <c r="I28" s="192">
        <f>SUM(OCTOBER!$AB$7)</f>
        <v>0</v>
      </c>
      <c r="J28" s="191"/>
      <c r="K28" s="64"/>
    </row>
    <row r="29" spans="1:11" ht="15.6" customHeight="1" x14ac:dyDescent="0.2">
      <c r="A29" s="64" t="s">
        <v>412</v>
      </c>
      <c r="B29" s="64"/>
      <c r="C29" s="64"/>
      <c r="D29" s="64"/>
      <c r="E29" s="64"/>
      <c r="F29" s="64"/>
      <c r="G29" s="64"/>
      <c r="H29" s="64"/>
      <c r="I29" s="192">
        <f>SUM(OCTOBER!$AC$7)</f>
        <v>0</v>
      </c>
      <c r="J29" s="191"/>
      <c r="K29" s="64"/>
    </row>
    <row r="30" spans="1:11" ht="15.6" customHeight="1" x14ac:dyDescent="0.2">
      <c r="A30" s="64" t="s">
        <v>413</v>
      </c>
      <c r="B30" s="64"/>
      <c r="C30" s="64"/>
      <c r="D30" s="64"/>
      <c r="E30" s="64"/>
      <c r="F30" s="64"/>
      <c r="G30" s="64"/>
      <c r="H30" s="64"/>
      <c r="I30" s="192">
        <f>SUM(OCTOBER!$AD$7)</f>
        <v>0</v>
      </c>
      <c r="J30" s="191"/>
      <c r="K30" s="64"/>
    </row>
    <row r="31" spans="1:11" ht="15.6" customHeight="1" x14ac:dyDescent="0.2">
      <c r="A31" s="64" t="s">
        <v>414</v>
      </c>
      <c r="B31" s="64"/>
      <c r="C31" s="64"/>
      <c r="D31" s="64"/>
      <c r="E31" s="64"/>
      <c r="F31" s="64"/>
      <c r="G31" s="64"/>
      <c r="H31" s="64"/>
      <c r="I31" s="192">
        <f>SUM(OCTOBER!$AE$7)</f>
        <v>0</v>
      </c>
      <c r="J31" s="191"/>
      <c r="K31" s="64"/>
    </row>
    <row r="32" spans="1:11" ht="15.6" customHeight="1" x14ac:dyDescent="0.2">
      <c r="A32" s="64" t="s">
        <v>415</v>
      </c>
      <c r="B32" s="64"/>
      <c r="C32" s="64"/>
      <c r="D32" s="64"/>
      <c r="E32" s="64"/>
      <c r="F32" s="64"/>
      <c r="G32" s="64"/>
      <c r="H32" s="64"/>
      <c r="I32" s="192">
        <f>SUM(OCTOBER!$AF$7)</f>
        <v>0</v>
      </c>
      <c r="J32" s="191"/>
      <c r="K32" s="64"/>
    </row>
    <row r="33" spans="1:11" ht="15.6" customHeight="1" x14ac:dyDescent="0.2">
      <c r="A33" s="64" t="s">
        <v>416</v>
      </c>
      <c r="B33" s="64"/>
      <c r="C33" s="64"/>
      <c r="D33" s="64"/>
      <c r="E33" s="64"/>
      <c r="F33" s="64"/>
      <c r="G33" s="64"/>
      <c r="H33" s="64"/>
      <c r="I33" s="192">
        <f>SUM(OCTOBER!$AG$7)</f>
        <v>0</v>
      </c>
      <c r="J33" s="191"/>
      <c r="K33" s="64"/>
    </row>
    <row r="34" spans="1:11" ht="15.6" customHeight="1" x14ac:dyDescent="0.2">
      <c r="A34" s="64" t="s">
        <v>417</v>
      </c>
      <c r="B34" s="64"/>
      <c r="C34" s="64"/>
      <c r="D34" s="64"/>
      <c r="E34" s="64"/>
      <c r="F34" s="64"/>
      <c r="G34" s="64"/>
      <c r="H34" s="64"/>
      <c r="I34" s="192">
        <f>SUM(OCTOBER!$AH$7)</f>
        <v>0</v>
      </c>
      <c r="J34" s="191"/>
      <c r="K34" s="64"/>
    </row>
    <row r="35" spans="1:11" ht="15.6" customHeight="1" x14ac:dyDescent="0.2">
      <c r="A35" s="64" t="s">
        <v>417</v>
      </c>
      <c r="B35" s="64"/>
      <c r="C35" s="64"/>
      <c r="D35" s="64"/>
      <c r="E35" s="64"/>
      <c r="F35" s="64"/>
      <c r="G35" s="64"/>
      <c r="H35" s="64"/>
      <c r="I35" s="200">
        <v>0</v>
      </c>
      <c r="J35" s="191"/>
      <c r="K35" s="64"/>
    </row>
    <row r="36" spans="1:11" ht="15.6" customHeight="1" x14ac:dyDescent="0.2">
      <c r="A36" s="64" t="s">
        <v>418</v>
      </c>
      <c r="B36" s="64"/>
      <c r="C36" s="64"/>
      <c r="D36" s="64"/>
      <c r="E36" s="64"/>
      <c r="F36" s="64"/>
      <c r="G36" s="64"/>
      <c r="H36" s="64"/>
      <c r="I36" s="192">
        <f>SUM(OCTOBER!$AJ$7)</f>
        <v>0</v>
      </c>
      <c r="J36" s="191"/>
      <c r="K36" s="64"/>
    </row>
    <row r="37" spans="1:11" ht="15.6" customHeight="1" thickBot="1" x14ac:dyDescent="0.25">
      <c r="A37" s="64" t="s">
        <v>419</v>
      </c>
      <c r="B37" s="64"/>
      <c r="C37" s="64"/>
      <c r="D37" s="64"/>
      <c r="E37" s="64"/>
      <c r="F37" s="64"/>
      <c r="G37" s="64"/>
      <c r="H37" s="64"/>
      <c r="I37" s="193">
        <f>SUM(OCTOBER!$AK$7)</f>
        <v>0</v>
      </c>
      <c r="J37" s="191"/>
      <c r="K37" s="64"/>
    </row>
    <row r="38" spans="1:11" ht="15.6" customHeight="1" thickBot="1" x14ac:dyDescent="0.25">
      <c r="A38" s="66" t="s">
        <v>420</v>
      </c>
      <c r="B38" s="64"/>
      <c r="C38" s="64"/>
      <c r="D38" s="64"/>
      <c r="E38" s="64"/>
      <c r="F38" s="64"/>
      <c r="G38" s="64"/>
      <c r="H38" s="64"/>
      <c r="I38" s="201"/>
      <c r="J38" s="202">
        <f>SUM(I25:I37)</f>
        <v>0</v>
      </c>
      <c r="K38" s="64"/>
    </row>
    <row r="39" spans="1:11" ht="15.6" customHeight="1" thickBot="1" x14ac:dyDescent="0.25">
      <c r="A39" s="190" t="s">
        <v>421</v>
      </c>
      <c r="B39" s="64"/>
      <c r="C39" s="64"/>
      <c r="D39" s="64"/>
      <c r="E39" s="64"/>
      <c r="F39" s="64"/>
      <c r="G39" s="64"/>
      <c r="H39" s="64"/>
      <c r="I39" s="64"/>
      <c r="J39" s="203">
        <f>SUM(J18-J38)</f>
        <v>0</v>
      </c>
      <c r="K39" s="64"/>
    </row>
    <row r="40" spans="1:11" ht="15.6" customHeight="1" thickTop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ht="15.6" customHeight="1" x14ac:dyDescent="0.2">
      <c r="A41" s="64" t="s">
        <v>288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 ht="15.6" customHeight="1" x14ac:dyDescent="0.2">
      <c r="A42" s="64" t="s">
        <v>289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 ht="15.6" customHeight="1" x14ac:dyDescent="0.2">
      <c r="A43" s="64" t="s">
        <v>290</v>
      </c>
      <c r="B43" s="64"/>
      <c r="C43" s="64"/>
      <c r="D43" s="64"/>
      <c r="E43" s="64"/>
      <c r="F43" s="64"/>
      <c r="G43" s="64"/>
      <c r="H43" s="64"/>
      <c r="I43" s="489"/>
      <c r="J43" s="490"/>
      <c r="K43" s="64"/>
    </row>
    <row r="44" spans="1:11" ht="15.6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 ht="15.6" customHeight="1" x14ac:dyDescent="0.2">
      <c r="A45" s="204"/>
      <c r="B45" s="204"/>
      <c r="C45" s="204" t="s">
        <v>236</v>
      </c>
      <c r="D45" s="204"/>
      <c r="E45" s="64"/>
      <c r="F45" s="64"/>
      <c r="G45" s="64"/>
      <c r="H45" s="204"/>
      <c r="I45" s="204"/>
      <c r="J45" s="204"/>
      <c r="K45" s="64"/>
    </row>
    <row r="46" spans="1:11" ht="15.6" customHeight="1" x14ac:dyDescent="0.2">
      <c r="A46" s="64"/>
      <c r="B46" s="64"/>
      <c r="C46" s="64"/>
      <c r="D46" s="205" t="s">
        <v>291</v>
      </c>
      <c r="E46" s="64"/>
      <c r="F46" s="64"/>
      <c r="G46" s="64"/>
      <c r="H46" s="201"/>
      <c r="I46" s="201"/>
      <c r="J46" s="206" t="s">
        <v>292</v>
      </c>
      <c r="K46" s="64"/>
    </row>
    <row r="47" spans="1:11" ht="15.6" customHeight="1" x14ac:dyDescent="0.2">
      <c r="A47" s="65" t="s">
        <v>293</v>
      </c>
      <c r="B47" s="65"/>
      <c r="C47" s="64"/>
      <c r="D47" s="64"/>
      <c r="E47" s="64"/>
      <c r="F47" s="64"/>
      <c r="G47" s="64"/>
      <c r="H47" s="64"/>
      <c r="I47" s="64"/>
      <c r="J47" s="64"/>
      <c r="K47" s="64"/>
    </row>
    <row r="48" spans="1:11" ht="15.6" customHeight="1" x14ac:dyDescent="0.2">
      <c r="A48" s="207" t="s">
        <v>294</v>
      </c>
      <c r="B48" s="207"/>
      <c r="C48" s="207"/>
      <c r="D48" s="207"/>
      <c r="E48" s="207"/>
      <c r="F48" s="207"/>
      <c r="G48" s="207"/>
      <c r="H48" s="207"/>
      <c r="I48" s="207"/>
      <c r="J48" s="64"/>
      <c r="K48" s="64"/>
    </row>
    <row r="49" spans="1:11" ht="15.6" customHeight="1" x14ac:dyDescent="0.2">
      <c r="A49" s="207" t="s">
        <v>295</v>
      </c>
      <c r="B49" s="207"/>
      <c r="C49" s="207"/>
      <c r="D49" s="207"/>
      <c r="E49" s="207"/>
      <c r="F49" s="207"/>
      <c r="G49" s="207"/>
      <c r="H49" s="207"/>
      <c r="I49" s="207"/>
      <c r="J49" s="64"/>
      <c r="K49" s="64"/>
    </row>
  </sheetData>
  <sheetProtection algorithmName="SHA-512" hashValue="rwwnDKJGv/q9Hv5Nta5up6sC2S2OsZkHlWmlwWKCrEC7KsbYqqh6EEohJr/ko+0N0XQx4Vk2wWq/SbCLrnPm8g==" saltValue="pYIgUojzcDJkcaHTj9ZLLA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N24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4" bestFit="1" customWidth="1"/>
    <col min="2" max="7" width="9.140625" style="64" customWidth="1"/>
    <col min="8" max="8" width="30.42578125" style="64" customWidth="1"/>
    <col min="9" max="34" width="9.140625" style="64" customWidth="1"/>
    <col min="35" max="35" width="36.85546875" style="64" customWidth="1"/>
    <col min="36" max="37" width="9.140625" style="64" customWidth="1"/>
    <col min="38" max="38" width="2.5703125" style="64" customWidth="1"/>
    <col min="39" max="16384" width="9.140625" style="64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48" t="s">
        <v>127</v>
      </c>
      <c r="C2" s="449"/>
      <c r="D2" s="449"/>
      <c r="E2" s="450">
        <f>J190</f>
        <v>0</v>
      </c>
      <c r="F2" s="451"/>
      <c r="G2" s="24"/>
      <c r="H2" s="23"/>
      <c r="I2" s="23"/>
      <c r="J2" s="23"/>
      <c r="K2" s="327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4" customFormat="1" ht="12.75" customHeight="1" thickTop="1" x14ac:dyDescent="0.2">
      <c r="A4" s="10"/>
      <c r="B4" s="74" t="s">
        <v>4</v>
      </c>
      <c r="C4" s="75"/>
      <c r="D4" s="74" t="s">
        <v>201</v>
      </c>
      <c r="E4" s="166" t="s">
        <v>6</v>
      </c>
      <c r="F4" s="76" t="s">
        <v>7</v>
      </c>
      <c r="G4" s="161"/>
      <c r="H4" s="76"/>
      <c r="I4" s="89"/>
      <c r="J4" s="74"/>
      <c r="K4" s="76"/>
      <c r="L4" s="74" t="s">
        <v>458</v>
      </c>
      <c r="M4" s="74"/>
      <c r="N4" s="74" t="s">
        <v>257</v>
      </c>
      <c r="O4" s="166" t="s">
        <v>459</v>
      </c>
      <c r="P4" s="167"/>
      <c r="Q4" s="409" t="s">
        <v>8</v>
      </c>
      <c r="R4" s="76" t="s">
        <v>8</v>
      </c>
      <c r="S4" s="91"/>
      <c r="T4" s="92"/>
      <c r="U4" s="440" t="s">
        <v>9</v>
      </c>
      <c r="V4" s="441"/>
      <c r="W4" s="441"/>
      <c r="X4" s="441"/>
      <c r="Y4" s="442"/>
      <c r="Z4" s="74" t="s">
        <v>10</v>
      </c>
      <c r="AA4" s="74" t="s">
        <v>11</v>
      </c>
      <c r="AB4" s="74" t="s">
        <v>204</v>
      </c>
      <c r="AC4" s="74" t="s">
        <v>12</v>
      </c>
      <c r="AD4" s="74" t="s">
        <v>13</v>
      </c>
      <c r="AE4" s="74" t="s">
        <v>14</v>
      </c>
      <c r="AF4" s="74"/>
      <c r="AG4" s="74"/>
      <c r="AH4" s="80"/>
      <c r="AI4" s="90"/>
      <c r="AJ4" s="74" t="s">
        <v>15</v>
      </c>
      <c r="AK4" s="76" t="s">
        <v>7</v>
      </c>
      <c r="AL4" s="91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</row>
    <row r="5" spans="1:248" s="94" customFormat="1" ht="12.75" customHeight="1" x14ac:dyDescent="0.2">
      <c r="A5" s="10"/>
      <c r="B5" s="74" t="s">
        <v>8</v>
      </c>
      <c r="C5" s="74" t="s">
        <v>16</v>
      </c>
      <c r="D5" s="74" t="s">
        <v>202</v>
      </c>
      <c r="E5" s="169" t="s">
        <v>8</v>
      </c>
      <c r="F5" s="76" t="s">
        <v>18</v>
      </c>
      <c r="G5" s="161" t="s">
        <v>19</v>
      </c>
      <c r="H5" s="76" t="s">
        <v>20</v>
      </c>
      <c r="I5" s="89" t="s">
        <v>460</v>
      </c>
      <c r="J5" s="74" t="s">
        <v>21</v>
      </c>
      <c r="K5" s="76" t="s">
        <v>22</v>
      </c>
      <c r="L5" s="74" t="s">
        <v>461</v>
      </c>
      <c r="M5" s="74" t="s">
        <v>462</v>
      </c>
      <c r="N5" s="74" t="s">
        <v>258</v>
      </c>
      <c r="O5" s="169" t="s">
        <v>259</v>
      </c>
      <c r="P5" s="169" t="s">
        <v>23</v>
      </c>
      <c r="Q5" s="74" t="s">
        <v>24</v>
      </c>
      <c r="R5" s="76" t="s">
        <v>24</v>
      </c>
      <c r="S5" s="80" t="s">
        <v>135</v>
      </c>
      <c r="T5" s="76" t="s">
        <v>135</v>
      </c>
      <c r="U5" s="74" t="s">
        <v>25</v>
      </c>
      <c r="V5" s="74" t="s">
        <v>26</v>
      </c>
      <c r="W5" s="74" t="s">
        <v>27</v>
      </c>
      <c r="X5" s="74" t="s">
        <v>28</v>
      </c>
      <c r="Y5" s="74" t="s">
        <v>136</v>
      </c>
      <c r="Z5" s="74" t="s">
        <v>251</v>
      </c>
      <c r="AA5" s="74" t="s">
        <v>137</v>
      </c>
      <c r="AB5" s="74" t="s">
        <v>203</v>
      </c>
      <c r="AC5" s="74" t="s">
        <v>30</v>
      </c>
      <c r="AD5" s="74" t="s">
        <v>140</v>
      </c>
      <c r="AE5" s="74" t="s">
        <v>31</v>
      </c>
      <c r="AF5" s="74" t="s">
        <v>32</v>
      </c>
      <c r="AG5" s="74" t="s">
        <v>205</v>
      </c>
      <c r="AH5" s="80" t="s">
        <v>16</v>
      </c>
      <c r="AI5" s="77" t="s">
        <v>34</v>
      </c>
      <c r="AJ5" s="74" t="s">
        <v>35</v>
      </c>
      <c r="AK5" s="76" t="s">
        <v>18</v>
      </c>
      <c r="AL5" s="91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</row>
    <row r="6" spans="1:248" s="94" customFormat="1" ht="12.75" customHeight="1" thickBot="1" x14ac:dyDescent="0.25">
      <c r="A6" s="12"/>
      <c r="B6" s="82" t="s">
        <v>36</v>
      </c>
      <c r="C6" s="82" t="s">
        <v>37</v>
      </c>
      <c r="D6" s="82" t="s">
        <v>38</v>
      </c>
      <c r="E6" s="170" t="s">
        <v>39</v>
      </c>
      <c r="F6" s="83" t="s">
        <v>40</v>
      </c>
      <c r="G6" s="162"/>
      <c r="H6" s="83"/>
      <c r="I6" s="95" t="s">
        <v>41</v>
      </c>
      <c r="J6" s="82"/>
      <c r="K6" s="83"/>
      <c r="L6" s="82" t="s">
        <v>463</v>
      </c>
      <c r="M6" s="82"/>
      <c r="N6" s="82" t="s">
        <v>235</v>
      </c>
      <c r="O6" s="170" t="s">
        <v>235</v>
      </c>
      <c r="P6" s="171"/>
      <c r="Q6" s="264" t="s">
        <v>464</v>
      </c>
      <c r="R6" s="85" t="s">
        <v>271</v>
      </c>
      <c r="S6" s="84" t="s">
        <v>109</v>
      </c>
      <c r="T6" s="83" t="s">
        <v>186</v>
      </c>
      <c r="U6" s="82" t="s">
        <v>42</v>
      </c>
      <c r="V6" s="82" t="s">
        <v>43</v>
      </c>
      <c r="W6" s="82"/>
      <c r="X6" s="82" t="s">
        <v>44</v>
      </c>
      <c r="Y6" s="82" t="s">
        <v>30</v>
      </c>
      <c r="Z6" s="82" t="s">
        <v>30</v>
      </c>
      <c r="AA6" s="82" t="s">
        <v>138</v>
      </c>
      <c r="AB6" s="82" t="s">
        <v>15</v>
      </c>
      <c r="AC6" s="82" t="s">
        <v>139</v>
      </c>
      <c r="AD6" s="82" t="s">
        <v>141</v>
      </c>
      <c r="AE6" s="82" t="s">
        <v>47</v>
      </c>
      <c r="AF6" s="82" t="s">
        <v>48</v>
      </c>
      <c r="AG6" s="82" t="s">
        <v>15</v>
      </c>
      <c r="AH6" s="84" t="s">
        <v>30</v>
      </c>
      <c r="AI6" s="96"/>
      <c r="AJ6" s="82" t="s">
        <v>49</v>
      </c>
      <c r="AK6" s="83" t="s">
        <v>187</v>
      </c>
      <c r="AL6" s="97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</row>
    <row r="7" spans="1:248" s="112" customFormat="1" ht="12.75" customHeight="1" thickTop="1" x14ac:dyDescent="0.2">
      <c r="A7" s="61"/>
      <c r="B7" s="273">
        <f>B188</f>
        <v>0</v>
      </c>
      <c r="C7" s="273">
        <f>C188</f>
        <v>0</v>
      </c>
      <c r="D7" s="273">
        <f>D188</f>
        <v>0</v>
      </c>
      <c r="E7" s="274">
        <f>E188</f>
        <v>0</v>
      </c>
      <c r="F7" s="275">
        <f>F188</f>
        <v>0</v>
      </c>
      <c r="G7" s="355" t="str">
        <f>$C$11</f>
        <v>NOVEMBER</v>
      </c>
      <c r="H7" s="356"/>
      <c r="I7" s="357"/>
      <c r="J7" s="273">
        <f>J188-J21</f>
        <v>0</v>
      </c>
      <c r="K7" s="276">
        <f t="shared" ref="K7:R7" si="0">K188</f>
        <v>0</v>
      </c>
      <c r="L7" s="273">
        <f t="shared" si="0"/>
        <v>0</v>
      </c>
      <c r="M7" s="273">
        <f t="shared" si="0"/>
        <v>0</v>
      </c>
      <c r="N7" s="273">
        <f t="shared" si="0"/>
        <v>0</v>
      </c>
      <c r="O7" s="276">
        <f t="shared" si="0"/>
        <v>0</v>
      </c>
      <c r="P7" s="277">
        <f t="shared" si="0"/>
        <v>0</v>
      </c>
      <c r="Q7" s="273">
        <f t="shared" si="0"/>
        <v>0</v>
      </c>
      <c r="R7" s="276">
        <f t="shared" si="0"/>
        <v>0</v>
      </c>
      <c r="S7" s="278">
        <f>SUM(L7:R7)</f>
        <v>0</v>
      </c>
      <c r="T7" s="275">
        <f>SUM(U7:AK7)</f>
        <v>0</v>
      </c>
      <c r="U7" s="273">
        <f t="shared" ref="U7:AH7" si="1">U188</f>
        <v>0</v>
      </c>
      <c r="V7" s="273">
        <f t="shared" si="1"/>
        <v>0</v>
      </c>
      <c r="W7" s="273">
        <f t="shared" si="1"/>
        <v>0</v>
      </c>
      <c r="X7" s="273">
        <f t="shared" si="1"/>
        <v>0</v>
      </c>
      <c r="Y7" s="273">
        <f t="shared" si="1"/>
        <v>0</v>
      </c>
      <c r="Z7" s="273">
        <f t="shared" si="1"/>
        <v>0</v>
      </c>
      <c r="AA7" s="273">
        <f t="shared" si="1"/>
        <v>0</v>
      </c>
      <c r="AB7" s="273">
        <f t="shared" si="1"/>
        <v>0</v>
      </c>
      <c r="AC7" s="273">
        <f t="shared" si="1"/>
        <v>0</v>
      </c>
      <c r="AD7" s="273">
        <f t="shared" si="1"/>
        <v>0</v>
      </c>
      <c r="AE7" s="273">
        <f t="shared" si="1"/>
        <v>0</v>
      </c>
      <c r="AF7" s="273">
        <f t="shared" si="1"/>
        <v>0</v>
      </c>
      <c r="AG7" s="273">
        <f t="shared" si="1"/>
        <v>0</v>
      </c>
      <c r="AH7" s="276">
        <f t="shared" si="1"/>
        <v>0</v>
      </c>
      <c r="AI7" s="355"/>
      <c r="AJ7" s="273">
        <f>AJ188</f>
        <v>0</v>
      </c>
      <c r="AK7" s="276">
        <f>AK188</f>
        <v>0</v>
      </c>
      <c r="AL7" s="62"/>
    </row>
    <row r="8" spans="1:248" s="113" customFormat="1" ht="12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279">
        <f>SUM(K7:R7)-T7</f>
        <v>0</v>
      </c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248" ht="12.75" customHeight="1" x14ac:dyDescent="0.2">
      <c r="A9" s="23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494" t="str">
        <f>JANUARY!$G$10</f>
        <v>UNITED STEELWORKERS - LOCAL UNION</v>
      </c>
      <c r="H10" s="494"/>
      <c r="I10" s="494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401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3" t="s">
        <v>51</v>
      </c>
      <c r="C11" s="80" t="s">
        <v>400</v>
      </c>
      <c r="D11" s="143" t="s">
        <v>237</v>
      </c>
      <c r="E11" s="44">
        <f>JANUARY!$E$11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3"/>
      <c r="AJ11" s="177" t="str">
        <f>$C$11</f>
        <v>NOVEMBER</v>
      </c>
      <c r="AK11" s="44">
        <f>$E$11</f>
        <v>0</v>
      </c>
    </row>
    <row r="12" spans="1:248" ht="12.75" customHeight="1" x14ac:dyDescent="0.2">
      <c r="A12" s="23"/>
      <c r="B12" s="143" t="s">
        <v>52</v>
      </c>
      <c r="C12" s="176" t="s">
        <v>143</v>
      </c>
      <c r="D12" s="114"/>
      <c r="E12" s="114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3" t="str">
        <f>B12</f>
        <v>Page No.</v>
      </c>
      <c r="AJ12" s="272" t="str">
        <f>C12</f>
        <v>1</v>
      </c>
      <c r="AK12" s="173"/>
      <c r="AL12" s="115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4"/>
      <c r="AK13" s="63"/>
      <c r="AL13" s="3"/>
    </row>
    <row r="14" spans="1:248" s="313" customFormat="1" ht="12.75" customHeight="1" x14ac:dyDescent="0.2">
      <c r="A14" s="310"/>
      <c r="B14" s="310"/>
      <c r="C14" s="310"/>
      <c r="D14" s="310"/>
      <c r="E14" s="310"/>
      <c r="F14" s="310"/>
      <c r="G14" s="311"/>
      <c r="H14" s="310"/>
      <c r="I14" s="311"/>
      <c r="J14" s="310"/>
      <c r="K14" s="310"/>
      <c r="L14" s="311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  <c r="AF14" s="310"/>
      <c r="AG14" s="310"/>
      <c r="AH14" s="310"/>
      <c r="AI14" s="310"/>
      <c r="AJ14" s="312"/>
      <c r="AK14" s="310"/>
      <c r="AL14" s="310"/>
    </row>
    <row r="15" spans="1:248" s="397" customFormat="1" ht="12.75" customHeight="1" x14ac:dyDescent="0.2">
      <c r="A15" s="1"/>
      <c r="B15" s="3"/>
      <c r="C15" s="3" t="s">
        <v>55</v>
      </c>
      <c r="D15" s="3"/>
      <c r="E15" s="3"/>
      <c r="F15" s="13"/>
      <c r="G15" s="22"/>
      <c r="H15" s="2" t="s">
        <v>56</v>
      </c>
      <c r="I15" s="98"/>
      <c r="J15" s="443" t="s">
        <v>465</v>
      </c>
      <c r="K15" s="44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397" customFormat="1" ht="12.75" customHeight="1" x14ac:dyDescent="0.2">
      <c r="A16" s="1"/>
      <c r="B16" s="3"/>
      <c r="C16" s="3"/>
      <c r="D16" s="3"/>
      <c r="E16" s="3"/>
      <c r="F16" s="13"/>
      <c r="G16" s="22"/>
      <c r="H16" s="13"/>
      <c r="I16" s="9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397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31">
        <v>5</v>
      </c>
      <c r="G17" s="40">
        <v>6</v>
      </c>
      <c r="H17" s="29">
        <v>7</v>
      </c>
      <c r="I17" s="100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248" s="4" customFormat="1" ht="12.75" customHeight="1" thickTop="1" x14ac:dyDescent="0.2">
      <c r="A18" s="1"/>
      <c r="B18" s="87" t="s">
        <v>4</v>
      </c>
      <c r="C18" s="101"/>
      <c r="D18" s="87" t="s">
        <v>201</v>
      </c>
      <c r="E18" s="180" t="s">
        <v>6</v>
      </c>
      <c r="F18" s="86" t="s">
        <v>7</v>
      </c>
      <c r="G18" s="163"/>
      <c r="H18" s="86"/>
      <c r="I18" s="103"/>
      <c r="J18" s="87"/>
      <c r="K18" s="86"/>
      <c r="L18" s="87" t="s">
        <v>458</v>
      </c>
      <c r="M18" s="87"/>
      <c r="N18" s="87" t="s">
        <v>257</v>
      </c>
      <c r="O18" s="180" t="s">
        <v>459</v>
      </c>
      <c r="P18" s="265"/>
      <c r="Q18" s="410" t="s">
        <v>8</v>
      </c>
      <c r="R18" s="86" t="s">
        <v>8</v>
      </c>
      <c r="S18" s="106"/>
      <c r="T18" s="73"/>
      <c r="U18" s="445" t="s">
        <v>9</v>
      </c>
      <c r="V18" s="446"/>
      <c r="W18" s="446"/>
      <c r="X18" s="446"/>
      <c r="Y18" s="447"/>
      <c r="Z18" s="87" t="s">
        <v>10</v>
      </c>
      <c r="AA18" s="87" t="s">
        <v>11</v>
      </c>
      <c r="AB18" s="87" t="s">
        <v>204</v>
      </c>
      <c r="AC18" s="87" t="s">
        <v>12</v>
      </c>
      <c r="AD18" s="87" t="s">
        <v>13</v>
      </c>
      <c r="AE18" s="87" t="s">
        <v>14</v>
      </c>
      <c r="AF18" s="87"/>
      <c r="AG18" s="87"/>
      <c r="AH18" s="104"/>
      <c r="AI18" s="105"/>
      <c r="AJ18" s="87" t="s">
        <v>15</v>
      </c>
      <c r="AK18" s="86" t="s">
        <v>7</v>
      </c>
      <c r="AL18" s="106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11"/>
      <c r="BB18" s="411"/>
      <c r="BC18" s="411"/>
      <c r="BD18" s="411"/>
      <c r="BE18" s="411"/>
      <c r="BF18" s="411"/>
      <c r="BG18" s="411"/>
      <c r="BH18" s="411"/>
      <c r="BI18" s="411"/>
      <c r="BJ18" s="411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411"/>
      <c r="CL18" s="411"/>
      <c r="CM18" s="411"/>
      <c r="CN18" s="411"/>
      <c r="CO18" s="411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11"/>
      <c r="DT18" s="411"/>
      <c r="DU18" s="411"/>
      <c r="DV18" s="411"/>
      <c r="DW18" s="411"/>
      <c r="DX18" s="411"/>
      <c r="DY18" s="411"/>
      <c r="DZ18" s="411"/>
      <c r="EA18" s="411"/>
      <c r="EB18" s="411"/>
      <c r="EC18" s="411"/>
      <c r="ED18" s="411"/>
      <c r="EE18" s="411"/>
      <c r="EF18" s="411"/>
      <c r="EG18" s="411"/>
      <c r="EH18" s="411"/>
      <c r="EI18" s="411"/>
      <c r="EJ18" s="411"/>
      <c r="EK18" s="411"/>
      <c r="EL18" s="411"/>
      <c r="EM18" s="411"/>
      <c r="EN18" s="411"/>
      <c r="EO18" s="411"/>
      <c r="EP18" s="411"/>
      <c r="EQ18" s="411"/>
      <c r="ER18" s="411"/>
      <c r="ES18" s="411"/>
      <c r="ET18" s="411"/>
      <c r="EU18" s="411"/>
      <c r="EV18" s="411"/>
      <c r="EW18" s="411"/>
      <c r="EX18" s="411"/>
      <c r="EY18" s="411"/>
      <c r="EZ18" s="411"/>
      <c r="FA18" s="411"/>
      <c r="FB18" s="411"/>
      <c r="FC18" s="411"/>
      <c r="FD18" s="411"/>
      <c r="FE18" s="411"/>
      <c r="FF18" s="411"/>
      <c r="FG18" s="411"/>
      <c r="FH18" s="411"/>
      <c r="FI18" s="411"/>
      <c r="FJ18" s="411"/>
      <c r="FK18" s="411"/>
      <c r="FL18" s="411"/>
      <c r="FM18" s="411"/>
      <c r="FN18" s="411"/>
      <c r="FO18" s="411"/>
      <c r="FP18" s="411"/>
      <c r="FQ18" s="411"/>
      <c r="FR18" s="411"/>
      <c r="FS18" s="411"/>
      <c r="FT18" s="411"/>
      <c r="FU18" s="411"/>
      <c r="FV18" s="411"/>
      <c r="FW18" s="411"/>
      <c r="FX18" s="411"/>
      <c r="FY18" s="411"/>
      <c r="FZ18" s="411"/>
      <c r="GA18" s="411"/>
      <c r="GB18" s="411"/>
      <c r="GC18" s="411"/>
      <c r="GD18" s="411"/>
      <c r="GE18" s="411"/>
      <c r="GF18" s="411"/>
      <c r="GG18" s="411"/>
      <c r="GH18" s="411"/>
      <c r="GI18" s="411"/>
      <c r="GJ18" s="411"/>
      <c r="GK18" s="411"/>
      <c r="GL18" s="411"/>
      <c r="GM18" s="411"/>
      <c r="GN18" s="411"/>
      <c r="GO18" s="411"/>
      <c r="GP18" s="411"/>
      <c r="GQ18" s="411"/>
      <c r="GR18" s="411"/>
      <c r="GS18" s="411"/>
      <c r="GT18" s="411"/>
      <c r="GU18" s="411"/>
      <c r="GV18" s="411"/>
      <c r="GW18" s="411"/>
      <c r="GX18" s="411"/>
      <c r="GY18" s="411"/>
      <c r="GZ18" s="411"/>
      <c r="HA18" s="411"/>
      <c r="HB18" s="411"/>
      <c r="HC18" s="411"/>
      <c r="HD18" s="411"/>
      <c r="HE18" s="411"/>
      <c r="HF18" s="411"/>
      <c r="HG18" s="411"/>
      <c r="HH18" s="411"/>
      <c r="HI18" s="411"/>
      <c r="HJ18" s="411"/>
      <c r="HK18" s="411"/>
      <c r="HL18" s="411"/>
      <c r="HM18" s="411"/>
      <c r="HN18" s="411"/>
      <c r="HO18" s="411"/>
      <c r="HP18" s="411"/>
      <c r="HQ18" s="411"/>
      <c r="HR18" s="411"/>
      <c r="HS18" s="411"/>
      <c r="HT18" s="411"/>
      <c r="HU18" s="411"/>
      <c r="HV18" s="411"/>
      <c r="HW18" s="411"/>
      <c r="HX18" s="411"/>
      <c r="HY18" s="411"/>
      <c r="HZ18" s="411"/>
      <c r="IA18" s="411"/>
      <c r="IB18" s="411"/>
      <c r="IC18" s="411"/>
      <c r="ID18" s="411"/>
      <c r="IE18" s="411"/>
      <c r="IF18" s="411"/>
      <c r="IG18" s="411"/>
      <c r="IH18" s="411"/>
      <c r="II18" s="411"/>
      <c r="IJ18" s="411"/>
      <c r="IK18" s="411"/>
      <c r="IL18" s="411"/>
      <c r="IM18" s="411"/>
      <c r="IN18" s="411"/>
    </row>
    <row r="19" spans="1:248" s="4" customFormat="1" ht="12.75" customHeight="1" x14ac:dyDescent="0.2">
      <c r="A19" s="1"/>
      <c r="B19" s="87" t="s">
        <v>8</v>
      </c>
      <c r="C19" s="87" t="s">
        <v>16</v>
      </c>
      <c r="D19" s="87" t="s">
        <v>202</v>
      </c>
      <c r="E19" s="181" t="s">
        <v>8</v>
      </c>
      <c r="F19" s="86" t="s">
        <v>18</v>
      </c>
      <c r="G19" s="163" t="s">
        <v>19</v>
      </c>
      <c r="H19" s="86" t="s">
        <v>20</v>
      </c>
      <c r="I19" s="103" t="s">
        <v>460</v>
      </c>
      <c r="J19" s="87" t="s">
        <v>21</v>
      </c>
      <c r="K19" s="86" t="s">
        <v>22</v>
      </c>
      <c r="L19" s="87" t="s">
        <v>461</v>
      </c>
      <c r="M19" s="87" t="s">
        <v>462</v>
      </c>
      <c r="N19" s="87" t="s">
        <v>258</v>
      </c>
      <c r="O19" s="181" t="s">
        <v>259</v>
      </c>
      <c r="P19" s="181" t="s">
        <v>23</v>
      </c>
      <c r="Q19" s="87" t="s">
        <v>24</v>
      </c>
      <c r="R19" s="86" t="s">
        <v>24</v>
      </c>
      <c r="S19" s="104" t="s">
        <v>135</v>
      </c>
      <c r="T19" s="86" t="s">
        <v>135</v>
      </c>
      <c r="U19" s="87" t="s">
        <v>25</v>
      </c>
      <c r="V19" s="87" t="s">
        <v>26</v>
      </c>
      <c r="W19" s="87" t="s">
        <v>27</v>
      </c>
      <c r="X19" s="87" t="s">
        <v>28</v>
      </c>
      <c r="Y19" s="87" t="s">
        <v>136</v>
      </c>
      <c r="Z19" s="87" t="s">
        <v>251</v>
      </c>
      <c r="AA19" s="87" t="s">
        <v>137</v>
      </c>
      <c r="AB19" s="87" t="s">
        <v>203</v>
      </c>
      <c r="AC19" s="87" t="s">
        <v>30</v>
      </c>
      <c r="AD19" s="87" t="s">
        <v>140</v>
      </c>
      <c r="AE19" s="87" t="s">
        <v>31</v>
      </c>
      <c r="AF19" s="87" t="s">
        <v>32</v>
      </c>
      <c r="AG19" s="87" t="s">
        <v>205</v>
      </c>
      <c r="AH19" s="104" t="s">
        <v>16</v>
      </c>
      <c r="AI19" s="102" t="s">
        <v>34</v>
      </c>
      <c r="AJ19" s="87" t="s">
        <v>35</v>
      </c>
      <c r="AK19" s="86" t="s">
        <v>18</v>
      </c>
      <c r="AL19" s="106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1"/>
      <c r="BB19" s="411"/>
      <c r="BC19" s="411"/>
      <c r="BD19" s="411"/>
      <c r="BE19" s="411"/>
      <c r="BF19" s="411"/>
      <c r="BG19" s="411"/>
      <c r="BH19" s="411"/>
      <c r="BI19" s="411"/>
      <c r="BJ19" s="411"/>
      <c r="BK19" s="411"/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1"/>
      <c r="CF19" s="411"/>
      <c r="CG19" s="411"/>
      <c r="CH19" s="411"/>
      <c r="CI19" s="411"/>
      <c r="CJ19" s="411"/>
      <c r="CK19" s="411"/>
      <c r="CL19" s="411"/>
      <c r="CM19" s="411"/>
      <c r="CN19" s="411"/>
      <c r="CO19" s="411"/>
      <c r="CP19" s="411"/>
      <c r="CQ19" s="411"/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11"/>
      <c r="DD19" s="411"/>
      <c r="DE19" s="411"/>
      <c r="DF19" s="411"/>
      <c r="DG19" s="411"/>
      <c r="DH19" s="411"/>
      <c r="DI19" s="411"/>
      <c r="DJ19" s="411"/>
      <c r="DK19" s="411"/>
      <c r="DL19" s="411"/>
      <c r="DM19" s="411"/>
      <c r="DN19" s="411"/>
      <c r="DO19" s="411"/>
      <c r="DP19" s="411"/>
      <c r="DQ19" s="411"/>
      <c r="DR19" s="411"/>
      <c r="DS19" s="411"/>
      <c r="DT19" s="411"/>
      <c r="DU19" s="411"/>
      <c r="DV19" s="411"/>
      <c r="DW19" s="411"/>
      <c r="DX19" s="411"/>
      <c r="DY19" s="411"/>
      <c r="DZ19" s="411"/>
      <c r="EA19" s="411"/>
      <c r="EB19" s="411"/>
      <c r="EC19" s="411"/>
      <c r="ED19" s="411"/>
      <c r="EE19" s="411"/>
      <c r="EF19" s="411"/>
      <c r="EG19" s="411"/>
      <c r="EH19" s="411"/>
      <c r="EI19" s="411"/>
      <c r="EJ19" s="411"/>
      <c r="EK19" s="411"/>
      <c r="EL19" s="411"/>
      <c r="EM19" s="411"/>
      <c r="EN19" s="411"/>
      <c r="EO19" s="411"/>
      <c r="EP19" s="411"/>
      <c r="EQ19" s="411"/>
      <c r="ER19" s="411"/>
      <c r="ES19" s="411"/>
      <c r="ET19" s="411"/>
      <c r="EU19" s="411"/>
      <c r="EV19" s="411"/>
      <c r="EW19" s="411"/>
      <c r="EX19" s="411"/>
      <c r="EY19" s="411"/>
      <c r="EZ19" s="411"/>
      <c r="FA19" s="411"/>
      <c r="FB19" s="411"/>
      <c r="FC19" s="411"/>
      <c r="FD19" s="411"/>
      <c r="FE19" s="411"/>
      <c r="FF19" s="411"/>
      <c r="FG19" s="411"/>
      <c r="FH19" s="411"/>
      <c r="FI19" s="411"/>
      <c r="FJ19" s="411"/>
      <c r="FK19" s="411"/>
      <c r="FL19" s="411"/>
      <c r="FM19" s="411"/>
      <c r="FN19" s="411"/>
      <c r="FO19" s="411"/>
      <c r="FP19" s="411"/>
      <c r="FQ19" s="411"/>
      <c r="FR19" s="411"/>
      <c r="FS19" s="411"/>
      <c r="FT19" s="411"/>
      <c r="FU19" s="411"/>
      <c r="FV19" s="411"/>
      <c r="FW19" s="411"/>
      <c r="FX19" s="411"/>
      <c r="FY19" s="411"/>
      <c r="FZ19" s="411"/>
      <c r="GA19" s="411"/>
      <c r="GB19" s="411"/>
      <c r="GC19" s="411"/>
      <c r="GD19" s="411"/>
      <c r="GE19" s="411"/>
      <c r="GF19" s="411"/>
      <c r="GG19" s="411"/>
      <c r="GH19" s="411"/>
      <c r="GI19" s="411"/>
      <c r="GJ19" s="411"/>
      <c r="GK19" s="411"/>
      <c r="GL19" s="411"/>
      <c r="GM19" s="411"/>
      <c r="GN19" s="411"/>
      <c r="GO19" s="411"/>
      <c r="GP19" s="411"/>
      <c r="GQ19" s="411"/>
      <c r="GR19" s="411"/>
      <c r="GS19" s="411"/>
      <c r="GT19" s="411"/>
      <c r="GU19" s="411"/>
      <c r="GV19" s="411"/>
      <c r="GW19" s="411"/>
      <c r="GX19" s="411"/>
      <c r="GY19" s="411"/>
      <c r="GZ19" s="411"/>
      <c r="HA19" s="411"/>
      <c r="HB19" s="411"/>
      <c r="HC19" s="411"/>
      <c r="HD19" s="411"/>
      <c r="HE19" s="411"/>
      <c r="HF19" s="411"/>
      <c r="HG19" s="411"/>
      <c r="HH19" s="411"/>
      <c r="HI19" s="411"/>
      <c r="HJ19" s="411"/>
      <c r="HK19" s="411"/>
      <c r="HL19" s="411"/>
      <c r="HM19" s="411"/>
      <c r="HN19" s="411"/>
      <c r="HO19" s="411"/>
      <c r="HP19" s="411"/>
      <c r="HQ19" s="411"/>
      <c r="HR19" s="411"/>
      <c r="HS19" s="411"/>
      <c r="HT19" s="411"/>
      <c r="HU19" s="411"/>
      <c r="HV19" s="411"/>
      <c r="HW19" s="411"/>
      <c r="HX19" s="411"/>
      <c r="HY19" s="411"/>
      <c r="HZ19" s="411"/>
      <c r="IA19" s="411"/>
      <c r="IB19" s="411"/>
      <c r="IC19" s="411"/>
      <c r="ID19" s="411"/>
      <c r="IE19" s="411"/>
      <c r="IF19" s="411"/>
      <c r="IG19" s="411"/>
      <c r="IH19" s="411"/>
      <c r="II19" s="411"/>
      <c r="IJ19" s="411"/>
      <c r="IK19" s="411"/>
      <c r="IL19" s="411"/>
      <c r="IM19" s="411"/>
      <c r="IN19" s="411"/>
    </row>
    <row r="20" spans="1:248" s="4" customFormat="1" ht="12.75" customHeight="1" thickBot="1" x14ac:dyDescent="0.25">
      <c r="A20" s="6"/>
      <c r="B20" s="88" t="s">
        <v>36</v>
      </c>
      <c r="C20" s="88" t="s">
        <v>37</v>
      </c>
      <c r="D20" s="88" t="s">
        <v>38</v>
      </c>
      <c r="E20" s="182" t="s">
        <v>39</v>
      </c>
      <c r="F20" s="107" t="s">
        <v>40</v>
      </c>
      <c r="G20" s="164"/>
      <c r="H20" s="107"/>
      <c r="I20" s="108" t="s">
        <v>41</v>
      </c>
      <c r="J20" s="88"/>
      <c r="K20" s="107"/>
      <c r="L20" s="88" t="s">
        <v>463</v>
      </c>
      <c r="M20" s="88"/>
      <c r="N20" s="88" t="s">
        <v>235</v>
      </c>
      <c r="O20" s="182" t="s">
        <v>235</v>
      </c>
      <c r="P20" s="266"/>
      <c r="Q20" s="267" t="s">
        <v>464</v>
      </c>
      <c r="R20" s="268" t="s">
        <v>271</v>
      </c>
      <c r="S20" s="109" t="s">
        <v>109</v>
      </c>
      <c r="T20" s="107" t="s">
        <v>186</v>
      </c>
      <c r="U20" s="88" t="s">
        <v>42</v>
      </c>
      <c r="V20" s="88" t="s">
        <v>43</v>
      </c>
      <c r="W20" s="88"/>
      <c r="X20" s="88" t="s">
        <v>44</v>
      </c>
      <c r="Y20" s="88" t="s">
        <v>30</v>
      </c>
      <c r="Z20" s="88" t="s">
        <v>30</v>
      </c>
      <c r="AA20" s="88" t="s">
        <v>138</v>
      </c>
      <c r="AB20" s="88" t="s">
        <v>15</v>
      </c>
      <c r="AC20" s="88" t="s">
        <v>139</v>
      </c>
      <c r="AD20" s="88" t="s">
        <v>141</v>
      </c>
      <c r="AE20" s="88" t="s">
        <v>47</v>
      </c>
      <c r="AF20" s="88" t="s">
        <v>48</v>
      </c>
      <c r="AG20" s="88" t="s">
        <v>15</v>
      </c>
      <c r="AH20" s="109" t="s">
        <v>30</v>
      </c>
      <c r="AI20" s="110"/>
      <c r="AJ20" s="88" t="s">
        <v>49</v>
      </c>
      <c r="AK20" s="107" t="s">
        <v>187</v>
      </c>
      <c r="AL20" s="1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1"/>
      <c r="BW20" s="411"/>
      <c r="BX20" s="411"/>
      <c r="BY20" s="411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1"/>
      <c r="CL20" s="411"/>
      <c r="CM20" s="411"/>
      <c r="CN20" s="411"/>
      <c r="CO20" s="411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1"/>
      <c r="DV20" s="411"/>
      <c r="DW20" s="411"/>
      <c r="DX20" s="411"/>
      <c r="DY20" s="411"/>
      <c r="DZ20" s="411"/>
      <c r="EA20" s="411"/>
      <c r="EB20" s="411"/>
      <c r="EC20" s="411"/>
      <c r="ED20" s="411"/>
      <c r="EE20" s="411"/>
      <c r="EF20" s="411"/>
      <c r="EG20" s="411"/>
      <c r="EH20" s="411"/>
      <c r="EI20" s="411"/>
      <c r="EJ20" s="411"/>
      <c r="EK20" s="411"/>
      <c r="EL20" s="411"/>
      <c r="EM20" s="411"/>
      <c r="EN20" s="411"/>
      <c r="EO20" s="411"/>
      <c r="EP20" s="411"/>
      <c r="EQ20" s="411"/>
      <c r="ER20" s="411"/>
      <c r="ES20" s="411"/>
      <c r="ET20" s="411"/>
      <c r="EU20" s="411"/>
      <c r="EV20" s="411"/>
      <c r="EW20" s="411"/>
      <c r="EX20" s="411"/>
      <c r="EY20" s="411"/>
      <c r="EZ20" s="411"/>
      <c r="FA20" s="411"/>
      <c r="FB20" s="411"/>
      <c r="FC20" s="411"/>
      <c r="FD20" s="411"/>
      <c r="FE20" s="411"/>
      <c r="FF20" s="411"/>
      <c r="FG20" s="411"/>
      <c r="FH20" s="411"/>
      <c r="FI20" s="411"/>
      <c r="FJ20" s="411"/>
      <c r="FK20" s="411"/>
      <c r="FL20" s="411"/>
      <c r="FM20" s="411"/>
      <c r="FN20" s="411"/>
      <c r="FO20" s="411"/>
      <c r="FP20" s="411"/>
      <c r="FQ20" s="411"/>
      <c r="FR20" s="411"/>
      <c r="FS20" s="411"/>
      <c r="FT20" s="411"/>
      <c r="FU20" s="411"/>
      <c r="FV20" s="411"/>
      <c r="FW20" s="411"/>
      <c r="FX20" s="411"/>
      <c r="FY20" s="411"/>
      <c r="FZ20" s="411"/>
      <c r="GA20" s="411"/>
      <c r="GB20" s="411"/>
      <c r="GC20" s="411"/>
      <c r="GD20" s="411"/>
      <c r="GE20" s="411"/>
      <c r="GF20" s="411"/>
      <c r="GG20" s="411"/>
      <c r="GH20" s="411"/>
      <c r="GI20" s="411"/>
      <c r="GJ20" s="411"/>
      <c r="GK20" s="411"/>
      <c r="GL20" s="411"/>
      <c r="GM20" s="411"/>
      <c r="GN20" s="411"/>
      <c r="GO20" s="411"/>
      <c r="GP20" s="411"/>
      <c r="GQ20" s="411"/>
      <c r="GR20" s="411"/>
      <c r="GS20" s="411"/>
      <c r="GT20" s="411"/>
      <c r="GU20" s="411"/>
      <c r="GV20" s="411"/>
      <c r="GW20" s="411"/>
      <c r="GX20" s="411"/>
      <c r="GY20" s="411"/>
      <c r="GZ20" s="411"/>
      <c r="HA20" s="411"/>
      <c r="HB20" s="411"/>
      <c r="HC20" s="411"/>
      <c r="HD20" s="411"/>
      <c r="HE20" s="411"/>
      <c r="HF20" s="411"/>
      <c r="HG20" s="411"/>
      <c r="HH20" s="411"/>
      <c r="HI20" s="411"/>
      <c r="HJ20" s="411"/>
      <c r="HK20" s="411"/>
      <c r="HL20" s="411"/>
      <c r="HM20" s="411"/>
      <c r="HN20" s="411"/>
      <c r="HO20" s="411"/>
      <c r="HP20" s="411"/>
      <c r="HQ20" s="411"/>
      <c r="HR20" s="411"/>
      <c r="HS20" s="411"/>
      <c r="HT20" s="411"/>
      <c r="HU20" s="411"/>
      <c r="HV20" s="411"/>
      <c r="HW20" s="411"/>
      <c r="HX20" s="411"/>
      <c r="HY20" s="411"/>
      <c r="HZ20" s="411"/>
      <c r="IA20" s="411"/>
      <c r="IB20" s="411"/>
      <c r="IC20" s="411"/>
      <c r="ID20" s="411"/>
      <c r="IE20" s="411"/>
      <c r="IF20" s="411"/>
      <c r="IG20" s="411"/>
      <c r="IH20" s="411"/>
      <c r="II20" s="411"/>
      <c r="IJ20" s="411"/>
      <c r="IK20" s="411"/>
      <c r="IL20" s="411"/>
      <c r="IM20" s="411"/>
      <c r="IN20" s="411"/>
    </row>
    <row r="21" spans="1:248" s="23" customFormat="1" ht="12.75" customHeight="1" thickTop="1" x14ac:dyDescent="0.2">
      <c r="A21" s="8"/>
      <c r="B21" s="280"/>
      <c r="C21" s="280"/>
      <c r="D21" s="280"/>
      <c r="E21" s="296"/>
      <c r="F21" s="281"/>
      <c r="G21" s="138" t="str">
        <f>$C$11</f>
        <v>NOVEMBER</v>
      </c>
      <c r="H21" s="15" t="s">
        <v>58</v>
      </c>
      <c r="I21" s="16"/>
      <c r="J21" s="307">
        <f>OCTOBER!E2</f>
        <v>0</v>
      </c>
      <c r="K21" s="281"/>
      <c r="L21" s="280"/>
      <c r="M21" s="280"/>
      <c r="N21" s="280"/>
      <c r="O21" s="296"/>
      <c r="P21" s="296"/>
      <c r="Q21" s="280"/>
      <c r="R21" s="281"/>
      <c r="S21" s="9"/>
      <c r="T21" s="8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90"/>
      <c r="AI21" s="305"/>
      <c r="AJ21" s="280"/>
      <c r="AK21" s="281"/>
      <c r="AL21" s="9"/>
    </row>
    <row r="22" spans="1:248" s="23" customFormat="1" ht="12.75" customHeight="1" x14ac:dyDescent="0.2">
      <c r="A22" s="8">
        <v>1</v>
      </c>
      <c r="B22" s="282"/>
      <c r="C22" s="282"/>
      <c r="D22" s="282"/>
      <c r="E22" s="282"/>
      <c r="F22" s="283"/>
      <c r="G22" s="415"/>
      <c r="H22" s="302"/>
      <c r="I22" s="416"/>
      <c r="J22" s="280">
        <f t="shared" ref="J22:J52" si="2">SUM(B22:F22)</f>
        <v>0</v>
      </c>
      <c r="K22" s="281">
        <f>SUM(U22:AK22)-SUM(L22:R22)</f>
        <v>0</v>
      </c>
      <c r="L22" s="282"/>
      <c r="M22" s="282"/>
      <c r="N22" s="282"/>
      <c r="O22" s="291"/>
      <c r="P22" s="297"/>
      <c r="Q22" s="282"/>
      <c r="R22" s="283"/>
      <c r="S22" s="17" t="s">
        <v>59</v>
      </c>
      <c r="T22" s="8">
        <v>1</v>
      </c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91"/>
      <c r="AI22" s="302"/>
      <c r="AJ22" s="282"/>
      <c r="AK22" s="283"/>
      <c r="AL22" s="17" t="s">
        <v>59</v>
      </c>
    </row>
    <row r="23" spans="1:248" s="23" customFormat="1" ht="12.75" customHeight="1" x14ac:dyDescent="0.2">
      <c r="A23" s="8">
        <v>2</v>
      </c>
      <c r="B23" s="282"/>
      <c r="C23" s="282"/>
      <c r="D23" s="282"/>
      <c r="E23" s="282"/>
      <c r="F23" s="283"/>
      <c r="G23" s="415"/>
      <c r="H23" s="302"/>
      <c r="I23" s="416"/>
      <c r="J23" s="280">
        <f t="shared" si="2"/>
        <v>0</v>
      </c>
      <c r="K23" s="281">
        <f t="shared" ref="K23:K52" si="3">SUM(U23:AK23)-SUM(L23:R23)</f>
        <v>0</v>
      </c>
      <c r="L23" s="282"/>
      <c r="M23" s="282"/>
      <c r="N23" s="282"/>
      <c r="O23" s="291"/>
      <c r="P23" s="297"/>
      <c r="Q23" s="282"/>
      <c r="R23" s="283"/>
      <c r="S23" s="17" t="s">
        <v>60</v>
      </c>
      <c r="T23" s="8">
        <v>2</v>
      </c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91"/>
      <c r="AI23" s="302"/>
      <c r="AJ23" s="282"/>
      <c r="AK23" s="283"/>
      <c r="AL23" s="17" t="s">
        <v>60</v>
      </c>
    </row>
    <row r="24" spans="1:248" s="23" customFormat="1" ht="12.75" customHeight="1" x14ac:dyDescent="0.2">
      <c r="A24" s="8">
        <v>3</v>
      </c>
      <c r="B24" s="282"/>
      <c r="C24" s="282"/>
      <c r="D24" s="282"/>
      <c r="E24" s="282"/>
      <c r="F24" s="283"/>
      <c r="G24" s="415"/>
      <c r="H24" s="302"/>
      <c r="I24" s="416"/>
      <c r="J24" s="280">
        <f t="shared" si="2"/>
        <v>0</v>
      </c>
      <c r="K24" s="281">
        <f t="shared" si="3"/>
        <v>0</v>
      </c>
      <c r="L24" s="282"/>
      <c r="M24" s="282"/>
      <c r="N24" s="282"/>
      <c r="O24" s="291"/>
      <c r="P24" s="297"/>
      <c r="Q24" s="282"/>
      <c r="R24" s="283"/>
      <c r="S24" s="17" t="s">
        <v>61</v>
      </c>
      <c r="T24" s="8">
        <v>3</v>
      </c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91"/>
      <c r="AI24" s="302"/>
      <c r="AJ24" s="282"/>
      <c r="AK24" s="283"/>
      <c r="AL24" s="17" t="s">
        <v>61</v>
      </c>
    </row>
    <row r="25" spans="1:248" s="23" customFormat="1" ht="12.75" customHeight="1" x14ac:dyDescent="0.2">
      <c r="A25" s="8">
        <v>4</v>
      </c>
      <c r="B25" s="282"/>
      <c r="C25" s="282"/>
      <c r="D25" s="282"/>
      <c r="E25" s="282"/>
      <c r="F25" s="283"/>
      <c r="G25" s="415"/>
      <c r="H25" s="302"/>
      <c r="I25" s="416"/>
      <c r="J25" s="280">
        <f t="shared" si="2"/>
        <v>0</v>
      </c>
      <c r="K25" s="281">
        <f t="shared" si="3"/>
        <v>0</v>
      </c>
      <c r="L25" s="282"/>
      <c r="M25" s="282"/>
      <c r="N25" s="282"/>
      <c r="O25" s="291"/>
      <c r="P25" s="297"/>
      <c r="Q25" s="282"/>
      <c r="R25" s="283"/>
      <c r="S25" s="17" t="s">
        <v>62</v>
      </c>
      <c r="T25" s="8">
        <v>4</v>
      </c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91"/>
      <c r="AI25" s="302"/>
      <c r="AJ25" s="282"/>
      <c r="AK25" s="283"/>
      <c r="AL25" s="17" t="s">
        <v>62</v>
      </c>
    </row>
    <row r="26" spans="1:248" s="23" customFormat="1" ht="12.75" customHeight="1" x14ac:dyDescent="0.2">
      <c r="A26" s="8">
        <v>5</v>
      </c>
      <c r="B26" s="282"/>
      <c r="C26" s="282"/>
      <c r="D26" s="282"/>
      <c r="E26" s="282"/>
      <c r="F26" s="283"/>
      <c r="G26" s="417"/>
      <c r="H26" s="302"/>
      <c r="I26" s="416"/>
      <c r="J26" s="280">
        <f t="shared" si="2"/>
        <v>0</v>
      </c>
      <c r="K26" s="281">
        <f t="shared" si="3"/>
        <v>0</v>
      </c>
      <c r="L26" s="282"/>
      <c r="M26" s="282"/>
      <c r="N26" s="282"/>
      <c r="O26" s="291"/>
      <c r="P26" s="297"/>
      <c r="Q26" s="282"/>
      <c r="R26" s="283"/>
      <c r="S26" s="17" t="s">
        <v>63</v>
      </c>
      <c r="T26" s="8">
        <v>5</v>
      </c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91"/>
      <c r="AI26" s="302"/>
      <c r="AJ26" s="282"/>
      <c r="AK26" s="283"/>
      <c r="AL26" s="17" t="s">
        <v>63</v>
      </c>
    </row>
    <row r="27" spans="1:248" s="23" customFormat="1" ht="12.75" customHeight="1" x14ac:dyDescent="0.2">
      <c r="A27" s="18">
        <v>6</v>
      </c>
      <c r="B27" s="284"/>
      <c r="C27" s="284"/>
      <c r="D27" s="284"/>
      <c r="E27" s="284"/>
      <c r="F27" s="285"/>
      <c r="G27" s="415"/>
      <c r="H27" s="303"/>
      <c r="I27" s="418"/>
      <c r="J27" s="280">
        <f t="shared" si="2"/>
        <v>0</v>
      </c>
      <c r="K27" s="281">
        <f t="shared" si="3"/>
        <v>0</v>
      </c>
      <c r="L27" s="284"/>
      <c r="M27" s="284"/>
      <c r="N27" s="284"/>
      <c r="O27" s="292"/>
      <c r="P27" s="298"/>
      <c r="Q27" s="284"/>
      <c r="R27" s="285"/>
      <c r="S27" s="19" t="s">
        <v>64</v>
      </c>
      <c r="T27" s="18">
        <v>6</v>
      </c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92"/>
      <c r="AI27" s="303"/>
      <c r="AJ27" s="284"/>
      <c r="AK27" s="285"/>
      <c r="AL27" s="19" t="s">
        <v>64</v>
      </c>
    </row>
    <row r="28" spans="1:248" s="23" customFormat="1" ht="12.75" customHeight="1" x14ac:dyDescent="0.2">
      <c r="A28" s="8">
        <v>7</v>
      </c>
      <c r="B28" s="282"/>
      <c r="C28" s="282"/>
      <c r="D28" s="282"/>
      <c r="E28" s="282"/>
      <c r="F28" s="283"/>
      <c r="G28" s="415"/>
      <c r="H28" s="302"/>
      <c r="I28" s="416"/>
      <c r="J28" s="280">
        <f t="shared" si="2"/>
        <v>0</v>
      </c>
      <c r="K28" s="281">
        <f t="shared" si="3"/>
        <v>0</v>
      </c>
      <c r="L28" s="282"/>
      <c r="M28" s="282"/>
      <c r="N28" s="282"/>
      <c r="O28" s="291"/>
      <c r="P28" s="297"/>
      <c r="Q28" s="282"/>
      <c r="R28" s="283"/>
      <c r="S28" s="17" t="s">
        <v>65</v>
      </c>
      <c r="T28" s="8">
        <v>7</v>
      </c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91"/>
      <c r="AI28" s="302"/>
      <c r="AJ28" s="282"/>
      <c r="AK28" s="283"/>
      <c r="AL28" s="17" t="s">
        <v>65</v>
      </c>
    </row>
    <row r="29" spans="1:248" s="23" customFormat="1" ht="12.75" customHeight="1" x14ac:dyDescent="0.2">
      <c r="A29" s="8">
        <v>8</v>
      </c>
      <c r="B29" s="282"/>
      <c r="C29" s="282"/>
      <c r="D29" s="282"/>
      <c r="E29" s="282"/>
      <c r="F29" s="283"/>
      <c r="G29" s="415"/>
      <c r="H29" s="302"/>
      <c r="I29" s="416"/>
      <c r="J29" s="280">
        <f t="shared" si="2"/>
        <v>0</v>
      </c>
      <c r="K29" s="281">
        <f t="shared" si="3"/>
        <v>0</v>
      </c>
      <c r="L29" s="282"/>
      <c r="M29" s="282"/>
      <c r="N29" s="282"/>
      <c r="O29" s="291"/>
      <c r="P29" s="297"/>
      <c r="Q29" s="282"/>
      <c r="R29" s="283"/>
      <c r="S29" s="17" t="s">
        <v>66</v>
      </c>
      <c r="T29" s="8">
        <v>8</v>
      </c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91"/>
      <c r="AI29" s="302"/>
      <c r="AJ29" s="282"/>
      <c r="AK29" s="283"/>
      <c r="AL29" s="17" t="s">
        <v>66</v>
      </c>
    </row>
    <row r="30" spans="1:248" s="23" customFormat="1" ht="12.75" customHeight="1" x14ac:dyDescent="0.2">
      <c r="A30" s="8">
        <v>9</v>
      </c>
      <c r="B30" s="282"/>
      <c r="C30" s="282"/>
      <c r="D30" s="282"/>
      <c r="E30" s="282"/>
      <c r="F30" s="283"/>
      <c r="G30" s="415"/>
      <c r="H30" s="302"/>
      <c r="I30" s="416"/>
      <c r="J30" s="280">
        <f t="shared" si="2"/>
        <v>0</v>
      </c>
      <c r="K30" s="281">
        <f t="shared" si="3"/>
        <v>0</v>
      </c>
      <c r="L30" s="282"/>
      <c r="M30" s="282"/>
      <c r="N30" s="282"/>
      <c r="O30" s="291"/>
      <c r="P30" s="297"/>
      <c r="Q30" s="282"/>
      <c r="R30" s="283"/>
      <c r="S30" s="17" t="s">
        <v>67</v>
      </c>
      <c r="T30" s="8">
        <v>9</v>
      </c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91"/>
      <c r="AI30" s="302"/>
      <c r="AJ30" s="282"/>
      <c r="AK30" s="283"/>
      <c r="AL30" s="17" t="s">
        <v>67</v>
      </c>
    </row>
    <row r="31" spans="1:248" s="23" customFormat="1" ht="12.75" customHeight="1" x14ac:dyDescent="0.2">
      <c r="A31" s="8">
        <v>10</v>
      </c>
      <c r="B31" s="282"/>
      <c r="C31" s="282"/>
      <c r="D31" s="282"/>
      <c r="E31" s="282"/>
      <c r="F31" s="283"/>
      <c r="G31" s="415"/>
      <c r="H31" s="302"/>
      <c r="I31" s="416"/>
      <c r="J31" s="280">
        <f t="shared" si="2"/>
        <v>0</v>
      </c>
      <c r="K31" s="281">
        <f t="shared" si="3"/>
        <v>0</v>
      </c>
      <c r="L31" s="282"/>
      <c r="M31" s="282"/>
      <c r="N31" s="282"/>
      <c r="O31" s="291"/>
      <c r="P31" s="297"/>
      <c r="Q31" s="282"/>
      <c r="R31" s="283"/>
      <c r="S31" s="17" t="s">
        <v>68</v>
      </c>
      <c r="T31" s="8">
        <v>10</v>
      </c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91"/>
      <c r="AI31" s="302"/>
      <c r="AJ31" s="282"/>
      <c r="AK31" s="283"/>
      <c r="AL31" s="17" t="s">
        <v>68</v>
      </c>
    </row>
    <row r="32" spans="1:248" s="23" customFormat="1" ht="12.75" customHeight="1" x14ac:dyDescent="0.2">
      <c r="A32" s="8">
        <v>11</v>
      </c>
      <c r="B32" s="282"/>
      <c r="C32" s="282"/>
      <c r="D32" s="282"/>
      <c r="E32" s="282"/>
      <c r="F32" s="283"/>
      <c r="G32" s="415"/>
      <c r="H32" s="302"/>
      <c r="I32" s="416"/>
      <c r="J32" s="280">
        <f t="shared" si="2"/>
        <v>0</v>
      </c>
      <c r="K32" s="281">
        <f t="shared" si="3"/>
        <v>0</v>
      </c>
      <c r="L32" s="282"/>
      <c r="M32" s="282"/>
      <c r="N32" s="282"/>
      <c r="O32" s="291"/>
      <c r="P32" s="297"/>
      <c r="Q32" s="282"/>
      <c r="R32" s="283"/>
      <c r="S32" s="17" t="s">
        <v>69</v>
      </c>
      <c r="T32" s="8">
        <v>11</v>
      </c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91"/>
      <c r="AI32" s="302"/>
      <c r="AJ32" s="282"/>
      <c r="AK32" s="283"/>
      <c r="AL32" s="17" t="s">
        <v>69</v>
      </c>
    </row>
    <row r="33" spans="1:38" s="23" customFormat="1" ht="12.75" customHeight="1" x14ac:dyDescent="0.2">
      <c r="A33" s="8">
        <v>12</v>
      </c>
      <c r="B33" s="282"/>
      <c r="C33" s="282"/>
      <c r="D33" s="282"/>
      <c r="E33" s="282"/>
      <c r="F33" s="283"/>
      <c r="G33" s="415"/>
      <c r="H33" s="302"/>
      <c r="I33" s="416"/>
      <c r="J33" s="280">
        <f t="shared" si="2"/>
        <v>0</v>
      </c>
      <c r="K33" s="281">
        <f t="shared" si="3"/>
        <v>0</v>
      </c>
      <c r="L33" s="282"/>
      <c r="M33" s="282"/>
      <c r="N33" s="282"/>
      <c r="O33" s="291"/>
      <c r="P33" s="297"/>
      <c r="Q33" s="282"/>
      <c r="R33" s="283"/>
      <c r="S33" s="17" t="s">
        <v>70</v>
      </c>
      <c r="T33" s="8">
        <v>12</v>
      </c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91"/>
      <c r="AI33" s="302"/>
      <c r="AJ33" s="282"/>
      <c r="AK33" s="283"/>
      <c r="AL33" s="17" t="s">
        <v>70</v>
      </c>
    </row>
    <row r="34" spans="1:38" s="23" customFormat="1" ht="12.75" customHeight="1" x14ac:dyDescent="0.2">
      <c r="A34" s="8">
        <v>13</v>
      </c>
      <c r="B34" s="282"/>
      <c r="C34" s="282"/>
      <c r="D34" s="282"/>
      <c r="E34" s="282"/>
      <c r="F34" s="283"/>
      <c r="G34" s="415"/>
      <c r="H34" s="302"/>
      <c r="I34" s="416"/>
      <c r="J34" s="280">
        <f t="shared" si="2"/>
        <v>0</v>
      </c>
      <c r="K34" s="281">
        <f t="shared" si="3"/>
        <v>0</v>
      </c>
      <c r="L34" s="282"/>
      <c r="M34" s="282"/>
      <c r="N34" s="282"/>
      <c r="O34" s="291"/>
      <c r="P34" s="297"/>
      <c r="Q34" s="282"/>
      <c r="R34" s="283"/>
      <c r="S34" s="17" t="s">
        <v>71</v>
      </c>
      <c r="T34" s="8">
        <v>13</v>
      </c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91"/>
      <c r="AI34" s="302"/>
      <c r="AJ34" s="282"/>
      <c r="AK34" s="283"/>
      <c r="AL34" s="17" t="s">
        <v>71</v>
      </c>
    </row>
    <row r="35" spans="1:38" s="23" customFormat="1" ht="12.75" customHeight="1" x14ac:dyDescent="0.2">
      <c r="A35" s="8">
        <v>14</v>
      </c>
      <c r="B35" s="282"/>
      <c r="C35" s="282"/>
      <c r="D35" s="282"/>
      <c r="E35" s="282"/>
      <c r="F35" s="283"/>
      <c r="G35" s="415"/>
      <c r="H35" s="302"/>
      <c r="I35" s="416"/>
      <c r="J35" s="280">
        <f t="shared" si="2"/>
        <v>0</v>
      </c>
      <c r="K35" s="281">
        <f t="shared" si="3"/>
        <v>0</v>
      </c>
      <c r="L35" s="282"/>
      <c r="M35" s="282"/>
      <c r="N35" s="282"/>
      <c r="O35" s="291"/>
      <c r="P35" s="297"/>
      <c r="Q35" s="282"/>
      <c r="R35" s="283"/>
      <c r="S35" s="17" t="s">
        <v>72</v>
      </c>
      <c r="T35" s="8">
        <v>14</v>
      </c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91"/>
      <c r="AI35" s="302"/>
      <c r="AJ35" s="282"/>
      <c r="AK35" s="283"/>
      <c r="AL35" s="17" t="s">
        <v>72</v>
      </c>
    </row>
    <row r="36" spans="1:38" s="23" customFormat="1" ht="12.75" customHeight="1" x14ac:dyDescent="0.2">
      <c r="A36" s="8">
        <v>15</v>
      </c>
      <c r="B36" s="282"/>
      <c r="C36" s="282"/>
      <c r="D36" s="282"/>
      <c r="E36" s="282"/>
      <c r="F36" s="283"/>
      <c r="G36" s="415"/>
      <c r="H36" s="302"/>
      <c r="I36" s="416"/>
      <c r="J36" s="280">
        <f t="shared" si="2"/>
        <v>0</v>
      </c>
      <c r="K36" s="281">
        <f t="shared" si="3"/>
        <v>0</v>
      </c>
      <c r="L36" s="282"/>
      <c r="M36" s="282"/>
      <c r="N36" s="282"/>
      <c r="O36" s="291"/>
      <c r="P36" s="297"/>
      <c r="Q36" s="282"/>
      <c r="R36" s="283"/>
      <c r="S36" s="17" t="s">
        <v>73</v>
      </c>
      <c r="T36" s="8">
        <v>15</v>
      </c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91"/>
      <c r="AI36" s="302"/>
      <c r="AJ36" s="282"/>
      <c r="AK36" s="283"/>
      <c r="AL36" s="17" t="s">
        <v>73</v>
      </c>
    </row>
    <row r="37" spans="1:38" s="23" customFormat="1" ht="12.75" customHeight="1" x14ac:dyDescent="0.2">
      <c r="A37" s="8">
        <v>16</v>
      </c>
      <c r="B37" s="282"/>
      <c r="C37" s="282"/>
      <c r="D37" s="282"/>
      <c r="E37" s="282"/>
      <c r="F37" s="283"/>
      <c r="G37" s="415"/>
      <c r="H37" s="302"/>
      <c r="I37" s="416"/>
      <c r="J37" s="280">
        <f t="shared" si="2"/>
        <v>0</v>
      </c>
      <c r="K37" s="281">
        <f t="shared" si="3"/>
        <v>0</v>
      </c>
      <c r="L37" s="282"/>
      <c r="M37" s="282"/>
      <c r="N37" s="282"/>
      <c r="O37" s="291"/>
      <c r="P37" s="297"/>
      <c r="Q37" s="282"/>
      <c r="R37" s="283"/>
      <c r="S37" s="17" t="s">
        <v>74</v>
      </c>
      <c r="T37" s="8">
        <v>16</v>
      </c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91"/>
      <c r="AI37" s="302"/>
      <c r="AJ37" s="282"/>
      <c r="AK37" s="283"/>
      <c r="AL37" s="17" t="s">
        <v>74</v>
      </c>
    </row>
    <row r="38" spans="1:38" s="23" customFormat="1" ht="12.75" customHeight="1" x14ac:dyDescent="0.2">
      <c r="A38" s="8">
        <v>17</v>
      </c>
      <c r="B38" s="282"/>
      <c r="C38" s="282"/>
      <c r="D38" s="282"/>
      <c r="E38" s="282"/>
      <c r="F38" s="283"/>
      <c r="G38" s="415"/>
      <c r="H38" s="302"/>
      <c r="I38" s="416"/>
      <c r="J38" s="280">
        <f t="shared" si="2"/>
        <v>0</v>
      </c>
      <c r="K38" s="281">
        <f t="shared" si="3"/>
        <v>0</v>
      </c>
      <c r="L38" s="282"/>
      <c r="M38" s="282"/>
      <c r="N38" s="282"/>
      <c r="O38" s="291"/>
      <c r="P38" s="297"/>
      <c r="Q38" s="282"/>
      <c r="R38" s="283"/>
      <c r="S38" s="17" t="s">
        <v>75</v>
      </c>
      <c r="T38" s="8">
        <v>17</v>
      </c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91"/>
      <c r="AI38" s="302"/>
      <c r="AJ38" s="282"/>
      <c r="AK38" s="283"/>
      <c r="AL38" s="17" t="s">
        <v>75</v>
      </c>
    </row>
    <row r="39" spans="1:38" s="23" customFormat="1" ht="12.75" customHeight="1" x14ac:dyDescent="0.2">
      <c r="A39" s="8">
        <v>18</v>
      </c>
      <c r="B39" s="282"/>
      <c r="C39" s="282"/>
      <c r="D39" s="282"/>
      <c r="E39" s="282"/>
      <c r="F39" s="283"/>
      <c r="G39" s="415"/>
      <c r="H39" s="302"/>
      <c r="I39" s="416"/>
      <c r="J39" s="280">
        <f t="shared" si="2"/>
        <v>0</v>
      </c>
      <c r="K39" s="281">
        <f t="shared" si="3"/>
        <v>0</v>
      </c>
      <c r="L39" s="282"/>
      <c r="M39" s="282"/>
      <c r="N39" s="282"/>
      <c r="O39" s="291"/>
      <c r="P39" s="297"/>
      <c r="Q39" s="282"/>
      <c r="R39" s="283"/>
      <c r="S39" s="17" t="s">
        <v>76</v>
      </c>
      <c r="T39" s="8">
        <v>18</v>
      </c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91"/>
      <c r="AI39" s="302"/>
      <c r="AJ39" s="282"/>
      <c r="AK39" s="283"/>
      <c r="AL39" s="17" t="s">
        <v>76</v>
      </c>
    </row>
    <row r="40" spans="1:38" s="23" customFormat="1" ht="12.75" customHeight="1" x14ac:dyDescent="0.2">
      <c r="A40" s="8">
        <v>19</v>
      </c>
      <c r="B40" s="282"/>
      <c r="C40" s="282"/>
      <c r="D40" s="282"/>
      <c r="E40" s="282"/>
      <c r="F40" s="283"/>
      <c r="G40" s="415"/>
      <c r="H40" s="302"/>
      <c r="I40" s="416"/>
      <c r="J40" s="280">
        <f t="shared" si="2"/>
        <v>0</v>
      </c>
      <c r="K40" s="281">
        <f t="shared" si="3"/>
        <v>0</v>
      </c>
      <c r="L40" s="282"/>
      <c r="M40" s="282"/>
      <c r="N40" s="282"/>
      <c r="O40" s="291"/>
      <c r="P40" s="297"/>
      <c r="Q40" s="282"/>
      <c r="R40" s="283"/>
      <c r="S40" s="17" t="s">
        <v>77</v>
      </c>
      <c r="T40" s="8">
        <v>19</v>
      </c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91"/>
      <c r="AI40" s="302"/>
      <c r="AJ40" s="282"/>
      <c r="AK40" s="283"/>
      <c r="AL40" s="17" t="s">
        <v>77</v>
      </c>
    </row>
    <row r="41" spans="1:38" s="23" customFormat="1" ht="12.75" customHeight="1" x14ac:dyDescent="0.2">
      <c r="A41" s="8">
        <v>20</v>
      </c>
      <c r="B41" s="282"/>
      <c r="C41" s="282"/>
      <c r="D41" s="282"/>
      <c r="E41" s="282"/>
      <c r="F41" s="283"/>
      <c r="G41" s="415"/>
      <c r="H41" s="302"/>
      <c r="I41" s="416"/>
      <c r="J41" s="280">
        <f t="shared" si="2"/>
        <v>0</v>
      </c>
      <c r="K41" s="281">
        <f t="shared" si="3"/>
        <v>0</v>
      </c>
      <c r="L41" s="282"/>
      <c r="M41" s="282"/>
      <c r="N41" s="282"/>
      <c r="O41" s="291"/>
      <c r="P41" s="297"/>
      <c r="Q41" s="282"/>
      <c r="R41" s="283"/>
      <c r="S41" s="17" t="s">
        <v>78</v>
      </c>
      <c r="T41" s="8">
        <v>20</v>
      </c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91"/>
      <c r="AI41" s="302"/>
      <c r="AJ41" s="282"/>
      <c r="AK41" s="283"/>
      <c r="AL41" s="17" t="s">
        <v>78</v>
      </c>
    </row>
    <row r="42" spans="1:38" s="23" customFormat="1" ht="12.75" customHeight="1" x14ac:dyDescent="0.2">
      <c r="A42" s="8">
        <v>21</v>
      </c>
      <c r="B42" s="282"/>
      <c r="C42" s="282"/>
      <c r="D42" s="282"/>
      <c r="E42" s="282"/>
      <c r="F42" s="283"/>
      <c r="G42" s="415"/>
      <c r="H42" s="302"/>
      <c r="I42" s="416"/>
      <c r="J42" s="280">
        <f t="shared" si="2"/>
        <v>0</v>
      </c>
      <c r="K42" s="281">
        <f t="shared" si="3"/>
        <v>0</v>
      </c>
      <c r="L42" s="282"/>
      <c r="M42" s="282"/>
      <c r="N42" s="282"/>
      <c r="O42" s="291"/>
      <c r="P42" s="297"/>
      <c r="Q42" s="282"/>
      <c r="R42" s="283"/>
      <c r="S42" s="17" t="s">
        <v>79</v>
      </c>
      <c r="T42" s="8">
        <v>21</v>
      </c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91"/>
      <c r="AI42" s="302"/>
      <c r="AJ42" s="282"/>
      <c r="AK42" s="283"/>
      <c r="AL42" s="17" t="s">
        <v>79</v>
      </c>
    </row>
    <row r="43" spans="1:38" s="23" customFormat="1" ht="12.75" customHeight="1" x14ac:dyDescent="0.2">
      <c r="A43" s="8">
        <v>22</v>
      </c>
      <c r="B43" s="282"/>
      <c r="C43" s="282"/>
      <c r="D43" s="282"/>
      <c r="E43" s="282"/>
      <c r="F43" s="283"/>
      <c r="G43" s="415"/>
      <c r="H43" s="302"/>
      <c r="I43" s="416"/>
      <c r="J43" s="280">
        <f t="shared" si="2"/>
        <v>0</v>
      </c>
      <c r="K43" s="281">
        <f t="shared" si="3"/>
        <v>0</v>
      </c>
      <c r="L43" s="282"/>
      <c r="M43" s="282"/>
      <c r="N43" s="282"/>
      <c r="O43" s="291"/>
      <c r="P43" s="297"/>
      <c r="Q43" s="282"/>
      <c r="R43" s="283"/>
      <c r="S43" s="17" t="s">
        <v>80</v>
      </c>
      <c r="T43" s="8">
        <v>22</v>
      </c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91"/>
      <c r="AI43" s="302"/>
      <c r="AJ43" s="282"/>
      <c r="AK43" s="283"/>
      <c r="AL43" s="17" t="s">
        <v>80</v>
      </c>
    </row>
    <row r="44" spans="1:38" s="23" customFormat="1" ht="12.75" customHeight="1" x14ac:dyDescent="0.2">
      <c r="A44" s="8">
        <v>23</v>
      </c>
      <c r="B44" s="282"/>
      <c r="C44" s="282"/>
      <c r="D44" s="282"/>
      <c r="E44" s="282"/>
      <c r="F44" s="283"/>
      <c r="G44" s="415"/>
      <c r="H44" s="302"/>
      <c r="I44" s="416"/>
      <c r="J44" s="280">
        <f t="shared" si="2"/>
        <v>0</v>
      </c>
      <c r="K44" s="281">
        <f t="shared" si="3"/>
        <v>0</v>
      </c>
      <c r="L44" s="282"/>
      <c r="M44" s="282"/>
      <c r="N44" s="282"/>
      <c r="O44" s="291"/>
      <c r="P44" s="297"/>
      <c r="Q44" s="282"/>
      <c r="R44" s="283"/>
      <c r="S44" s="17" t="s">
        <v>81</v>
      </c>
      <c r="T44" s="8">
        <v>23</v>
      </c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91"/>
      <c r="AI44" s="302"/>
      <c r="AJ44" s="282"/>
      <c r="AK44" s="283"/>
      <c r="AL44" s="17" t="s">
        <v>81</v>
      </c>
    </row>
    <row r="45" spans="1:38" s="23" customFormat="1" ht="12.75" customHeight="1" x14ac:dyDescent="0.2">
      <c r="A45" s="8">
        <v>24</v>
      </c>
      <c r="B45" s="282"/>
      <c r="C45" s="282"/>
      <c r="D45" s="282"/>
      <c r="E45" s="282"/>
      <c r="F45" s="283"/>
      <c r="G45" s="415"/>
      <c r="H45" s="302"/>
      <c r="I45" s="416"/>
      <c r="J45" s="280">
        <f t="shared" si="2"/>
        <v>0</v>
      </c>
      <c r="K45" s="281">
        <f t="shared" si="3"/>
        <v>0</v>
      </c>
      <c r="L45" s="282"/>
      <c r="M45" s="282"/>
      <c r="N45" s="282"/>
      <c r="O45" s="291"/>
      <c r="P45" s="297"/>
      <c r="Q45" s="282"/>
      <c r="R45" s="283"/>
      <c r="S45" s="17" t="s">
        <v>82</v>
      </c>
      <c r="T45" s="8">
        <v>24</v>
      </c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91"/>
      <c r="AI45" s="302"/>
      <c r="AJ45" s="282"/>
      <c r="AK45" s="283"/>
      <c r="AL45" s="17" t="s">
        <v>82</v>
      </c>
    </row>
    <row r="46" spans="1:38" s="23" customFormat="1" ht="12.75" customHeight="1" x14ac:dyDescent="0.2">
      <c r="A46" s="8">
        <v>25</v>
      </c>
      <c r="B46" s="282"/>
      <c r="C46" s="282"/>
      <c r="D46" s="282"/>
      <c r="E46" s="282"/>
      <c r="F46" s="283"/>
      <c r="G46" s="415"/>
      <c r="H46" s="302"/>
      <c r="I46" s="416"/>
      <c r="J46" s="280">
        <f t="shared" si="2"/>
        <v>0</v>
      </c>
      <c r="K46" s="281">
        <f t="shared" si="3"/>
        <v>0</v>
      </c>
      <c r="L46" s="282"/>
      <c r="M46" s="282"/>
      <c r="N46" s="282"/>
      <c r="O46" s="291"/>
      <c r="P46" s="297"/>
      <c r="Q46" s="282"/>
      <c r="R46" s="283"/>
      <c r="S46" s="17" t="s">
        <v>83</v>
      </c>
      <c r="T46" s="8">
        <v>25</v>
      </c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91"/>
      <c r="AI46" s="302"/>
      <c r="AJ46" s="282"/>
      <c r="AK46" s="283"/>
      <c r="AL46" s="17" t="s">
        <v>83</v>
      </c>
    </row>
    <row r="47" spans="1:38" s="23" customFormat="1" ht="12.75" customHeight="1" x14ac:dyDescent="0.2">
      <c r="A47" s="8">
        <v>26</v>
      </c>
      <c r="B47" s="282"/>
      <c r="C47" s="282"/>
      <c r="D47" s="282"/>
      <c r="E47" s="282"/>
      <c r="F47" s="283"/>
      <c r="G47" s="415"/>
      <c r="H47" s="302"/>
      <c r="I47" s="416"/>
      <c r="J47" s="280">
        <f t="shared" si="2"/>
        <v>0</v>
      </c>
      <c r="K47" s="281">
        <f t="shared" si="3"/>
        <v>0</v>
      </c>
      <c r="L47" s="282"/>
      <c r="M47" s="282"/>
      <c r="N47" s="282"/>
      <c r="O47" s="291"/>
      <c r="P47" s="297"/>
      <c r="Q47" s="282"/>
      <c r="R47" s="283"/>
      <c r="S47" s="17" t="s">
        <v>84</v>
      </c>
      <c r="T47" s="8">
        <v>26</v>
      </c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91"/>
      <c r="AI47" s="302"/>
      <c r="AJ47" s="282"/>
      <c r="AK47" s="283"/>
      <c r="AL47" s="17" t="s">
        <v>84</v>
      </c>
    </row>
    <row r="48" spans="1:38" s="23" customFormat="1" ht="12.75" customHeight="1" x14ac:dyDescent="0.2">
      <c r="A48" s="8">
        <v>27</v>
      </c>
      <c r="B48" s="282"/>
      <c r="C48" s="282"/>
      <c r="D48" s="282"/>
      <c r="E48" s="282"/>
      <c r="F48" s="283"/>
      <c r="G48" s="415"/>
      <c r="H48" s="302"/>
      <c r="I48" s="416"/>
      <c r="J48" s="280">
        <f t="shared" si="2"/>
        <v>0</v>
      </c>
      <c r="K48" s="281">
        <f t="shared" si="3"/>
        <v>0</v>
      </c>
      <c r="L48" s="282"/>
      <c r="M48" s="282"/>
      <c r="N48" s="282"/>
      <c r="O48" s="291"/>
      <c r="P48" s="297"/>
      <c r="Q48" s="282"/>
      <c r="R48" s="283"/>
      <c r="S48" s="17" t="s">
        <v>85</v>
      </c>
      <c r="T48" s="8">
        <v>27</v>
      </c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91"/>
      <c r="AI48" s="302"/>
      <c r="AJ48" s="282"/>
      <c r="AK48" s="283"/>
      <c r="AL48" s="17" t="s">
        <v>85</v>
      </c>
    </row>
    <row r="49" spans="1:248" s="23" customFormat="1" ht="12.75" customHeight="1" x14ac:dyDescent="0.2">
      <c r="A49" s="8">
        <v>28</v>
      </c>
      <c r="B49" s="282"/>
      <c r="C49" s="282"/>
      <c r="D49" s="282"/>
      <c r="E49" s="282"/>
      <c r="F49" s="283"/>
      <c r="G49" s="415"/>
      <c r="H49" s="302"/>
      <c r="I49" s="416"/>
      <c r="J49" s="280">
        <f t="shared" si="2"/>
        <v>0</v>
      </c>
      <c r="K49" s="281">
        <f t="shared" si="3"/>
        <v>0</v>
      </c>
      <c r="L49" s="282"/>
      <c r="M49" s="282"/>
      <c r="N49" s="282"/>
      <c r="O49" s="291"/>
      <c r="P49" s="297"/>
      <c r="Q49" s="282"/>
      <c r="R49" s="283"/>
      <c r="S49" s="17" t="s">
        <v>86</v>
      </c>
      <c r="T49" s="8">
        <v>28</v>
      </c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91"/>
      <c r="AI49" s="302"/>
      <c r="AJ49" s="282"/>
      <c r="AK49" s="283"/>
      <c r="AL49" s="17" t="s">
        <v>86</v>
      </c>
    </row>
    <row r="50" spans="1:248" s="23" customFormat="1" ht="12.75" customHeight="1" x14ac:dyDescent="0.2">
      <c r="A50" s="8">
        <v>29</v>
      </c>
      <c r="B50" s="282"/>
      <c r="C50" s="282"/>
      <c r="D50" s="282"/>
      <c r="E50" s="282"/>
      <c r="F50" s="283"/>
      <c r="G50" s="415"/>
      <c r="H50" s="302"/>
      <c r="I50" s="416"/>
      <c r="J50" s="280">
        <f t="shared" si="2"/>
        <v>0</v>
      </c>
      <c r="K50" s="281">
        <f t="shared" si="3"/>
        <v>0</v>
      </c>
      <c r="L50" s="282"/>
      <c r="M50" s="282"/>
      <c r="N50" s="282"/>
      <c r="O50" s="291"/>
      <c r="P50" s="297"/>
      <c r="Q50" s="282"/>
      <c r="R50" s="283"/>
      <c r="S50" s="17" t="s">
        <v>87</v>
      </c>
      <c r="T50" s="8">
        <v>29</v>
      </c>
      <c r="U50" s="282"/>
      <c r="V50" s="282"/>
      <c r="W50" s="282"/>
      <c r="X50" s="298"/>
      <c r="Y50" s="282"/>
      <c r="Z50" s="282"/>
      <c r="AA50" s="282"/>
      <c r="AB50" s="282"/>
      <c r="AC50" s="282"/>
      <c r="AD50" s="282"/>
      <c r="AE50" s="282"/>
      <c r="AF50" s="282"/>
      <c r="AG50" s="282"/>
      <c r="AH50" s="291"/>
      <c r="AI50" s="302"/>
      <c r="AJ50" s="282"/>
      <c r="AK50" s="283"/>
      <c r="AL50" s="17" t="s">
        <v>87</v>
      </c>
    </row>
    <row r="51" spans="1:248" s="23" customFormat="1" ht="12.75" customHeight="1" x14ac:dyDescent="0.2">
      <c r="A51" s="8">
        <v>30</v>
      </c>
      <c r="B51" s="282"/>
      <c r="C51" s="282"/>
      <c r="D51" s="282"/>
      <c r="E51" s="282"/>
      <c r="F51" s="283"/>
      <c r="G51" s="419"/>
      <c r="H51" s="302"/>
      <c r="I51" s="416"/>
      <c r="J51" s="280">
        <f t="shared" si="2"/>
        <v>0</v>
      </c>
      <c r="K51" s="281">
        <f t="shared" si="3"/>
        <v>0</v>
      </c>
      <c r="L51" s="282"/>
      <c r="M51" s="282"/>
      <c r="N51" s="282"/>
      <c r="O51" s="291"/>
      <c r="P51" s="297"/>
      <c r="Q51" s="282"/>
      <c r="R51" s="283"/>
      <c r="S51" s="17" t="s">
        <v>88</v>
      </c>
      <c r="T51" s="8">
        <v>30</v>
      </c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91"/>
      <c r="AI51" s="302"/>
      <c r="AJ51" s="282"/>
      <c r="AK51" s="283"/>
      <c r="AL51" s="17" t="s">
        <v>88</v>
      </c>
    </row>
    <row r="52" spans="1:248" s="23" customFormat="1" ht="12.75" customHeight="1" x14ac:dyDescent="0.2">
      <c r="A52" s="20">
        <v>31</v>
      </c>
      <c r="B52" s="286"/>
      <c r="C52" s="286"/>
      <c r="D52" s="286"/>
      <c r="E52" s="286"/>
      <c r="F52" s="287"/>
      <c r="G52" s="420"/>
      <c r="H52" s="304"/>
      <c r="I52" s="421"/>
      <c r="J52" s="422">
        <f t="shared" si="2"/>
        <v>0</v>
      </c>
      <c r="K52" s="299">
        <f t="shared" si="3"/>
        <v>0</v>
      </c>
      <c r="L52" s="286"/>
      <c r="M52" s="286"/>
      <c r="N52" s="286"/>
      <c r="O52" s="293"/>
      <c r="P52" s="300"/>
      <c r="Q52" s="286"/>
      <c r="R52" s="287"/>
      <c r="S52" s="21" t="s">
        <v>89</v>
      </c>
      <c r="T52" s="20">
        <v>31</v>
      </c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93"/>
      <c r="AI52" s="304"/>
      <c r="AJ52" s="286"/>
      <c r="AK52" s="287"/>
      <c r="AL52" s="21" t="s">
        <v>89</v>
      </c>
    </row>
    <row r="53" spans="1:248" s="23" customFormat="1" ht="12.75" customHeight="1" thickBot="1" x14ac:dyDescent="0.25">
      <c r="A53" s="1"/>
      <c r="B53" s="288">
        <f>SUM(B22:B52)</f>
        <v>0</v>
      </c>
      <c r="C53" s="288">
        <f>SUM(C22:C52)</f>
        <v>0</v>
      </c>
      <c r="D53" s="288">
        <f>SUM(D22:D52)</f>
        <v>0</v>
      </c>
      <c r="E53" s="301">
        <f>SUM(E22:E52)</f>
        <v>0</v>
      </c>
      <c r="F53" s="294">
        <f>SUM(F22:F52)</f>
        <v>0</v>
      </c>
      <c r="G53" s="308"/>
      <c r="H53" s="54" t="s">
        <v>90</v>
      </c>
      <c r="I53" s="309">
        <f>COUNTA(I22:I52)</f>
        <v>0</v>
      </c>
      <c r="J53" s="288">
        <f>SUM(J21:J52)</f>
        <v>0</v>
      </c>
      <c r="K53" s="288">
        <f t="shared" ref="K53:R53" si="4">SUM(K22:K52)</f>
        <v>0</v>
      </c>
      <c r="L53" s="288">
        <f t="shared" si="4"/>
        <v>0</v>
      </c>
      <c r="M53" s="288">
        <f t="shared" si="4"/>
        <v>0</v>
      </c>
      <c r="N53" s="288">
        <f t="shared" si="4"/>
        <v>0</v>
      </c>
      <c r="O53" s="301">
        <f t="shared" si="4"/>
        <v>0</v>
      </c>
      <c r="P53" s="301">
        <f t="shared" si="4"/>
        <v>0</v>
      </c>
      <c r="Q53" s="288">
        <f t="shared" si="4"/>
        <v>0</v>
      </c>
      <c r="R53" s="289">
        <f t="shared" si="4"/>
        <v>0</v>
      </c>
      <c r="S53" s="59"/>
      <c r="T53" s="53"/>
      <c r="U53" s="288">
        <f t="shared" ref="U53:AH53" si="5">SUM(U22:U52)</f>
        <v>0</v>
      </c>
      <c r="V53" s="288">
        <f t="shared" si="5"/>
        <v>0</v>
      </c>
      <c r="W53" s="288">
        <f t="shared" si="5"/>
        <v>0</v>
      </c>
      <c r="X53" s="288">
        <f t="shared" si="5"/>
        <v>0</v>
      </c>
      <c r="Y53" s="288">
        <f t="shared" si="5"/>
        <v>0</v>
      </c>
      <c r="Z53" s="288">
        <f t="shared" si="5"/>
        <v>0</v>
      </c>
      <c r="AA53" s="288">
        <f t="shared" si="5"/>
        <v>0</v>
      </c>
      <c r="AB53" s="288">
        <f t="shared" si="5"/>
        <v>0</v>
      </c>
      <c r="AC53" s="288">
        <f t="shared" si="5"/>
        <v>0</v>
      </c>
      <c r="AD53" s="288">
        <f t="shared" si="5"/>
        <v>0</v>
      </c>
      <c r="AE53" s="288">
        <f t="shared" si="5"/>
        <v>0</v>
      </c>
      <c r="AF53" s="288">
        <f t="shared" si="5"/>
        <v>0</v>
      </c>
      <c r="AG53" s="288">
        <f t="shared" si="5"/>
        <v>0</v>
      </c>
      <c r="AH53" s="294">
        <f t="shared" si="5"/>
        <v>0</v>
      </c>
      <c r="AI53" s="306"/>
      <c r="AJ53" s="288">
        <f>SUM(AJ22:AJ52)</f>
        <v>0</v>
      </c>
      <c r="AK53" s="289">
        <f>SUM(AK22:AK52)</f>
        <v>0</v>
      </c>
      <c r="AL53" s="3"/>
    </row>
    <row r="54" spans="1:248" ht="12.75" customHeight="1" thickTop="1" x14ac:dyDescent="0.2">
      <c r="A54" s="41"/>
      <c r="B54" s="41"/>
      <c r="C54" s="41"/>
      <c r="D54" s="41"/>
      <c r="E54" s="41"/>
      <c r="F54" s="41"/>
      <c r="G54" s="42"/>
      <c r="H54" s="41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</row>
    <row r="55" spans="1:248" ht="12.75" customHeight="1" x14ac:dyDescent="0.2">
      <c r="A55" s="23"/>
      <c r="B55" s="23"/>
      <c r="C55" s="23"/>
      <c r="D55" s="23"/>
      <c r="E55" s="23"/>
      <c r="F55" s="23"/>
      <c r="G55" s="494" t="str">
        <f>G$10</f>
        <v>UNITED STEELWORKERS - LOCAL UNION</v>
      </c>
      <c r="H55" s="494"/>
      <c r="I55" s="494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11" t="str">
        <f>$AA$10</f>
        <v>FINANCIAL SECRETARY'S CASH BOOK</v>
      </c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248" ht="12.75" customHeight="1" x14ac:dyDescent="0.2">
      <c r="A56" s="23"/>
      <c r="B56" s="143" t="str">
        <f>$B$11</f>
        <v>Month</v>
      </c>
      <c r="C56" s="79" t="str">
        <f>$C$11</f>
        <v>NOVEMBER</v>
      </c>
      <c r="D56" s="143" t="str">
        <f>$D$11</f>
        <v>Year</v>
      </c>
      <c r="E56" s="44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3"/>
      <c r="AJ56" s="177" t="str">
        <f>$C$11</f>
        <v>NOVEMBER</v>
      </c>
      <c r="AK56" s="44">
        <f>$E$11</f>
        <v>0</v>
      </c>
    </row>
    <row r="57" spans="1:248" ht="12.75" customHeight="1" x14ac:dyDescent="0.2">
      <c r="A57" s="23"/>
      <c r="B57" s="143" t="str">
        <f>$B$12</f>
        <v>Page No.</v>
      </c>
      <c r="C57" s="176">
        <f>C12+1</f>
        <v>2</v>
      </c>
      <c r="D57" s="114"/>
      <c r="E57" s="114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3" t="str">
        <f>$B$12</f>
        <v>Page No.</v>
      </c>
      <c r="AJ57" s="272">
        <f>AJ12+1</f>
        <v>2</v>
      </c>
      <c r="AK57" s="173"/>
      <c r="AL57" s="115"/>
    </row>
    <row r="58" spans="1:24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248" s="397" customFormat="1" ht="12.75" customHeight="1" x14ac:dyDescent="0.2">
      <c r="A60" s="1"/>
      <c r="B60" s="3"/>
      <c r="C60" s="3" t="s">
        <v>55</v>
      </c>
      <c r="D60" s="3"/>
      <c r="E60" s="3"/>
      <c r="F60" s="13"/>
      <c r="G60" s="22"/>
      <c r="H60" s="2" t="s">
        <v>56</v>
      </c>
      <c r="I60" s="98"/>
      <c r="J60" s="443" t="s">
        <v>465</v>
      </c>
      <c r="K60" s="444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397" customFormat="1" ht="12.75" customHeight="1" x14ac:dyDescent="0.2">
      <c r="A61" s="1"/>
      <c r="B61" s="3"/>
      <c r="C61" s="3"/>
      <c r="D61" s="3"/>
      <c r="E61" s="3"/>
      <c r="F61" s="13"/>
      <c r="G61" s="22"/>
      <c r="H61" s="13"/>
      <c r="I61" s="99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397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31">
        <v>5</v>
      </c>
      <c r="G62" s="40">
        <v>6</v>
      </c>
      <c r="H62" s="29">
        <v>7</v>
      </c>
      <c r="I62" s="100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248" s="4" customFormat="1" ht="12.75" customHeight="1" thickTop="1" x14ac:dyDescent="0.2">
      <c r="A63" s="1"/>
      <c r="B63" s="87" t="s">
        <v>4</v>
      </c>
      <c r="C63" s="101"/>
      <c r="D63" s="87" t="s">
        <v>201</v>
      </c>
      <c r="E63" s="180" t="s">
        <v>6</v>
      </c>
      <c r="F63" s="86" t="s">
        <v>7</v>
      </c>
      <c r="G63" s="163"/>
      <c r="H63" s="86"/>
      <c r="I63" s="103"/>
      <c r="J63" s="87"/>
      <c r="K63" s="86"/>
      <c r="L63" s="87" t="s">
        <v>458</v>
      </c>
      <c r="M63" s="87"/>
      <c r="N63" s="87" t="s">
        <v>257</v>
      </c>
      <c r="O63" s="180" t="s">
        <v>459</v>
      </c>
      <c r="P63" s="265"/>
      <c r="Q63" s="410" t="s">
        <v>8</v>
      </c>
      <c r="R63" s="86" t="s">
        <v>8</v>
      </c>
      <c r="S63" s="106"/>
      <c r="T63" s="73"/>
      <c r="U63" s="445" t="s">
        <v>9</v>
      </c>
      <c r="V63" s="446"/>
      <c r="W63" s="446"/>
      <c r="X63" s="446"/>
      <c r="Y63" s="447"/>
      <c r="Z63" s="87" t="s">
        <v>10</v>
      </c>
      <c r="AA63" s="87" t="s">
        <v>11</v>
      </c>
      <c r="AB63" s="87" t="s">
        <v>204</v>
      </c>
      <c r="AC63" s="87" t="s">
        <v>12</v>
      </c>
      <c r="AD63" s="87" t="s">
        <v>13</v>
      </c>
      <c r="AE63" s="87" t="s">
        <v>14</v>
      </c>
      <c r="AF63" s="87"/>
      <c r="AG63" s="87"/>
      <c r="AH63" s="104"/>
      <c r="AI63" s="105"/>
      <c r="AJ63" s="87" t="s">
        <v>15</v>
      </c>
      <c r="AK63" s="86" t="s">
        <v>7</v>
      </c>
      <c r="AL63" s="106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1"/>
      <c r="AZ63" s="411"/>
      <c r="BA63" s="411"/>
      <c r="BB63" s="411"/>
      <c r="BC63" s="411"/>
      <c r="BD63" s="411"/>
      <c r="BE63" s="411"/>
      <c r="BF63" s="411"/>
      <c r="BG63" s="411"/>
      <c r="BH63" s="411"/>
      <c r="BI63" s="411"/>
      <c r="BJ63" s="411"/>
      <c r="BK63" s="411"/>
      <c r="BL63" s="411"/>
      <c r="BM63" s="411"/>
      <c r="BN63" s="411"/>
      <c r="BO63" s="411"/>
      <c r="BP63" s="411"/>
      <c r="BQ63" s="411"/>
      <c r="BR63" s="411"/>
      <c r="BS63" s="411"/>
      <c r="BT63" s="411"/>
      <c r="BU63" s="411"/>
      <c r="BV63" s="411"/>
      <c r="BW63" s="411"/>
      <c r="BX63" s="411"/>
      <c r="BY63" s="411"/>
      <c r="BZ63" s="411"/>
      <c r="CA63" s="411"/>
      <c r="CB63" s="411"/>
      <c r="CC63" s="411"/>
      <c r="CD63" s="411"/>
      <c r="CE63" s="411"/>
      <c r="CF63" s="411"/>
      <c r="CG63" s="411"/>
      <c r="CH63" s="411"/>
      <c r="CI63" s="411"/>
      <c r="CJ63" s="411"/>
      <c r="CK63" s="411"/>
      <c r="CL63" s="411"/>
      <c r="CM63" s="411"/>
      <c r="CN63" s="411"/>
      <c r="CO63" s="411"/>
      <c r="CP63" s="411"/>
      <c r="CQ63" s="411"/>
      <c r="CR63" s="411"/>
      <c r="CS63" s="411"/>
      <c r="CT63" s="411"/>
      <c r="CU63" s="411"/>
      <c r="CV63" s="411"/>
      <c r="CW63" s="411"/>
      <c r="CX63" s="411"/>
      <c r="CY63" s="411"/>
      <c r="CZ63" s="411"/>
      <c r="DA63" s="411"/>
      <c r="DB63" s="411"/>
      <c r="DC63" s="411"/>
      <c r="DD63" s="411"/>
      <c r="DE63" s="411"/>
      <c r="DF63" s="411"/>
      <c r="DG63" s="411"/>
      <c r="DH63" s="411"/>
      <c r="DI63" s="411"/>
      <c r="DJ63" s="411"/>
      <c r="DK63" s="411"/>
      <c r="DL63" s="411"/>
      <c r="DM63" s="411"/>
      <c r="DN63" s="411"/>
      <c r="DO63" s="411"/>
      <c r="DP63" s="411"/>
      <c r="DQ63" s="411"/>
      <c r="DR63" s="411"/>
      <c r="DS63" s="411"/>
      <c r="DT63" s="411"/>
      <c r="DU63" s="411"/>
      <c r="DV63" s="411"/>
      <c r="DW63" s="411"/>
      <c r="DX63" s="411"/>
      <c r="DY63" s="411"/>
      <c r="DZ63" s="411"/>
      <c r="EA63" s="411"/>
      <c r="EB63" s="411"/>
      <c r="EC63" s="411"/>
      <c r="ED63" s="411"/>
      <c r="EE63" s="411"/>
      <c r="EF63" s="411"/>
      <c r="EG63" s="411"/>
      <c r="EH63" s="411"/>
      <c r="EI63" s="411"/>
      <c r="EJ63" s="411"/>
      <c r="EK63" s="411"/>
      <c r="EL63" s="411"/>
      <c r="EM63" s="411"/>
      <c r="EN63" s="411"/>
      <c r="EO63" s="411"/>
      <c r="EP63" s="411"/>
      <c r="EQ63" s="411"/>
      <c r="ER63" s="411"/>
      <c r="ES63" s="411"/>
      <c r="ET63" s="411"/>
      <c r="EU63" s="411"/>
      <c r="EV63" s="411"/>
      <c r="EW63" s="411"/>
      <c r="EX63" s="411"/>
      <c r="EY63" s="411"/>
      <c r="EZ63" s="411"/>
      <c r="FA63" s="411"/>
      <c r="FB63" s="411"/>
      <c r="FC63" s="411"/>
      <c r="FD63" s="411"/>
      <c r="FE63" s="411"/>
      <c r="FF63" s="411"/>
      <c r="FG63" s="411"/>
      <c r="FH63" s="411"/>
      <c r="FI63" s="411"/>
      <c r="FJ63" s="411"/>
      <c r="FK63" s="411"/>
      <c r="FL63" s="411"/>
      <c r="FM63" s="411"/>
      <c r="FN63" s="411"/>
      <c r="FO63" s="411"/>
      <c r="FP63" s="411"/>
      <c r="FQ63" s="411"/>
      <c r="FR63" s="411"/>
      <c r="FS63" s="411"/>
      <c r="FT63" s="411"/>
      <c r="FU63" s="411"/>
      <c r="FV63" s="411"/>
      <c r="FW63" s="411"/>
      <c r="FX63" s="411"/>
      <c r="FY63" s="411"/>
      <c r="FZ63" s="411"/>
      <c r="GA63" s="411"/>
      <c r="GB63" s="411"/>
      <c r="GC63" s="411"/>
      <c r="GD63" s="411"/>
      <c r="GE63" s="411"/>
      <c r="GF63" s="411"/>
      <c r="GG63" s="411"/>
      <c r="GH63" s="411"/>
      <c r="GI63" s="411"/>
      <c r="GJ63" s="411"/>
      <c r="GK63" s="411"/>
      <c r="GL63" s="411"/>
      <c r="GM63" s="411"/>
      <c r="GN63" s="411"/>
      <c r="GO63" s="411"/>
      <c r="GP63" s="411"/>
      <c r="GQ63" s="411"/>
      <c r="GR63" s="411"/>
      <c r="GS63" s="411"/>
      <c r="GT63" s="411"/>
      <c r="GU63" s="411"/>
      <c r="GV63" s="411"/>
      <c r="GW63" s="411"/>
      <c r="GX63" s="411"/>
      <c r="GY63" s="411"/>
      <c r="GZ63" s="411"/>
      <c r="HA63" s="411"/>
      <c r="HB63" s="411"/>
      <c r="HC63" s="411"/>
      <c r="HD63" s="411"/>
      <c r="HE63" s="411"/>
      <c r="HF63" s="411"/>
      <c r="HG63" s="411"/>
      <c r="HH63" s="411"/>
      <c r="HI63" s="411"/>
      <c r="HJ63" s="411"/>
      <c r="HK63" s="411"/>
      <c r="HL63" s="411"/>
      <c r="HM63" s="411"/>
      <c r="HN63" s="411"/>
      <c r="HO63" s="411"/>
      <c r="HP63" s="411"/>
      <c r="HQ63" s="411"/>
      <c r="HR63" s="411"/>
      <c r="HS63" s="411"/>
      <c r="HT63" s="411"/>
      <c r="HU63" s="411"/>
      <c r="HV63" s="411"/>
      <c r="HW63" s="411"/>
      <c r="HX63" s="411"/>
      <c r="HY63" s="411"/>
      <c r="HZ63" s="411"/>
      <c r="IA63" s="411"/>
      <c r="IB63" s="411"/>
      <c r="IC63" s="411"/>
      <c r="ID63" s="411"/>
      <c r="IE63" s="411"/>
      <c r="IF63" s="411"/>
      <c r="IG63" s="411"/>
      <c r="IH63" s="411"/>
      <c r="II63" s="411"/>
      <c r="IJ63" s="411"/>
      <c r="IK63" s="411"/>
      <c r="IL63" s="411"/>
      <c r="IM63" s="411"/>
      <c r="IN63" s="411"/>
    </row>
    <row r="64" spans="1:248" s="4" customFormat="1" ht="12.75" customHeight="1" x14ac:dyDescent="0.2">
      <c r="A64" s="1"/>
      <c r="B64" s="87" t="s">
        <v>8</v>
      </c>
      <c r="C64" s="87" t="s">
        <v>16</v>
      </c>
      <c r="D64" s="87" t="s">
        <v>202</v>
      </c>
      <c r="E64" s="181" t="s">
        <v>8</v>
      </c>
      <c r="F64" s="86" t="s">
        <v>18</v>
      </c>
      <c r="G64" s="163" t="s">
        <v>19</v>
      </c>
      <c r="H64" s="86" t="s">
        <v>20</v>
      </c>
      <c r="I64" s="103" t="s">
        <v>460</v>
      </c>
      <c r="J64" s="87" t="s">
        <v>21</v>
      </c>
      <c r="K64" s="86" t="s">
        <v>22</v>
      </c>
      <c r="L64" s="87" t="s">
        <v>461</v>
      </c>
      <c r="M64" s="87" t="s">
        <v>462</v>
      </c>
      <c r="N64" s="87" t="s">
        <v>258</v>
      </c>
      <c r="O64" s="181" t="s">
        <v>259</v>
      </c>
      <c r="P64" s="181" t="s">
        <v>23</v>
      </c>
      <c r="Q64" s="87" t="s">
        <v>24</v>
      </c>
      <c r="R64" s="86" t="s">
        <v>24</v>
      </c>
      <c r="S64" s="104" t="s">
        <v>135</v>
      </c>
      <c r="T64" s="86" t="s">
        <v>135</v>
      </c>
      <c r="U64" s="87" t="s">
        <v>25</v>
      </c>
      <c r="V64" s="87" t="s">
        <v>26</v>
      </c>
      <c r="W64" s="87" t="s">
        <v>27</v>
      </c>
      <c r="X64" s="87" t="s">
        <v>28</v>
      </c>
      <c r="Y64" s="87" t="s">
        <v>136</v>
      </c>
      <c r="Z64" s="87" t="s">
        <v>251</v>
      </c>
      <c r="AA64" s="87" t="s">
        <v>137</v>
      </c>
      <c r="AB64" s="87" t="s">
        <v>203</v>
      </c>
      <c r="AC64" s="87" t="s">
        <v>30</v>
      </c>
      <c r="AD64" s="87" t="s">
        <v>140</v>
      </c>
      <c r="AE64" s="87" t="s">
        <v>31</v>
      </c>
      <c r="AF64" s="87" t="s">
        <v>32</v>
      </c>
      <c r="AG64" s="87" t="s">
        <v>205</v>
      </c>
      <c r="AH64" s="104" t="s">
        <v>16</v>
      </c>
      <c r="AI64" s="102" t="s">
        <v>34</v>
      </c>
      <c r="AJ64" s="87" t="s">
        <v>35</v>
      </c>
      <c r="AK64" s="86" t="s">
        <v>18</v>
      </c>
      <c r="AL64" s="106"/>
      <c r="AM64" s="411"/>
      <c r="AN64" s="411"/>
      <c r="AO64" s="411"/>
      <c r="AP64" s="411"/>
      <c r="AQ64" s="411"/>
      <c r="AR64" s="411"/>
      <c r="AS64" s="411"/>
      <c r="AT64" s="411"/>
      <c r="AU64" s="411"/>
      <c r="AV64" s="411"/>
      <c r="AW64" s="411"/>
      <c r="AX64" s="411"/>
      <c r="AY64" s="411"/>
      <c r="AZ64" s="411"/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1"/>
      <c r="BN64" s="411"/>
      <c r="BO64" s="411"/>
      <c r="BP64" s="411"/>
      <c r="BQ64" s="411"/>
      <c r="BR64" s="411"/>
      <c r="BS64" s="411"/>
      <c r="BT64" s="411"/>
      <c r="BU64" s="411"/>
      <c r="BV64" s="411"/>
      <c r="BW64" s="411"/>
      <c r="BX64" s="411"/>
      <c r="BY64" s="411"/>
      <c r="BZ64" s="411"/>
      <c r="CA64" s="411"/>
      <c r="CB64" s="411"/>
      <c r="CC64" s="411"/>
      <c r="CD64" s="411"/>
      <c r="CE64" s="411"/>
      <c r="CF64" s="411"/>
      <c r="CG64" s="411"/>
      <c r="CH64" s="411"/>
      <c r="CI64" s="411"/>
      <c r="CJ64" s="411"/>
      <c r="CK64" s="411"/>
      <c r="CL64" s="411"/>
      <c r="CM64" s="411"/>
      <c r="CN64" s="411"/>
      <c r="CO64" s="411"/>
      <c r="CP64" s="411"/>
      <c r="CQ64" s="411"/>
      <c r="CR64" s="411"/>
      <c r="CS64" s="411"/>
      <c r="CT64" s="411"/>
      <c r="CU64" s="411"/>
      <c r="CV64" s="411"/>
      <c r="CW64" s="411"/>
      <c r="CX64" s="411"/>
      <c r="CY64" s="411"/>
      <c r="CZ64" s="411"/>
      <c r="DA64" s="411"/>
      <c r="DB64" s="411"/>
      <c r="DC64" s="411"/>
      <c r="DD64" s="411"/>
      <c r="DE64" s="411"/>
      <c r="DF64" s="411"/>
      <c r="DG64" s="411"/>
      <c r="DH64" s="411"/>
      <c r="DI64" s="411"/>
      <c r="DJ64" s="411"/>
      <c r="DK64" s="411"/>
      <c r="DL64" s="411"/>
      <c r="DM64" s="411"/>
      <c r="DN64" s="411"/>
      <c r="DO64" s="411"/>
      <c r="DP64" s="411"/>
      <c r="DQ64" s="411"/>
      <c r="DR64" s="411"/>
      <c r="DS64" s="411"/>
      <c r="DT64" s="411"/>
      <c r="DU64" s="411"/>
      <c r="DV64" s="411"/>
      <c r="DW64" s="411"/>
      <c r="DX64" s="411"/>
      <c r="DY64" s="411"/>
      <c r="DZ64" s="411"/>
      <c r="EA64" s="411"/>
      <c r="EB64" s="411"/>
      <c r="EC64" s="411"/>
      <c r="ED64" s="411"/>
      <c r="EE64" s="411"/>
      <c r="EF64" s="411"/>
      <c r="EG64" s="411"/>
      <c r="EH64" s="411"/>
      <c r="EI64" s="411"/>
      <c r="EJ64" s="411"/>
      <c r="EK64" s="411"/>
      <c r="EL64" s="411"/>
      <c r="EM64" s="411"/>
      <c r="EN64" s="411"/>
      <c r="EO64" s="411"/>
      <c r="EP64" s="411"/>
      <c r="EQ64" s="411"/>
      <c r="ER64" s="411"/>
      <c r="ES64" s="411"/>
      <c r="ET64" s="411"/>
      <c r="EU64" s="411"/>
      <c r="EV64" s="411"/>
      <c r="EW64" s="411"/>
      <c r="EX64" s="411"/>
      <c r="EY64" s="411"/>
      <c r="EZ64" s="411"/>
      <c r="FA64" s="411"/>
      <c r="FB64" s="411"/>
      <c r="FC64" s="411"/>
      <c r="FD64" s="411"/>
      <c r="FE64" s="411"/>
      <c r="FF64" s="411"/>
      <c r="FG64" s="411"/>
      <c r="FH64" s="411"/>
      <c r="FI64" s="411"/>
      <c r="FJ64" s="411"/>
      <c r="FK64" s="411"/>
      <c r="FL64" s="411"/>
      <c r="FM64" s="411"/>
      <c r="FN64" s="411"/>
      <c r="FO64" s="411"/>
      <c r="FP64" s="411"/>
      <c r="FQ64" s="411"/>
      <c r="FR64" s="411"/>
      <c r="FS64" s="411"/>
      <c r="FT64" s="411"/>
      <c r="FU64" s="411"/>
      <c r="FV64" s="411"/>
      <c r="FW64" s="411"/>
      <c r="FX64" s="411"/>
      <c r="FY64" s="411"/>
      <c r="FZ64" s="411"/>
      <c r="GA64" s="411"/>
      <c r="GB64" s="411"/>
      <c r="GC64" s="411"/>
      <c r="GD64" s="411"/>
      <c r="GE64" s="411"/>
      <c r="GF64" s="411"/>
      <c r="GG64" s="411"/>
      <c r="GH64" s="411"/>
      <c r="GI64" s="411"/>
      <c r="GJ64" s="411"/>
      <c r="GK64" s="411"/>
      <c r="GL64" s="411"/>
      <c r="GM64" s="411"/>
      <c r="GN64" s="411"/>
      <c r="GO64" s="411"/>
      <c r="GP64" s="411"/>
      <c r="GQ64" s="411"/>
      <c r="GR64" s="411"/>
      <c r="GS64" s="411"/>
      <c r="GT64" s="411"/>
      <c r="GU64" s="411"/>
      <c r="GV64" s="411"/>
      <c r="GW64" s="411"/>
      <c r="GX64" s="411"/>
      <c r="GY64" s="411"/>
      <c r="GZ64" s="411"/>
      <c r="HA64" s="411"/>
      <c r="HB64" s="411"/>
      <c r="HC64" s="411"/>
      <c r="HD64" s="411"/>
      <c r="HE64" s="411"/>
      <c r="HF64" s="411"/>
      <c r="HG64" s="411"/>
      <c r="HH64" s="411"/>
      <c r="HI64" s="411"/>
      <c r="HJ64" s="411"/>
      <c r="HK64" s="411"/>
      <c r="HL64" s="411"/>
      <c r="HM64" s="411"/>
      <c r="HN64" s="411"/>
      <c r="HO64" s="411"/>
      <c r="HP64" s="411"/>
      <c r="HQ64" s="411"/>
      <c r="HR64" s="411"/>
      <c r="HS64" s="411"/>
      <c r="HT64" s="411"/>
      <c r="HU64" s="411"/>
      <c r="HV64" s="411"/>
      <c r="HW64" s="411"/>
      <c r="HX64" s="411"/>
      <c r="HY64" s="411"/>
      <c r="HZ64" s="411"/>
      <c r="IA64" s="411"/>
      <c r="IB64" s="411"/>
      <c r="IC64" s="411"/>
      <c r="ID64" s="411"/>
      <c r="IE64" s="411"/>
      <c r="IF64" s="411"/>
      <c r="IG64" s="411"/>
      <c r="IH64" s="411"/>
      <c r="II64" s="411"/>
      <c r="IJ64" s="411"/>
      <c r="IK64" s="411"/>
      <c r="IL64" s="411"/>
      <c r="IM64" s="411"/>
      <c r="IN64" s="411"/>
    </row>
    <row r="65" spans="1:248" s="4" customFormat="1" ht="12.75" customHeight="1" thickBot="1" x14ac:dyDescent="0.25">
      <c r="A65" s="6"/>
      <c r="B65" s="88" t="s">
        <v>36</v>
      </c>
      <c r="C65" s="88" t="s">
        <v>37</v>
      </c>
      <c r="D65" s="88" t="s">
        <v>38</v>
      </c>
      <c r="E65" s="182" t="s">
        <v>39</v>
      </c>
      <c r="F65" s="107" t="s">
        <v>40</v>
      </c>
      <c r="G65" s="164"/>
      <c r="H65" s="107"/>
      <c r="I65" s="108" t="s">
        <v>41</v>
      </c>
      <c r="J65" s="88"/>
      <c r="K65" s="107"/>
      <c r="L65" s="88" t="s">
        <v>463</v>
      </c>
      <c r="M65" s="88"/>
      <c r="N65" s="88" t="s">
        <v>235</v>
      </c>
      <c r="O65" s="182" t="s">
        <v>235</v>
      </c>
      <c r="P65" s="266"/>
      <c r="Q65" s="267" t="s">
        <v>464</v>
      </c>
      <c r="R65" s="268" t="s">
        <v>271</v>
      </c>
      <c r="S65" s="109" t="s">
        <v>109</v>
      </c>
      <c r="T65" s="107" t="s">
        <v>186</v>
      </c>
      <c r="U65" s="88" t="s">
        <v>42</v>
      </c>
      <c r="V65" s="88" t="s">
        <v>43</v>
      </c>
      <c r="W65" s="88"/>
      <c r="X65" s="88" t="s">
        <v>44</v>
      </c>
      <c r="Y65" s="88" t="s">
        <v>30</v>
      </c>
      <c r="Z65" s="88" t="s">
        <v>30</v>
      </c>
      <c r="AA65" s="88" t="s">
        <v>138</v>
      </c>
      <c r="AB65" s="88" t="s">
        <v>15</v>
      </c>
      <c r="AC65" s="88" t="s">
        <v>139</v>
      </c>
      <c r="AD65" s="88" t="s">
        <v>141</v>
      </c>
      <c r="AE65" s="88" t="s">
        <v>47</v>
      </c>
      <c r="AF65" s="88" t="s">
        <v>48</v>
      </c>
      <c r="AG65" s="88" t="s">
        <v>15</v>
      </c>
      <c r="AH65" s="109" t="s">
        <v>30</v>
      </c>
      <c r="AI65" s="110"/>
      <c r="AJ65" s="88" t="s">
        <v>49</v>
      </c>
      <c r="AK65" s="107" t="s">
        <v>187</v>
      </c>
      <c r="AL65" s="111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411"/>
      <c r="BA65" s="411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1"/>
      <c r="CL65" s="411"/>
      <c r="CM65" s="411"/>
      <c r="CN65" s="411"/>
      <c r="CO65" s="411"/>
      <c r="CP65" s="411"/>
      <c r="CQ65" s="411"/>
      <c r="CR65" s="411"/>
      <c r="CS65" s="411"/>
      <c r="CT65" s="411"/>
      <c r="CU65" s="411"/>
      <c r="CV65" s="411"/>
      <c r="CW65" s="411"/>
      <c r="CX65" s="411"/>
      <c r="CY65" s="411"/>
      <c r="CZ65" s="411"/>
      <c r="DA65" s="411"/>
      <c r="DB65" s="411"/>
      <c r="DC65" s="411"/>
      <c r="DD65" s="411"/>
      <c r="DE65" s="411"/>
      <c r="DF65" s="411"/>
      <c r="DG65" s="411"/>
      <c r="DH65" s="411"/>
      <c r="DI65" s="411"/>
      <c r="DJ65" s="411"/>
      <c r="DK65" s="411"/>
      <c r="DL65" s="411"/>
      <c r="DM65" s="411"/>
      <c r="DN65" s="411"/>
      <c r="DO65" s="411"/>
      <c r="DP65" s="411"/>
      <c r="DQ65" s="411"/>
      <c r="DR65" s="411"/>
      <c r="DS65" s="411"/>
      <c r="DT65" s="411"/>
      <c r="DU65" s="411"/>
      <c r="DV65" s="411"/>
      <c r="DW65" s="411"/>
      <c r="DX65" s="411"/>
      <c r="DY65" s="411"/>
      <c r="DZ65" s="411"/>
      <c r="EA65" s="411"/>
      <c r="EB65" s="411"/>
      <c r="EC65" s="411"/>
      <c r="ED65" s="411"/>
      <c r="EE65" s="411"/>
      <c r="EF65" s="411"/>
      <c r="EG65" s="411"/>
      <c r="EH65" s="411"/>
      <c r="EI65" s="411"/>
      <c r="EJ65" s="411"/>
      <c r="EK65" s="411"/>
      <c r="EL65" s="411"/>
      <c r="EM65" s="411"/>
      <c r="EN65" s="411"/>
      <c r="EO65" s="411"/>
      <c r="EP65" s="411"/>
      <c r="EQ65" s="411"/>
      <c r="ER65" s="411"/>
      <c r="ES65" s="411"/>
      <c r="ET65" s="411"/>
      <c r="EU65" s="411"/>
      <c r="EV65" s="411"/>
      <c r="EW65" s="411"/>
      <c r="EX65" s="411"/>
      <c r="EY65" s="411"/>
      <c r="EZ65" s="411"/>
      <c r="FA65" s="411"/>
      <c r="FB65" s="411"/>
      <c r="FC65" s="411"/>
      <c r="FD65" s="411"/>
      <c r="FE65" s="411"/>
      <c r="FF65" s="411"/>
      <c r="FG65" s="411"/>
      <c r="FH65" s="411"/>
      <c r="FI65" s="411"/>
      <c r="FJ65" s="411"/>
      <c r="FK65" s="411"/>
      <c r="FL65" s="411"/>
      <c r="FM65" s="411"/>
      <c r="FN65" s="411"/>
      <c r="FO65" s="411"/>
      <c r="FP65" s="411"/>
      <c r="FQ65" s="411"/>
      <c r="FR65" s="411"/>
      <c r="FS65" s="411"/>
      <c r="FT65" s="411"/>
      <c r="FU65" s="411"/>
      <c r="FV65" s="411"/>
      <c r="FW65" s="411"/>
      <c r="FX65" s="411"/>
      <c r="FY65" s="411"/>
      <c r="FZ65" s="411"/>
      <c r="GA65" s="411"/>
      <c r="GB65" s="411"/>
      <c r="GC65" s="411"/>
      <c r="GD65" s="411"/>
      <c r="GE65" s="411"/>
      <c r="GF65" s="411"/>
      <c r="GG65" s="411"/>
      <c r="GH65" s="411"/>
      <c r="GI65" s="411"/>
      <c r="GJ65" s="411"/>
      <c r="GK65" s="411"/>
      <c r="GL65" s="411"/>
      <c r="GM65" s="411"/>
      <c r="GN65" s="411"/>
      <c r="GO65" s="411"/>
      <c r="GP65" s="411"/>
      <c r="GQ65" s="411"/>
      <c r="GR65" s="411"/>
      <c r="GS65" s="411"/>
      <c r="GT65" s="411"/>
      <c r="GU65" s="411"/>
      <c r="GV65" s="411"/>
      <c r="GW65" s="411"/>
      <c r="GX65" s="411"/>
      <c r="GY65" s="411"/>
      <c r="GZ65" s="411"/>
      <c r="HA65" s="411"/>
      <c r="HB65" s="411"/>
      <c r="HC65" s="411"/>
      <c r="HD65" s="411"/>
      <c r="HE65" s="411"/>
      <c r="HF65" s="411"/>
      <c r="HG65" s="411"/>
      <c r="HH65" s="411"/>
      <c r="HI65" s="411"/>
      <c r="HJ65" s="411"/>
      <c r="HK65" s="411"/>
      <c r="HL65" s="411"/>
      <c r="HM65" s="411"/>
      <c r="HN65" s="411"/>
      <c r="HO65" s="411"/>
      <c r="HP65" s="411"/>
      <c r="HQ65" s="411"/>
      <c r="HR65" s="411"/>
      <c r="HS65" s="411"/>
      <c r="HT65" s="411"/>
      <c r="HU65" s="411"/>
      <c r="HV65" s="411"/>
      <c r="HW65" s="411"/>
      <c r="HX65" s="411"/>
      <c r="HY65" s="411"/>
      <c r="HZ65" s="411"/>
      <c r="IA65" s="411"/>
      <c r="IB65" s="411"/>
      <c r="IC65" s="411"/>
      <c r="ID65" s="411"/>
      <c r="IE65" s="411"/>
      <c r="IF65" s="411"/>
      <c r="IG65" s="411"/>
      <c r="IH65" s="411"/>
      <c r="II65" s="411"/>
      <c r="IJ65" s="411"/>
      <c r="IK65" s="411"/>
      <c r="IL65" s="411"/>
      <c r="IM65" s="411"/>
      <c r="IN65" s="411"/>
    </row>
    <row r="66" spans="1:248" s="57" customFormat="1" ht="12.75" customHeight="1" thickTop="1" x14ac:dyDescent="0.2">
      <c r="A66" s="48"/>
      <c r="B66" s="280">
        <f>B53</f>
        <v>0</v>
      </c>
      <c r="C66" s="280">
        <f>C53</f>
        <v>0</v>
      </c>
      <c r="D66" s="280">
        <f>D53</f>
        <v>0</v>
      </c>
      <c r="E66" s="314">
        <f>E53</f>
        <v>0</v>
      </c>
      <c r="F66" s="281">
        <f>F53</f>
        <v>0</v>
      </c>
      <c r="G66" s="138" t="str">
        <f>$C$11</f>
        <v>NOVEMBER</v>
      </c>
      <c r="H66" s="50" t="s">
        <v>58</v>
      </c>
      <c r="I66" s="319"/>
      <c r="J66" s="315">
        <f t="shared" ref="J66:R66" si="6">J53</f>
        <v>0</v>
      </c>
      <c r="K66" s="316">
        <f t="shared" si="6"/>
        <v>0</v>
      </c>
      <c r="L66" s="280">
        <f t="shared" si="6"/>
        <v>0</v>
      </c>
      <c r="M66" s="280">
        <f t="shared" si="6"/>
        <v>0</v>
      </c>
      <c r="N66" s="280">
        <f t="shared" si="6"/>
        <v>0</v>
      </c>
      <c r="O66" s="314">
        <f t="shared" si="6"/>
        <v>0</v>
      </c>
      <c r="P66" s="314">
        <f t="shared" si="6"/>
        <v>0</v>
      </c>
      <c r="Q66" s="280">
        <f t="shared" si="6"/>
        <v>0</v>
      </c>
      <c r="R66" s="317">
        <f t="shared" si="6"/>
        <v>0</v>
      </c>
      <c r="S66" s="49"/>
      <c r="T66" s="48"/>
      <c r="U66" s="280">
        <f t="shared" ref="U66:AH66" si="7">U53</f>
        <v>0</v>
      </c>
      <c r="V66" s="280">
        <f t="shared" si="7"/>
        <v>0</v>
      </c>
      <c r="W66" s="280">
        <f t="shared" si="7"/>
        <v>0</v>
      </c>
      <c r="X66" s="280">
        <f t="shared" si="7"/>
        <v>0</v>
      </c>
      <c r="Y66" s="280">
        <f t="shared" si="7"/>
        <v>0</v>
      </c>
      <c r="Z66" s="280">
        <f t="shared" si="7"/>
        <v>0</v>
      </c>
      <c r="AA66" s="280">
        <f t="shared" si="7"/>
        <v>0</v>
      </c>
      <c r="AB66" s="280">
        <f t="shared" si="7"/>
        <v>0</v>
      </c>
      <c r="AC66" s="280">
        <f t="shared" si="7"/>
        <v>0</v>
      </c>
      <c r="AD66" s="280">
        <f t="shared" si="7"/>
        <v>0</v>
      </c>
      <c r="AE66" s="280">
        <f t="shared" si="7"/>
        <v>0</v>
      </c>
      <c r="AF66" s="280">
        <f t="shared" si="7"/>
        <v>0</v>
      </c>
      <c r="AG66" s="280">
        <f t="shared" si="7"/>
        <v>0</v>
      </c>
      <c r="AH66" s="280">
        <f t="shared" si="7"/>
        <v>0</v>
      </c>
      <c r="AI66" s="305"/>
      <c r="AJ66" s="280">
        <f>AJ53</f>
        <v>0</v>
      </c>
      <c r="AK66" s="318">
        <f>AK53</f>
        <v>0</v>
      </c>
      <c r="AL66" s="49"/>
    </row>
    <row r="67" spans="1:248" s="23" customFormat="1" ht="12.75" customHeight="1" x14ac:dyDescent="0.2">
      <c r="A67" s="8">
        <v>1</v>
      </c>
      <c r="B67" s="282"/>
      <c r="C67" s="282"/>
      <c r="D67" s="282"/>
      <c r="E67" s="282"/>
      <c r="F67" s="283"/>
      <c r="G67" s="415"/>
      <c r="H67" s="302"/>
      <c r="I67" s="416"/>
      <c r="J67" s="280">
        <f t="shared" ref="J67:J97" si="8">SUM(B67:F67)</f>
        <v>0</v>
      </c>
      <c r="K67" s="281">
        <f t="shared" ref="K67:K97" si="9">SUM(U67:AK67)-SUM(L67:R67)</f>
        <v>0</v>
      </c>
      <c r="L67" s="282"/>
      <c r="M67" s="282"/>
      <c r="N67" s="282"/>
      <c r="O67" s="291"/>
      <c r="P67" s="297"/>
      <c r="Q67" s="282"/>
      <c r="R67" s="283"/>
      <c r="S67" s="17" t="s">
        <v>59</v>
      </c>
      <c r="T67" s="8">
        <v>1</v>
      </c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91"/>
      <c r="AI67" s="302"/>
      <c r="AJ67" s="282"/>
      <c r="AK67" s="283"/>
      <c r="AL67" s="17" t="s">
        <v>59</v>
      </c>
    </row>
    <row r="68" spans="1:248" s="23" customFormat="1" ht="12.75" customHeight="1" x14ac:dyDescent="0.2">
      <c r="A68" s="8">
        <v>2</v>
      </c>
      <c r="B68" s="282"/>
      <c r="C68" s="282"/>
      <c r="D68" s="282"/>
      <c r="E68" s="282"/>
      <c r="F68" s="283"/>
      <c r="G68" s="415"/>
      <c r="H68" s="302"/>
      <c r="I68" s="416"/>
      <c r="J68" s="280">
        <f t="shared" si="8"/>
        <v>0</v>
      </c>
      <c r="K68" s="281">
        <f t="shared" si="9"/>
        <v>0</v>
      </c>
      <c r="L68" s="282"/>
      <c r="M68" s="282"/>
      <c r="N68" s="282"/>
      <c r="O68" s="291"/>
      <c r="P68" s="297"/>
      <c r="Q68" s="282"/>
      <c r="R68" s="283"/>
      <c r="S68" s="17" t="s">
        <v>60</v>
      </c>
      <c r="T68" s="8">
        <v>2</v>
      </c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91"/>
      <c r="AI68" s="302"/>
      <c r="AJ68" s="282"/>
      <c r="AK68" s="283"/>
      <c r="AL68" s="17" t="s">
        <v>60</v>
      </c>
    </row>
    <row r="69" spans="1:248" s="23" customFormat="1" ht="12.75" customHeight="1" x14ac:dyDescent="0.2">
      <c r="A69" s="8">
        <v>3</v>
      </c>
      <c r="B69" s="282"/>
      <c r="C69" s="282"/>
      <c r="D69" s="282"/>
      <c r="E69" s="282"/>
      <c r="F69" s="283"/>
      <c r="G69" s="415"/>
      <c r="H69" s="302"/>
      <c r="I69" s="416"/>
      <c r="J69" s="280">
        <f t="shared" si="8"/>
        <v>0</v>
      </c>
      <c r="K69" s="281">
        <f t="shared" si="9"/>
        <v>0</v>
      </c>
      <c r="L69" s="282"/>
      <c r="M69" s="282"/>
      <c r="N69" s="282"/>
      <c r="O69" s="291"/>
      <c r="P69" s="297"/>
      <c r="Q69" s="282"/>
      <c r="R69" s="283"/>
      <c r="S69" s="17" t="s">
        <v>61</v>
      </c>
      <c r="T69" s="8">
        <v>3</v>
      </c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91"/>
      <c r="AI69" s="302"/>
      <c r="AJ69" s="282"/>
      <c r="AK69" s="283"/>
      <c r="AL69" s="17" t="s">
        <v>61</v>
      </c>
    </row>
    <row r="70" spans="1:248" s="23" customFormat="1" ht="12.75" customHeight="1" x14ac:dyDescent="0.2">
      <c r="A70" s="8">
        <v>4</v>
      </c>
      <c r="B70" s="282"/>
      <c r="C70" s="282"/>
      <c r="D70" s="282"/>
      <c r="E70" s="282"/>
      <c r="F70" s="283"/>
      <c r="G70" s="415"/>
      <c r="H70" s="302"/>
      <c r="I70" s="416"/>
      <c r="J70" s="280">
        <f t="shared" si="8"/>
        <v>0</v>
      </c>
      <c r="K70" s="281">
        <f t="shared" si="9"/>
        <v>0</v>
      </c>
      <c r="L70" s="282"/>
      <c r="M70" s="282"/>
      <c r="N70" s="282"/>
      <c r="O70" s="291"/>
      <c r="P70" s="297"/>
      <c r="Q70" s="282"/>
      <c r="R70" s="283"/>
      <c r="S70" s="17" t="s">
        <v>62</v>
      </c>
      <c r="T70" s="8">
        <v>4</v>
      </c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91"/>
      <c r="AI70" s="302"/>
      <c r="AJ70" s="282"/>
      <c r="AK70" s="283"/>
      <c r="AL70" s="17" t="s">
        <v>62</v>
      </c>
    </row>
    <row r="71" spans="1:248" s="23" customFormat="1" ht="12.75" customHeight="1" x14ac:dyDescent="0.2">
      <c r="A71" s="8">
        <v>5</v>
      </c>
      <c r="B71" s="282"/>
      <c r="C71" s="282"/>
      <c r="D71" s="282"/>
      <c r="E71" s="282"/>
      <c r="F71" s="283"/>
      <c r="G71" s="417"/>
      <c r="H71" s="302"/>
      <c r="I71" s="416"/>
      <c r="J71" s="280">
        <f t="shared" si="8"/>
        <v>0</v>
      </c>
      <c r="K71" s="281">
        <f t="shared" si="9"/>
        <v>0</v>
      </c>
      <c r="L71" s="282"/>
      <c r="M71" s="282"/>
      <c r="N71" s="282"/>
      <c r="O71" s="291"/>
      <c r="P71" s="297"/>
      <c r="Q71" s="282"/>
      <c r="R71" s="283"/>
      <c r="S71" s="17" t="s">
        <v>63</v>
      </c>
      <c r="T71" s="8">
        <v>5</v>
      </c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91"/>
      <c r="AI71" s="302"/>
      <c r="AJ71" s="282"/>
      <c r="AK71" s="283"/>
      <c r="AL71" s="17" t="s">
        <v>63</v>
      </c>
    </row>
    <row r="72" spans="1:248" s="23" customFormat="1" ht="12.75" customHeight="1" x14ac:dyDescent="0.2">
      <c r="A72" s="18">
        <v>6</v>
      </c>
      <c r="B72" s="284"/>
      <c r="C72" s="284"/>
      <c r="D72" s="284"/>
      <c r="E72" s="284"/>
      <c r="F72" s="285"/>
      <c r="G72" s="415"/>
      <c r="H72" s="303"/>
      <c r="I72" s="418"/>
      <c r="J72" s="280">
        <f t="shared" si="8"/>
        <v>0</v>
      </c>
      <c r="K72" s="281">
        <f t="shared" si="9"/>
        <v>0</v>
      </c>
      <c r="L72" s="284"/>
      <c r="M72" s="284"/>
      <c r="N72" s="284"/>
      <c r="O72" s="292"/>
      <c r="P72" s="298"/>
      <c r="Q72" s="284"/>
      <c r="R72" s="285"/>
      <c r="S72" s="19" t="s">
        <v>64</v>
      </c>
      <c r="T72" s="18">
        <v>6</v>
      </c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92"/>
      <c r="AI72" s="303"/>
      <c r="AJ72" s="284"/>
      <c r="AK72" s="285"/>
      <c r="AL72" s="19" t="s">
        <v>64</v>
      </c>
    </row>
    <row r="73" spans="1:248" s="23" customFormat="1" ht="12.75" customHeight="1" x14ac:dyDescent="0.2">
      <c r="A73" s="8">
        <v>7</v>
      </c>
      <c r="B73" s="282"/>
      <c r="C73" s="282"/>
      <c r="D73" s="282"/>
      <c r="E73" s="282"/>
      <c r="F73" s="283"/>
      <c r="G73" s="415"/>
      <c r="H73" s="302"/>
      <c r="I73" s="416"/>
      <c r="J73" s="280">
        <f t="shared" si="8"/>
        <v>0</v>
      </c>
      <c r="K73" s="281">
        <f t="shared" si="9"/>
        <v>0</v>
      </c>
      <c r="L73" s="282"/>
      <c r="M73" s="282"/>
      <c r="N73" s="282"/>
      <c r="O73" s="291"/>
      <c r="P73" s="297"/>
      <c r="Q73" s="282"/>
      <c r="R73" s="283"/>
      <c r="S73" s="17" t="s">
        <v>65</v>
      </c>
      <c r="T73" s="8">
        <v>7</v>
      </c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91"/>
      <c r="AI73" s="302"/>
      <c r="AJ73" s="282"/>
      <c r="AK73" s="283"/>
      <c r="AL73" s="17" t="s">
        <v>65</v>
      </c>
    </row>
    <row r="74" spans="1:248" s="23" customFormat="1" ht="12.75" customHeight="1" x14ac:dyDescent="0.2">
      <c r="A74" s="8">
        <v>8</v>
      </c>
      <c r="B74" s="282"/>
      <c r="C74" s="282"/>
      <c r="D74" s="282"/>
      <c r="E74" s="282"/>
      <c r="F74" s="283"/>
      <c r="G74" s="415"/>
      <c r="H74" s="302"/>
      <c r="I74" s="416"/>
      <c r="J74" s="280">
        <f t="shared" si="8"/>
        <v>0</v>
      </c>
      <c r="K74" s="281">
        <f t="shared" si="9"/>
        <v>0</v>
      </c>
      <c r="L74" s="282"/>
      <c r="M74" s="282"/>
      <c r="N74" s="282"/>
      <c r="O74" s="291"/>
      <c r="P74" s="297"/>
      <c r="Q74" s="282"/>
      <c r="R74" s="283"/>
      <c r="S74" s="17" t="s">
        <v>66</v>
      </c>
      <c r="T74" s="8">
        <v>8</v>
      </c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91"/>
      <c r="AI74" s="302"/>
      <c r="AJ74" s="282"/>
      <c r="AK74" s="283"/>
      <c r="AL74" s="17" t="s">
        <v>66</v>
      </c>
    </row>
    <row r="75" spans="1:248" s="23" customFormat="1" ht="12.75" customHeight="1" x14ac:dyDescent="0.2">
      <c r="A75" s="8">
        <v>9</v>
      </c>
      <c r="B75" s="282"/>
      <c r="C75" s="282"/>
      <c r="D75" s="282"/>
      <c r="E75" s="282"/>
      <c r="F75" s="283"/>
      <c r="G75" s="415"/>
      <c r="H75" s="302"/>
      <c r="I75" s="416"/>
      <c r="J75" s="280">
        <f t="shared" si="8"/>
        <v>0</v>
      </c>
      <c r="K75" s="281">
        <f t="shared" si="9"/>
        <v>0</v>
      </c>
      <c r="L75" s="282"/>
      <c r="M75" s="282"/>
      <c r="N75" s="282"/>
      <c r="O75" s="291"/>
      <c r="P75" s="297"/>
      <c r="Q75" s="282"/>
      <c r="R75" s="283"/>
      <c r="S75" s="17" t="s">
        <v>67</v>
      </c>
      <c r="T75" s="8">
        <v>9</v>
      </c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91"/>
      <c r="AI75" s="302"/>
      <c r="AJ75" s="282"/>
      <c r="AK75" s="283"/>
      <c r="AL75" s="17" t="s">
        <v>67</v>
      </c>
    </row>
    <row r="76" spans="1:248" s="23" customFormat="1" ht="12.75" customHeight="1" x14ac:dyDescent="0.2">
      <c r="A76" s="8">
        <v>10</v>
      </c>
      <c r="B76" s="282"/>
      <c r="C76" s="282"/>
      <c r="D76" s="282"/>
      <c r="E76" s="282"/>
      <c r="F76" s="283"/>
      <c r="G76" s="415"/>
      <c r="H76" s="302"/>
      <c r="I76" s="416"/>
      <c r="J76" s="280">
        <f t="shared" si="8"/>
        <v>0</v>
      </c>
      <c r="K76" s="281">
        <f t="shared" si="9"/>
        <v>0</v>
      </c>
      <c r="L76" s="282"/>
      <c r="M76" s="282"/>
      <c r="N76" s="282"/>
      <c r="O76" s="291"/>
      <c r="P76" s="297"/>
      <c r="Q76" s="282"/>
      <c r="R76" s="283"/>
      <c r="S76" s="17" t="s">
        <v>68</v>
      </c>
      <c r="T76" s="8">
        <v>10</v>
      </c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91"/>
      <c r="AI76" s="302"/>
      <c r="AJ76" s="282"/>
      <c r="AK76" s="283"/>
      <c r="AL76" s="17" t="s">
        <v>68</v>
      </c>
    </row>
    <row r="77" spans="1:248" s="23" customFormat="1" ht="12.75" customHeight="1" x14ac:dyDescent="0.2">
      <c r="A77" s="8">
        <v>11</v>
      </c>
      <c r="B77" s="282"/>
      <c r="C77" s="282"/>
      <c r="D77" s="282"/>
      <c r="E77" s="282"/>
      <c r="F77" s="283"/>
      <c r="G77" s="415"/>
      <c r="H77" s="302"/>
      <c r="I77" s="416"/>
      <c r="J77" s="280">
        <f t="shared" si="8"/>
        <v>0</v>
      </c>
      <c r="K77" s="281">
        <f t="shared" si="9"/>
        <v>0</v>
      </c>
      <c r="L77" s="282"/>
      <c r="M77" s="282"/>
      <c r="N77" s="282"/>
      <c r="O77" s="291"/>
      <c r="P77" s="297"/>
      <c r="Q77" s="282"/>
      <c r="R77" s="283"/>
      <c r="S77" s="17" t="s">
        <v>69</v>
      </c>
      <c r="T77" s="8">
        <v>11</v>
      </c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91"/>
      <c r="AI77" s="302"/>
      <c r="AJ77" s="282"/>
      <c r="AK77" s="283"/>
      <c r="AL77" s="17" t="s">
        <v>69</v>
      </c>
    </row>
    <row r="78" spans="1:248" s="23" customFormat="1" ht="12.75" customHeight="1" x14ac:dyDescent="0.2">
      <c r="A78" s="8">
        <v>12</v>
      </c>
      <c r="B78" s="282"/>
      <c r="C78" s="282"/>
      <c r="D78" s="282"/>
      <c r="E78" s="282"/>
      <c r="F78" s="283"/>
      <c r="G78" s="415"/>
      <c r="H78" s="302"/>
      <c r="I78" s="416"/>
      <c r="J78" s="280">
        <f t="shared" si="8"/>
        <v>0</v>
      </c>
      <c r="K78" s="281">
        <f t="shared" si="9"/>
        <v>0</v>
      </c>
      <c r="L78" s="282"/>
      <c r="M78" s="282"/>
      <c r="N78" s="282"/>
      <c r="O78" s="291"/>
      <c r="P78" s="297"/>
      <c r="Q78" s="282"/>
      <c r="R78" s="283"/>
      <c r="S78" s="17" t="s">
        <v>70</v>
      </c>
      <c r="T78" s="8">
        <v>12</v>
      </c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91"/>
      <c r="AI78" s="302"/>
      <c r="AJ78" s="282"/>
      <c r="AK78" s="283"/>
      <c r="AL78" s="17" t="s">
        <v>70</v>
      </c>
    </row>
    <row r="79" spans="1:248" s="23" customFormat="1" ht="12.75" customHeight="1" x14ac:dyDescent="0.2">
      <c r="A79" s="8">
        <v>13</v>
      </c>
      <c r="B79" s="282"/>
      <c r="C79" s="282"/>
      <c r="D79" s="282"/>
      <c r="E79" s="282"/>
      <c r="F79" s="283"/>
      <c r="G79" s="415"/>
      <c r="H79" s="302"/>
      <c r="I79" s="416"/>
      <c r="J79" s="280">
        <f t="shared" si="8"/>
        <v>0</v>
      </c>
      <c r="K79" s="281">
        <f t="shared" si="9"/>
        <v>0</v>
      </c>
      <c r="L79" s="282"/>
      <c r="M79" s="282"/>
      <c r="N79" s="282"/>
      <c r="O79" s="291"/>
      <c r="P79" s="297"/>
      <c r="Q79" s="282"/>
      <c r="R79" s="283"/>
      <c r="S79" s="17" t="s">
        <v>71</v>
      </c>
      <c r="T79" s="8">
        <v>13</v>
      </c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91"/>
      <c r="AI79" s="302"/>
      <c r="AJ79" s="282"/>
      <c r="AK79" s="283"/>
      <c r="AL79" s="17" t="s">
        <v>71</v>
      </c>
    </row>
    <row r="80" spans="1:248" s="23" customFormat="1" ht="12.75" customHeight="1" x14ac:dyDescent="0.2">
      <c r="A80" s="8">
        <v>14</v>
      </c>
      <c r="B80" s="282"/>
      <c r="C80" s="282"/>
      <c r="D80" s="282"/>
      <c r="E80" s="282"/>
      <c r="F80" s="283"/>
      <c r="G80" s="415"/>
      <c r="H80" s="302"/>
      <c r="I80" s="416"/>
      <c r="J80" s="280">
        <f t="shared" si="8"/>
        <v>0</v>
      </c>
      <c r="K80" s="281">
        <f t="shared" si="9"/>
        <v>0</v>
      </c>
      <c r="L80" s="282"/>
      <c r="M80" s="282"/>
      <c r="N80" s="282"/>
      <c r="O80" s="291"/>
      <c r="P80" s="297"/>
      <c r="Q80" s="282"/>
      <c r="R80" s="283"/>
      <c r="S80" s="17" t="s">
        <v>72</v>
      </c>
      <c r="T80" s="8">
        <v>14</v>
      </c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91"/>
      <c r="AI80" s="302"/>
      <c r="AJ80" s="282"/>
      <c r="AK80" s="283"/>
      <c r="AL80" s="17" t="s">
        <v>72</v>
      </c>
    </row>
    <row r="81" spans="1:38" s="23" customFormat="1" ht="12.75" customHeight="1" x14ac:dyDescent="0.2">
      <c r="A81" s="8">
        <v>15</v>
      </c>
      <c r="B81" s="282"/>
      <c r="C81" s="282"/>
      <c r="D81" s="282"/>
      <c r="E81" s="282"/>
      <c r="F81" s="283"/>
      <c r="G81" s="415"/>
      <c r="H81" s="302"/>
      <c r="I81" s="416"/>
      <c r="J81" s="280">
        <f t="shared" si="8"/>
        <v>0</v>
      </c>
      <c r="K81" s="281">
        <f t="shared" si="9"/>
        <v>0</v>
      </c>
      <c r="L81" s="282"/>
      <c r="M81" s="282"/>
      <c r="N81" s="282"/>
      <c r="O81" s="291"/>
      <c r="P81" s="297"/>
      <c r="Q81" s="282"/>
      <c r="R81" s="283"/>
      <c r="S81" s="17" t="s">
        <v>73</v>
      </c>
      <c r="T81" s="8">
        <v>15</v>
      </c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91"/>
      <c r="AI81" s="302"/>
      <c r="AJ81" s="282"/>
      <c r="AK81" s="283"/>
      <c r="AL81" s="17" t="s">
        <v>73</v>
      </c>
    </row>
    <row r="82" spans="1:38" s="23" customFormat="1" ht="12.75" customHeight="1" x14ac:dyDescent="0.2">
      <c r="A82" s="8">
        <v>16</v>
      </c>
      <c r="B82" s="282"/>
      <c r="C82" s="282"/>
      <c r="D82" s="282"/>
      <c r="E82" s="282"/>
      <c r="F82" s="283"/>
      <c r="G82" s="415"/>
      <c r="H82" s="302"/>
      <c r="I82" s="416"/>
      <c r="J82" s="280">
        <f t="shared" si="8"/>
        <v>0</v>
      </c>
      <c r="K82" s="281">
        <f t="shared" si="9"/>
        <v>0</v>
      </c>
      <c r="L82" s="282"/>
      <c r="M82" s="282"/>
      <c r="N82" s="282"/>
      <c r="O82" s="291"/>
      <c r="P82" s="297"/>
      <c r="Q82" s="282"/>
      <c r="R82" s="283"/>
      <c r="S82" s="17" t="s">
        <v>74</v>
      </c>
      <c r="T82" s="8">
        <v>16</v>
      </c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91"/>
      <c r="AI82" s="302"/>
      <c r="AJ82" s="282"/>
      <c r="AK82" s="283"/>
      <c r="AL82" s="17" t="s">
        <v>74</v>
      </c>
    </row>
    <row r="83" spans="1:38" s="23" customFormat="1" ht="12.75" customHeight="1" x14ac:dyDescent="0.2">
      <c r="A83" s="8">
        <v>17</v>
      </c>
      <c r="B83" s="282"/>
      <c r="C83" s="282"/>
      <c r="D83" s="282"/>
      <c r="E83" s="282"/>
      <c r="F83" s="283"/>
      <c r="G83" s="415"/>
      <c r="H83" s="302"/>
      <c r="I83" s="416"/>
      <c r="J83" s="280">
        <f t="shared" si="8"/>
        <v>0</v>
      </c>
      <c r="K83" s="281">
        <f t="shared" si="9"/>
        <v>0</v>
      </c>
      <c r="L83" s="282"/>
      <c r="M83" s="282"/>
      <c r="N83" s="282"/>
      <c r="O83" s="291"/>
      <c r="P83" s="297"/>
      <c r="Q83" s="282"/>
      <c r="R83" s="283"/>
      <c r="S83" s="17" t="s">
        <v>75</v>
      </c>
      <c r="T83" s="8">
        <v>17</v>
      </c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91"/>
      <c r="AI83" s="302"/>
      <c r="AJ83" s="282"/>
      <c r="AK83" s="283"/>
      <c r="AL83" s="17" t="s">
        <v>75</v>
      </c>
    </row>
    <row r="84" spans="1:38" s="23" customFormat="1" ht="12.75" customHeight="1" x14ac:dyDescent="0.2">
      <c r="A84" s="8">
        <v>18</v>
      </c>
      <c r="B84" s="282"/>
      <c r="C84" s="282"/>
      <c r="D84" s="282"/>
      <c r="E84" s="282"/>
      <c r="F84" s="283"/>
      <c r="G84" s="415"/>
      <c r="H84" s="302"/>
      <c r="I84" s="416"/>
      <c r="J84" s="280">
        <f t="shared" si="8"/>
        <v>0</v>
      </c>
      <c r="K84" s="281">
        <f t="shared" si="9"/>
        <v>0</v>
      </c>
      <c r="L84" s="282"/>
      <c r="M84" s="282"/>
      <c r="N84" s="282"/>
      <c r="O84" s="291"/>
      <c r="P84" s="297"/>
      <c r="Q84" s="282"/>
      <c r="R84" s="283"/>
      <c r="S84" s="17" t="s">
        <v>76</v>
      </c>
      <c r="T84" s="8">
        <v>18</v>
      </c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91"/>
      <c r="AI84" s="302"/>
      <c r="AJ84" s="282"/>
      <c r="AK84" s="283"/>
      <c r="AL84" s="17" t="s">
        <v>76</v>
      </c>
    </row>
    <row r="85" spans="1:38" s="23" customFormat="1" ht="12.75" customHeight="1" x14ac:dyDescent="0.2">
      <c r="A85" s="8">
        <v>19</v>
      </c>
      <c r="B85" s="282"/>
      <c r="C85" s="282"/>
      <c r="D85" s="282"/>
      <c r="E85" s="282"/>
      <c r="F85" s="283"/>
      <c r="G85" s="415"/>
      <c r="H85" s="302"/>
      <c r="I85" s="416"/>
      <c r="J85" s="280">
        <f t="shared" si="8"/>
        <v>0</v>
      </c>
      <c r="K85" s="281">
        <f t="shared" si="9"/>
        <v>0</v>
      </c>
      <c r="L85" s="282"/>
      <c r="M85" s="282"/>
      <c r="N85" s="282"/>
      <c r="O85" s="291"/>
      <c r="P85" s="297"/>
      <c r="Q85" s="282"/>
      <c r="R85" s="283"/>
      <c r="S85" s="17" t="s">
        <v>77</v>
      </c>
      <c r="T85" s="8">
        <v>19</v>
      </c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91"/>
      <c r="AI85" s="302"/>
      <c r="AJ85" s="282"/>
      <c r="AK85" s="283"/>
      <c r="AL85" s="17" t="s">
        <v>77</v>
      </c>
    </row>
    <row r="86" spans="1:38" s="23" customFormat="1" ht="12.75" customHeight="1" x14ac:dyDescent="0.2">
      <c r="A86" s="8">
        <v>20</v>
      </c>
      <c r="B86" s="282"/>
      <c r="C86" s="282"/>
      <c r="D86" s="282"/>
      <c r="E86" s="282"/>
      <c r="F86" s="283"/>
      <c r="G86" s="415"/>
      <c r="H86" s="302"/>
      <c r="I86" s="416"/>
      <c r="J86" s="280">
        <f t="shared" si="8"/>
        <v>0</v>
      </c>
      <c r="K86" s="281">
        <f t="shared" si="9"/>
        <v>0</v>
      </c>
      <c r="L86" s="282"/>
      <c r="M86" s="282"/>
      <c r="N86" s="282"/>
      <c r="O86" s="291"/>
      <c r="P86" s="297"/>
      <c r="Q86" s="282"/>
      <c r="R86" s="283"/>
      <c r="S86" s="17" t="s">
        <v>78</v>
      </c>
      <c r="T86" s="8">
        <v>20</v>
      </c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91"/>
      <c r="AI86" s="302"/>
      <c r="AJ86" s="282"/>
      <c r="AK86" s="283"/>
      <c r="AL86" s="17" t="s">
        <v>78</v>
      </c>
    </row>
    <row r="87" spans="1:38" s="23" customFormat="1" ht="12.75" customHeight="1" x14ac:dyDescent="0.2">
      <c r="A87" s="8">
        <v>21</v>
      </c>
      <c r="B87" s="282"/>
      <c r="C87" s="282"/>
      <c r="D87" s="282"/>
      <c r="E87" s="282"/>
      <c r="F87" s="283"/>
      <c r="G87" s="415"/>
      <c r="H87" s="302"/>
      <c r="I87" s="416"/>
      <c r="J87" s="280">
        <f t="shared" si="8"/>
        <v>0</v>
      </c>
      <c r="K87" s="281">
        <f t="shared" si="9"/>
        <v>0</v>
      </c>
      <c r="L87" s="282"/>
      <c r="M87" s="282"/>
      <c r="N87" s="282"/>
      <c r="O87" s="291"/>
      <c r="P87" s="297"/>
      <c r="Q87" s="282"/>
      <c r="R87" s="283"/>
      <c r="S87" s="17" t="s">
        <v>79</v>
      </c>
      <c r="T87" s="8">
        <v>21</v>
      </c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91"/>
      <c r="AI87" s="302"/>
      <c r="AJ87" s="282"/>
      <c r="AK87" s="283"/>
      <c r="AL87" s="17" t="s">
        <v>79</v>
      </c>
    </row>
    <row r="88" spans="1:38" s="23" customFormat="1" ht="12.75" customHeight="1" x14ac:dyDescent="0.2">
      <c r="A88" s="8">
        <v>22</v>
      </c>
      <c r="B88" s="282"/>
      <c r="C88" s="282"/>
      <c r="D88" s="282"/>
      <c r="E88" s="282"/>
      <c r="F88" s="283"/>
      <c r="G88" s="415"/>
      <c r="H88" s="302"/>
      <c r="I88" s="416"/>
      <c r="J88" s="280">
        <f t="shared" si="8"/>
        <v>0</v>
      </c>
      <c r="K88" s="281">
        <f t="shared" si="9"/>
        <v>0</v>
      </c>
      <c r="L88" s="282"/>
      <c r="M88" s="282"/>
      <c r="N88" s="282"/>
      <c r="O88" s="291"/>
      <c r="P88" s="297"/>
      <c r="Q88" s="282"/>
      <c r="R88" s="283"/>
      <c r="S88" s="17" t="s">
        <v>80</v>
      </c>
      <c r="T88" s="8">
        <v>22</v>
      </c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91"/>
      <c r="AI88" s="302"/>
      <c r="AJ88" s="282"/>
      <c r="AK88" s="283"/>
      <c r="AL88" s="17" t="s">
        <v>80</v>
      </c>
    </row>
    <row r="89" spans="1:38" s="23" customFormat="1" ht="12.75" customHeight="1" x14ac:dyDescent="0.2">
      <c r="A89" s="8">
        <v>23</v>
      </c>
      <c r="B89" s="282"/>
      <c r="C89" s="282"/>
      <c r="D89" s="282"/>
      <c r="E89" s="282"/>
      <c r="F89" s="283"/>
      <c r="G89" s="415"/>
      <c r="H89" s="302"/>
      <c r="I89" s="416"/>
      <c r="J89" s="280">
        <f t="shared" si="8"/>
        <v>0</v>
      </c>
      <c r="K89" s="281">
        <f t="shared" si="9"/>
        <v>0</v>
      </c>
      <c r="L89" s="282"/>
      <c r="M89" s="282"/>
      <c r="N89" s="282"/>
      <c r="O89" s="291"/>
      <c r="P89" s="297"/>
      <c r="Q89" s="282"/>
      <c r="R89" s="283"/>
      <c r="S89" s="17" t="s">
        <v>81</v>
      </c>
      <c r="T89" s="8">
        <v>23</v>
      </c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91"/>
      <c r="AI89" s="302"/>
      <c r="AJ89" s="282"/>
      <c r="AK89" s="283"/>
      <c r="AL89" s="17" t="s">
        <v>81</v>
      </c>
    </row>
    <row r="90" spans="1:38" s="23" customFormat="1" ht="12.75" customHeight="1" x14ac:dyDescent="0.2">
      <c r="A90" s="8">
        <v>24</v>
      </c>
      <c r="B90" s="282"/>
      <c r="C90" s="282"/>
      <c r="D90" s="282"/>
      <c r="E90" s="282"/>
      <c r="F90" s="283"/>
      <c r="G90" s="415"/>
      <c r="H90" s="302"/>
      <c r="I90" s="416"/>
      <c r="J90" s="280">
        <f t="shared" si="8"/>
        <v>0</v>
      </c>
      <c r="K90" s="281">
        <f t="shared" si="9"/>
        <v>0</v>
      </c>
      <c r="L90" s="282"/>
      <c r="M90" s="282"/>
      <c r="N90" s="282"/>
      <c r="O90" s="291"/>
      <c r="P90" s="297"/>
      <c r="Q90" s="282"/>
      <c r="R90" s="283"/>
      <c r="S90" s="17" t="s">
        <v>82</v>
      </c>
      <c r="T90" s="8">
        <v>24</v>
      </c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91"/>
      <c r="AI90" s="302"/>
      <c r="AJ90" s="282"/>
      <c r="AK90" s="283"/>
      <c r="AL90" s="17" t="s">
        <v>82</v>
      </c>
    </row>
    <row r="91" spans="1:38" s="23" customFormat="1" ht="12.75" customHeight="1" x14ac:dyDescent="0.2">
      <c r="A91" s="8">
        <v>25</v>
      </c>
      <c r="B91" s="282"/>
      <c r="C91" s="282"/>
      <c r="D91" s="282"/>
      <c r="E91" s="282"/>
      <c r="F91" s="283"/>
      <c r="G91" s="415"/>
      <c r="H91" s="302"/>
      <c r="I91" s="416"/>
      <c r="J91" s="280">
        <f t="shared" si="8"/>
        <v>0</v>
      </c>
      <c r="K91" s="281">
        <f t="shared" si="9"/>
        <v>0</v>
      </c>
      <c r="L91" s="282"/>
      <c r="M91" s="282"/>
      <c r="N91" s="282"/>
      <c r="O91" s="291"/>
      <c r="P91" s="297"/>
      <c r="Q91" s="282"/>
      <c r="R91" s="283"/>
      <c r="S91" s="17" t="s">
        <v>83</v>
      </c>
      <c r="T91" s="8">
        <v>25</v>
      </c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91"/>
      <c r="AI91" s="302"/>
      <c r="AJ91" s="282"/>
      <c r="AK91" s="283"/>
      <c r="AL91" s="17" t="s">
        <v>83</v>
      </c>
    </row>
    <row r="92" spans="1:38" s="23" customFormat="1" ht="12.75" customHeight="1" x14ac:dyDescent="0.2">
      <c r="A92" s="8">
        <v>26</v>
      </c>
      <c r="B92" s="282"/>
      <c r="C92" s="282"/>
      <c r="D92" s="282"/>
      <c r="E92" s="282"/>
      <c r="F92" s="283"/>
      <c r="G92" s="415"/>
      <c r="H92" s="302"/>
      <c r="I92" s="416"/>
      <c r="J92" s="280">
        <f t="shared" si="8"/>
        <v>0</v>
      </c>
      <c r="K92" s="281">
        <f t="shared" si="9"/>
        <v>0</v>
      </c>
      <c r="L92" s="282"/>
      <c r="M92" s="282"/>
      <c r="N92" s="282"/>
      <c r="O92" s="291"/>
      <c r="P92" s="297"/>
      <c r="Q92" s="282"/>
      <c r="R92" s="283"/>
      <c r="S92" s="17" t="s">
        <v>84</v>
      </c>
      <c r="T92" s="8">
        <v>26</v>
      </c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91"/>
      <c r="AI92" s="302"/>
      <c r="AJ92" s="282"/>
      <c r="AK92" s="283"/>
      <c r="AL92" s="17" t="s">
        <v>84</v>
      </c>
    </row>
    <row r="93" spans="1:38" s="23" customFormat="1" ht="12.75" customHeight="1" x14ac:dyDescent="0.2">
      <c r="A93" s="8">
        <v>27</v>
      </c>
      <c r="B93" s="282"/>
      <c r="C93" s="282"/>
      <c r="D93" s="282"/>
      <c r="E93" s="282"/>
      <c r="F93" s="283"/>
      <c r="G93" s="415"/>
      <c r="H93" s="302"/>
      <c r="I93" s="416"/>
      <c r="J93" s="280">
        <f t="shared" si="8"/>
        <v>0</v>
      </c>
      <c r="K93" s="281">
        <f t="shared" si="9"/>
        <v>0</v>
      </c>
      <c r="L93" s="282"/>
      <c r="M93" s="282"/>
      <c r="N93" s="282"/>
      <c r="O93" s="291"/>
      <c r="P93" s="297"/>
      <c r="Q93" s="282"/>
      <c r="R93" s="283"/>
      <c r="S93" s="17" t="s">
        <v>85</v>
      </c>
      <c r="T93" s="8">
        <v>27</v>
      </c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91"/>
      <c r="AI93" s="302"/>
      <c r="AJ93" s="282"/>
      <c r="AK93" s="283"/>
      <c r="AL93" s="17" t="s">
        <v>85</v>
      </c>
    </row>
    <row r="94" spans="1:38" s="23" customFormat="1" ht="12.75" customHeight="1" x14ac:dyDescent="0.2">
      <c r="A94" s="8">
        <v>28</v>
      </c>
      <c r="B94" s="282"/>
      <c r="C94" s="282"/>
      <c r="D94" s="282"/>
      <c r="E94" s="282"/>
      <c r="F94" s="283"/>
      <c r="G94" s="415"/>
      <c r="H94" s="302"/>
      <c r="I94" s="416"/>
      <c r="J94" s="280">
        <f t="shared" si="8"/>
        <v>0</v>
      </c>
      <c r="K94" s="281">
        <f t="shared" si="9"/>
        <v>0</v>
      </c>
      <c r="L94" s="282"/>
      <c r="M94" s="282"/>
      <c r="N94" s="282"/>
      <c r="O94" s="291"/>
      <c r="P94" s="297"/>
      <c r="Q94" s="282"/>
      <c r="R94" s="283"/>
      <c r="S94" s="17" t="s">
        <v>86</v>
      </c>
      <c r="T94" s="8">
        <v>28</v>
      </c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91"/>
      <c r="AI94" s="302"/>
      <c r="AJ94" s="282"/>
      <c r="AK94" s="283"/>
      <c r="AL94" s="17" t="s">
        <v>86</v>
      </c>
    </row>
    <row r="95" spans="1:38" s="23" customFormat="1" ht="12.75" customHeight="1" x14ac:dyDescent="0.2">
      <c r="A95" s="8">
        <v>29</v>
      </c>
      <c r="B95" s="282"/>
      <c r="C95" s="282"/>
      <c r="D95" s="282"/>
      <c r="E95" s="282"/>
      <c r="F95" s="283"/>
      <c r="G95" s="415"/>
      <c r="H95" s="302"/>
      <c r="I95" s="416"/>
      <c r="J95" s="280">
        <f t="shared" si="8"/>
        <v>0</v>
      </c>
      <c r="K95" s="281">
        <f t="shared" si="9"/>
        <v>0</v>
      </c>
      <c r="L95" s="282"/>
      <c r="M95" s="282"/>
      <c r="N95" s="282"/>
      <c r="O95" s="291"/>
      <c r="P95" s="297"/>
      <c r="Q95" s="282"/>
      <c r="R95" s="283"/>
      <c r="S95" s="17" t="s">
        <v>87</v>
      </c>
      <c r="T95" s="8">
        <v>29</v>
      </c>
      <c r="U95" s="282"/>
      <c r="V95" s="282"/>
      <c r="W95" s="282"/>
      <c r="X95" s="298"/>
      <c r="Y95" s="282"/>
      <c r="Z95" s="282"/>
      <c r="AA95" s="282"/>
      <c r="AB95" s="282"/>
      <c r="AC95" s="282"/>
      <c r="AD95" s="282"/>
      <c r="AE95" s="282"/>
      <c r="AF95" s="282"/>
      <c r="AG95" s="282"/>
      <c r="AH95" s="291"/>
      <c r="AI95" s="302"/>
      <c r="AJ95" s="282"/>
      <c r="AK95" s="283"/>
      <c r="AL95" s="17" t="s">
        <v>87</v>
      </c>
    </row>
    <row r="96" spans="1:38" s="23" customFormat="1" ht="12.75" customHeight="1" x14ac:dyDescent="0.2">
      <c r="A96" s="8">
        <v>30</v>
      </c>
      <c r="B96" s="282"/>
      <c r="C96" s="282"/>
      <c r="D96" s="282"/>
      <c r="E96" s="282"/>
      <c r="F96" s="283"/>
      <c r="G96" s="419"/>
      <c r="H96" s="302"/>
      <c r="I96" s="416"/>
      <c r="J96" s="280">
        <f t="shared" si="8"/>
        <v>0</v>
      </c>
      <c r="K96" s="281">
        <f t="shared" si="9"/>
        <v>0</v>
      </c>
      <c r="L96" s="282"/>
      <c r="M96" s="282"/>
      <c r="N96" s="282"/>
      <c r="O96" s="291"/>
      <c r="P96" s="297"/>
      <c r="Q96" s="282"/>
      <c r="R96" s="283"/>
      <c r="S96" s="17" t="s">
        <v>88</v>
      </c>
      <c r="T96" s="8">
        <v>30</v>
      </c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91"/>
      <c r="AI96" s="302"/>
      <c r="AJ96" s="282"/>
      <c r="AK96" s="283"/>
      <c r="AL96" s="17" t="s">
        <v>88</v>
      </c>
    </row>
    <row r="97" spans="1:248" s="23" customFormat="1" ht="12.75" customHeight="1" x14ac:dyDescent="0.2">
      <c r="A97" s="20">
        <v>31</v>
      </c>
      <c r="B97" s="286"/>
      <c r="C97" s="286"/>
      <c r="D97" s="286"/>
      <c r="E97" s="286"/>
      <c r="F97" s="287"/>
      <c r="G97" s="420"/>
      <c r="H97" s="304"/>
      <c r="I97" s="421"/>
      <c r="J97" s="422">
        <f t="shared" si="8"/>
        <v>0</v>
      </c>
      <c r="K97" s="299">
        <f t="shared" si="9"/>
        <v>0</v>
      </c>
      <c r="L97" s="286"/>
      <c r="M97" s="286"/>
      <c r="N97" s="286"/>
      <c r="O97" s="293"/>
      <c r="P97" s="300"/>
      <c r="Q97" s="286"/>
      <c r="R97" s="287"/>
      <c r="S97" s="21" t="s">
        <v>89</v>
      </c>
      <c r="T97" s="20">
        <v>31</v>
      </c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93"/>
      <c r="AI97" s="304"/>
      <c r="AJ97" s="286"/>
      <c r="AK97" s="287"/>
      <c r="AL97" s="21" t="s">
        <v>89</v>
      </c>
    </row>
    <row r="98" spans="1:248" s="23" customFormat="1" ht="12.75" customHeight="1" thickBot="1" x14ac:dyDescent="0.25">
      <c r="A98" s="1"/>
      <c r="B98" s="288">
        <f>SUM(B66:B97)</f>
        <v>0</v>
      </c>
      <c r="C98" s="288">
        <f>SUM(C66:C97)</f>
        <v>0</v>
      </c>
      <c r="D98" s="288">
        <f>SUM(D66:D97)</f>
        <v>0</v>
      </c>
      <c r="E98" s="301">
        <f>SUM(E66:E97)</f>
        <v>0</v>
      </c>
      <c r="F98" s="294">
        <f>SUM(F66:F97)</f>
        <v>0</v>
      </c>
      <c r="G98" s="308"/>
      <c r="H98" s="54" t="s">
        <v>90</v>
      </c>
      <c r="I98" s="309">
        <f>COUNTA(I67:I97)</f>
        <v>0</v>
      </c>
      <c r="J98" s="288">
        <f t="shared" ref="J98:R98" si="10">SUM(J66:J97)</f>
        <v>0</v>
      </c>
      <c r="K98" s="288">
        <f t="shared" si="10"/>
        <v>0</v>
      </c>
      <c r="L98" s="288">
        <f t="shared" si="10"/>
        <v>0</v>
      </c>
      <c r="M98" s="288">
        <f t="shared" si="10"/>
        <v>0</v>
      </c>
      <c r="N98" s="288">
        <f t="shared" si="10"/>
        <v>0</v>
      </c>
      <c r="O98" s="301">
        <f t="shared" si="10"/>
        <v>0</v>
      </c>
      <c r="P98" s="301">
        <f t="shared" si="10"/>
        <v>0</v>
      </c>
      <c r="Q98" s="288">
        <f t="shared" si="10"/>
        <v>0</v>
      </c>
      <c r="R98" s="289">
        <f t="shared" si="10"/>
        <v>0</v>
      </c>
      <c r="S98" s="59"/>
      <c r="T98" s="53"/>
      <c r="U98" s="288">
        <f t="shared" ref="U98:AH98" si="11">SUM(U66:U97)</f>
        <v>0</v>
      </c>
      <c r="V98" s="288">
        <f t="shared" si="11"/>
        <v>0</v>
      </c>
      <c r="W98" s="288">
        <f t="shared" si="11"/>
        <v>0</v>
      </c>
      <c r="X98" s="288">
        <f t="shared" si="11"/>
        <v>0</v>
      </c>
      <c r="Y98" s="288">
        <f t="shared" si="11"/>
        <v>0</v>
      </c>
      <c r="Z98" s="288">
        <f t="shared" si="11"/>
        <v>0</v>
      </c>
      <c r="AA98" s="288">
        <f t="shared" si="11"/>
        <v>0</v>
      </c>
      <c r="AB98" s="288">
        <f t="shared" si="11"/>
        <v>0</v>
      </c>
      <c r="AC98" s="288">
        <f t="shared" si="11"/>
        <v>0</v>
      </c>
      <c r="AD98" s="288">
        <f t="shared" si="11"/>
        <v>0</v>
      </c>
      <c r="AE98" s="288">
        <f t="shared" si="11"/>
        <v>0</v>
      </c>
      <c r="AF98" s="288">
        <f t="shared" si="11"/>
        <v>0</v>
      </c>
      <c r="AG98" s="288">
        <f t="shared" si="11"/>
        <v>0</v>
      </c>
      <c r="AH98" s="294">
        <f t="shared" si="11"/>
        <v>0</v>
      </c>
      <c r="AI98" s="306"/>
      <c r="AJ98" s="288">
        <f>SUM(AJ66:AJ97)</f>
        <v>0</v>
      </c>
      <c r="AK98" s="289">
        <f>SUM(AK66:AK97)</f>
        <v>0</v>
      </c>
      <c r="AL98" s="3"/>
    </row>
    <row r="99" spans="1:248" ht="12.75" customHeight="1" thickTop="1" x14ac:dyDescent="0.2">
      <c r="A99" s="41"/>
      <c r="B99" s="41"/>
      <c r="C99" s="41"/>
      <c r="D99" s="41"/>
      <c r="E99" s="41"/>
      <c r="F99" s="41"/>
      <c r="G99" s="42"/>
      <c r="H99" s="41"/>
      <c r="I99" s="43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</row>
    <row r="100" spans="1:248" ht="12.75" customHeight="1" x14ac:dyDescent="0.2">
      <c r="A100" s="23"/>
      <c r="B100" s="23"/>
      <c r="C100" s="23"/>
      <c r="D100" s="23"/>
      <c r="E100" s="23"/>
      <c r="F100" s="23"/>
      <c r="G100" s="494" t="str">
        <f>G$10</f>
        <v>UNITED STEELWORKERS - LOCAL UNION</v>
      </c>
      <c r="H100" s="494"/>
      <c r="I100" s="494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11" t="str">
        <f>$AA$10</f>
        <v>FINANCIAL SECRETARY'S CASH BOOK</v>
      </c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248" ht="12.75" customHeight="1" x14ac:dyDescent="0.2">
      <c r="A101" s="23"/>
      <c r="B101" s="143" t="str">
        <f>$B$11</f>
        <v>Month</v>
      </c>
      <c r="C101" s="79" t="str">
        <f>$C$11</f>
        <v>NOVEMBER</v>
      </c>
      <c r="D101" s="143" t="str">
        <f>$D$11</f>
        <v>Year</v>
      </c>
      <c r="E101" s="44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3"/>
      <c r="AJ101" s="177" t="str">
        <f>$C$11</f>
        <v>NOVEMBER</v>
      </c>
      <c r="AK101" s="44">
        <f>$E$11</f>
        <v>0</v>
      </c>
    </row>
    <row r="102" spans="1:248" ht="12.75" customHeight="1" x14ac:dyDescent="0.2">
      <c r="A102" s="23"/>
      <c r="B102" s="143" t="str">
        <f>$B$12</f>
        <v>Page No.</v>
      </c>
      <c r="C102" s="176">
        <f>C57+1</f>
        <v>3</v>
      </c>
      <c r="D102" s="114"/>
      <c r="E102" s="114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3" t="str">
        <f>$B$12</f>
        <v>Page No.</v>
      </c>
      <c r="AJ102" s="272">
        <f>AJ57+1</f>
        <v>3</v>
      </c>
      <c r="AK102" s="173"/>
      <c r="AL102" s="115"/>
    </row>
    <row r="103" spans="1:24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248" s="397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22"/>
      <c r="H105" s="2" t="s">
        <v>56</v>
      </c>
      <c r="I105" s="98"/>
      <c r="J105" s="443" t="s">
        <v>465</v>
      </c>
      <c r="K105" s="444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397" customFormat="1" ht="12.75" customHeight="1" x14ac:dyDescent="0.2">
      <c r="A106" s="1"/>
      <c r="B106" s="3"/>
      <c r="C106" s="3"/>
      <c r="D106" s="3"/>
      <c r="E106" s="3"/>
      <c r="F106" s="13"/>
      <c r="G106" s="22"/>
      <c r="H106" s="13"/>
      <c r="I106" s="99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397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31">
        <v>5</v>
      </c>
      <c r="G107" s="40">
        <v>6</v>
      </c>
      <c r="H107" s="29">
        <v>7</v>
      </c>
      <c r="I107" s="100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248" s="4" customFormat="1" ht="12.75" customHeight="1" thickTop="1" x14ac:dyDescent="0.2">
      <c r="A108" s="1"/>
      <c r="B108" s="87" t="s">
        <v>4</v>
      </c>
      <c r="C108" s="101"/>
      <c r="D108" s="87" t="s">
        <v>201</v>
      </c>
      <c r="E108" s="180" t="s">
        <v>6</v>
      </c>
      <c r="F108" s="86" t="s">
        <v>7</v>
      </c>
      <c r="G108" s="163"/>
      <c r="H108" s="86"/>
      <c r="I108" s="103"/>
      <c r="J108" s="87"/>
      <c r="K108" s="86"/>
      <c r="L108" s="87" t="s">
        <v>458</v>
      </c>
      <c r="M108" s="87"/>
      <c r="N108" s="87" t="s">
        <v>257</v>
      </c>
      <c r="O108" s="180" t="s">
        <v>459</v>
      </c>
      <c r="P108" s="265"/>
      <c r="Q108" s="410" t="s">
        <v>8</v>
      </c>
      <c r="R108" s="86" t="s">
        <v>8</v>
      </c>
      <c r="S108" s="106"/>
      <c r="T108" s="73"/>
      <c r="U108" s="445" t="s">
        <v>9</v>
      </c>
      <c r="V108" s="446"/>
      <c r="W108" s="446"/>
      <c r="X108" s="446"/>
      <c r="Y108" s="447"/>
      <c r="Z108" s="87" t="s">
        <v>10</v>
      </c>
      <c r="AA108" s="87" t="s">
        <v>11</v>
      </c>
      <c r="AB108" s="87" t="s">
        <v>204</v>
      </c>
      <c r="AC108" s="87" t="s">
        <v>12</v>
      </c>
      <c r="AD108" s="87" t="s">
        <v>13</v>
      </c>
      <c r="AE108" s="87" t="s">
        <v>14</v>
      </c>
      <c r="AF108" s="87"/>
      <c r="AG108" s="87"/>
      <c r="AH108" s="104"/>
      <c r="AI108" s="105"/>
      <c r="AJ108" s="87" t="s">
        <v>15</v>
      </c>
      <c r="AK108" s="86" t="s">
        <v>7</v>
      </c>
      <c r="AL108" s="106"/>
      <c r="AM108" s="411"/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411"/>
      <c r="AZ108" s="411"/>
      <c r="BA108" s="411"/>
      <c r="BB108" s="411"/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411"/>
      <c r="BU108" s="411"/>
      <c r="BV108" s="411"/>
      <c r="BW108" s="411"/>
      <c r="BX108" s="411"/>
      <c r="BY108" s="411"/>
      <c r="BZ108" s="411"/>
      <c r="CA108" s="411"/>
      <c r="CB108" s="411"/>
      <c r="CC108" s="411"/>
      <c r="CD108" s="411"/>
      <c r="CE108" s="411"/>
      <c r="CF108" s="411"/>
      <c r="CG108" s="411"/>
      <c r="CH108" s="411"/>
      <c r="CI108" s="411"/>
      <c r="CJ108" s="411"/>
      <c r="CK108" s="411"/>
      <c r="CL108" s="411"/>
      <c r="CM108" s="411"/>
      <c r="CN108" s="411"/>
      <c r="CO108" s="411"/>
      <c r="CP108" s="411"/>
      <c r="CQ108" s="411"/>
      <c r="CR108" s="411"/>
      <c r="CS108" s="411"/>
      <c r="CT108" s="411"/>
      <c r="CU108" s="411"/>
      <c r="CV108" s="411"/>
      <c r="CW108" s="411"/>
      <c r="CX108" s="411"/>
      <c r="CY108" s="411"/>
      <c r="CZ108" s="411"/>
      <c r="DA108" s="411"/>
      <c r="DB108" s="411"/>
      <c r="DC108" s="411"/>
      <c r="DD108" s="411"/>
      <c r="DE108" s="411"/>
      <c r="DF108" s="411"/>
      <c r="DG108" s="411"/>
      <c r="DH108" s="411"/>
      <c r="DI108" s="411"/>
      <c r="DJ108" s="411"/>
      <c r="DK108" s="411"/>
      <c r="DL108" s="411"/>
      <c r="DM108" s="411"/>
      <c r="DN108" s="411"/>
      <c r="DO108" s="411"/>
      <c r="DP108" s="411"/>
      <c r="DQ108" s="411"/>
      <c r="DR108" s="411"/>
      <c r="DS108" s="411"/>
      <c r="DT108" s="411"/>
      <c r="DU108" s="411"/>
      <c r="DV108" s="411"/>
      <c r="DW108" s="411"/>
      <c r="DX108" s="411"/>
      <c r="DY108" s="411"/>
      <c r="DZ108" s="411"/>
      <c r="EA108" s="411"/>
      <c r="EB108" s="411"/>
      <c r="EC108" s="411"/>
      <c r="ED108" s="411"/>
      <c r="EE108" s="411"/>
      <c r="EF108" s="411"/>
      <c r="EG108" s="411"/>
      <c r="EH108" s="411"/>
      <c r="EI108" s="411"/>
      <c r="EJ108" s="411"/>
      <c r="EK108" s="411"/>
      <c r="EL108" s="411"/>
      <c r="EM108" s="411"/>
      <c r="EN108" s="411"/>
      <c r="EO108" s="411"/>
      <c r="EP108" s="411"/>
      <c r="EQ108" s="411"/>
      <c r="ER108" s="411"/>
      <c r="ES108" s="411"/>
      <c r="ET108" s="411"/>
      <c r="EU108" s="411"/>
      <c r="EV108" s="411"/>
      <c r="EW108" s="411"/>
      <c r="EX108" s="411"/>
      <c r="EY108" s="411"/>
      <c r="EZ108" s="411"/>
      <c r="FA108" s="411"/>
      <c r="FB108" s="411"/>
      <c r="FC108" s="411"/>
      <c r="FD108" s="411"/>
      <c r="FE108" s="411"/>
      <c r="FF108" s="411"/>
      <c r="FG108" s="411"/>
      <c r="FH108" s="411"/>
      <c r="FI108" s="411"/>
      <c r="FJ108" s="411"/>
      <c r="FK108" s="411"/>
      <c r="FL108" s="411"/>
      <c r="FM108" s="411"/>
      <c r="FN108" s="411"/>
      <c r="FO108" s="411"/>
      <c r="FP108" s="411"/>
      <c r="FQ108" s="411"/>
      <c r="FR108" s="411"/>
      <c r="FS108" s="411"/>
      <c r="FT108" s="411"/>
      <c r="FU108" s="411"/>
      <c r="FV108" s="411"/>
      <c r="FW108" s="411"/>
      <c r="FX108" s="411"/>
      <c r="FY108" s="411"/>
      <c r="FZ108" s="411"/>
      <c r="GA108" s="411"/>
      <c r="GB108" s="411"/>
      <c r="GC108" s="411"/>
      <c r="GD108" s="411"/>
      <c r="GE108" s="411"/>
      <c r="GF108" s="411"/>
      <c r="GG108" s="411"/>
      <c r="GH108" s="411"/>
      <c r="GI108" s="411"/>
      <c r="GJ108" s="411"/>
      <c r="GK108" s="411"/>
      <c r="GL108" s="411"/>
      <c r="GM108" s="411"/>
      <c r="GN108" s="411"/>
      <c r="GO108" s="411"/>
      <c r="GP108" s="411"/>
      <c r="GQ108" s="411"/>
      <c r="GR108" s="411"/>
      <c r="GS108" s="411"/>
      <c r="GT108" s="411"/>
      <c r="GU108" s="411"/>
      <c r="GV108" s="411"/>
      <c r="GW108" s="411"/>
      <c r="GX108" s="411"/>
      <c r="GY108" s="411"/>
      <c r="GZ108" s="411"/>
      <c r="HA108" s="411"/>
      <c r="HB108" s="411"/>
      <c r="HC108" s="411"/>
      <c r="HD108" s="411"/>
      <c r="HE108" s="411"/>
      <c r="HF108" s="411"/>
      <c r="HG108" s="411"/>
      <c r="HH108" s="411"/>
      <c r="HI108" s="411"/>
      <c r="HJ108" s="411"/>
      <c r="HK108" s="411"/>
      <c r="HL108" s="411"/>
      <c r="HM108" s="411"/>
      <c r="HN108" s="411"/>
      <c r="HO108" s="411"/>
      <c r="HP108" s="411"/>
      <c r="HQ108" s="411"/>
      <c r="HR108" s="411"/>
      <c r="HS108" s="411"/>
      <c r="HT108" s="411"/>
      <c r="HU108" s="411"/>
      <c r="HV108" s="411"/>
      <c r="HW108" s="411"/>
      <c r="HX108" s="411"/>
      <c r="HY108" s="411"/>
      <c r="HZ108" s="411"/>
      <c r="IA108" s="411"/>
      <c r="IB108" s="411"/>
      <c r="IC108" s="411"/>
      <c r="ID108" s="411"/>
      <c r="IE108" s="411"/>
      <c r="IF108" s="411"/>
      <c r="IG108" s="411"/>
      <c r="IH108" s="411"/>
      <c r="II108" s="411"/>
      <c r="IJ108" s="411"/>
      <c r="IK108" s="411"/>
      <c r="IL108" s="411"/>
      <c r="IM108" s="411"/>
      <c r="IN108" s="411"/>
    </row>
    <row r="109" spans="1:248" s="4" customFormat="1" ht="12.75" customHeight="1" x14ac:dyDescent="0.2">
      <c r="A109" s="1"/>
      <c r="B109" s="87" t="s">
        <v>8</v>
      </c>
      <c r="C109" s="87" t="s">
        <v>16</v>
      </c>
      <c r="D109" s="87" t="s">
        <v>202</v>
      </c>
      <c r="E109" s="181" t="s">
        <v>8</v>
      </c>
      <c r="F109" s="86" t="s">
        <v>18</v>
      </c>
      <c r="G109" s="163" t="s">
        <v>19</v>
      </c>
      <c r="H109" s="86" t="s">
        <v>20</v>
      </c>
      <c r="I109" s="103" t="s">
        <v>460</v>
      </c>
      <c r="J109" s="87" t="s">
        <v>21</v>
      </c>
      <c r="K109" s="86" t="s">
        <v>22</v>
      </c>
      <c r="L109" s="87" t="s">
        <v>461</v>
      </c>
      <c r="M109" s="87" t="s">
        <v>462</v>
      </c>
      <c r="N109" s="87" t="s">
        <v>258</v>
      </c>
      <c r="O109" s="181" t="s">
        <v>259</v>
      </c>
      <c r="P109" s="181" t="s">
        <v>23</v>
      </c>
      <c r="Q109" s="87" t="s">
        <v>24</v>
      </c>
      <c r="R109" s="86" t="s">
        <v>24</v>
      </c>
      <c r="S109" s="104" t="s">
        <v>135</v>
      </c>
      <c r="T109" s="86" t="s">
        <v>135</v>
      </c>
      <c r="U109" s="87" t="s">
        <v>25</v>
      </c>
      <c r="V109" s="87" t="s">
        <v>26</v>
      </c>
      <c r="W109" s="87" t="s">
        <v>27</v>
      </c>
      <c r="X109" s="87" t="s">
        <v>28</v>
      </c>
      <c r="Y109" s="87" t="s">
        <v>136</v>
      </c>
      <c r="Z109" s="87" t="s">
        <v>251</v>
      </c>
      <c r="AA109" s="87" t="s">
        <v>137</v>
      </c>
      <c r="AB109" s="87" t="s">
        <v>203</v>
      </c>
      <c r="AC109" s="87" t="s">
        <v>30</v>
      </c>
      <c r="AD109" s="87" t="s">
        <v>140</v>
      </c>
      <c r="AE109" s="87" t="s">
        <v>31</v>
      </c>
      <c r="AF109" s="87" t="s">
        <v>32</v>
      </c>
      <c r="AG109" s="87" t="s">
        <v>205</v>
      </c>
      <c r="AH109" s="104" t="s">
        <v>16</v>
      </c>
      <c r="AI109" s="102" t="s">
        <v>34</v>
      </c>
      <c r="AJ109" s="87" t="s">
        <v>35</v>
      </c>
      <c r="AK109" s="86" t="s">
        <v>18</v>
      </c>
      <c r="AL109" s="106"/>
      <c r="AM109" s="411"/>
      <c r="AN109" s="411"/>
      <c r="AO109" s="411"/>
      <c r="AP109" s="411"/>
      <c r="AQ109" s="411"/>
      <c r="AR109" s="411"/>
      <c r="AS109" s="411"/>
      <c r="AT109" s="411"/>
      <c r="AU109" s="411"/>
      <c r="AV109" s="411"/>
      <c r="AW109" s="411"/>
      <c r="AX109" s="411"/>
      <c r="AY109" s="411"/>
      <c r="AZ109" s="411"/>
      <c r="BA109" s="411"/>
      <c r="BB109" s="411"/>
      <c r="BC109" s="411"/>
      <c r="BD109" s="411"/>
      <c r="BE109" s="411"/>
      <c r="BF109" s="411"/>
      <c r="BG109" s="411"/>
      <c r="BH109" s="411"/>
      <c r="BI109" s="411"/>
      <c r="BJ109" s="411"/>
      <c r="BK109" s="411"/>
      <c r="BL109" s="411"/>
      <c r="BM109" s="411"/>
      <c r="BN109" s="411"/>
      <c r="BO109" s="411"/>
      <c r="BP109" s="411"/>
      <c r="BQ109" s="411"/>
      <c r="BR109" s="411"/>
      <c r="BS109" s="411"/>
      <c r="BT109" s="411"/>
      <c r="BU109" s="411"/>
      <c r="BV109" s="411"/>
      <c r="BW109" s="411"/>
      <c r="BX109" s="411"/>
      <c r="BY109" s="411"/>
      <c r="BZ109" s="411"/>
      <c r="CA109" s="411"/>
      <c r="CB109" s="411"/>
      <c r="CC109" s="411"/>
      <c r="CD109" s="411"/>
      <c r="CE109" s="411"/>
      <c r="CF109" s="411"/>
      <c r="CG109" s="411"/>
      <c r="CH109" s="411"/>
      <c r="CI109" s="411"/>
      <c r="CJ109" s="411"/>
      <c r="CK109" s="411"/>
      <c r="CL109" s="411"/>
      <c r="CM109" s="411"/>
      <c r="CN109" s="411"/>
      <c r="CO109" s="411"/>
      <c r="CP109" s="411"/>
      <c r="CQ109" s="411"/>
      <c r="CR109" s="411"/>
      <c r="CS109" s="411"/>
      <c r="CT109" s="411"/>
      <c r="CU109" s="411"/>
      <c r="CV109" s="411"/>
      <c r="CW109" s="411"/>
      <c r="CX109" s="411"/>
      <c r="CY109" s="411"/>
      <c r="CZ109" s="411"/>
      <c r="DA109" s="411"/>
      <c r="DB109" s="411"/>
      <c r="DC109" s="411"/>
      <c r="DD109" s="411"/>
      <c r="DE109" s="411"/>
      <c r="DF109" s="411"/>
      <c r="DG109" s="411"/>
      <c r="DH109" s="411"/>
      <c r="DI109" s="411"/>
      <c r="DJ109" s="411"/>
      <c r="DK109" s="411"/>
      <c r="DL109" s="411"/>
      <c r="DM109" s="411"/>
      <c r="DN109" s="411"/>
      <c r="DO109" s="411"/>
      <c r="DP109" s="411"/>
      <c r="DQ109" s="411"/>
      <c r="DR109" s="411"/>
      <c r="DS109" s="411"/>
      <c r="DT109" s="411"/>
      <c r="DU109" s="411"/>
      <c r="DV109" s="411"/>
      <c r="DW109" s="411"/>
      <c r="DX109" s="411"/>
      <c r="DY109" s="411"/>
      <c r="DZ109" s="411"/>
      <c r="EA109" s="411"/>
      <c r="EB109" s="411"/>
      <c r="EC109" s="411"/>
      <c r="ED109" s="411"/>
      <c r="EE109" s="411"/>
      <c r="EF109" s="411"/>
      <c r="EG109" s="411"/>
      <c r="EH109" s="411"/>
      <c r="EI109" s="411"/>
      <c r="EJ109" s="411"/>
      <c r="EK109" s="411"/>
      <c r="EL109" s="411"/>
      <c r="EM109" s="411"/>
      <c r="EN109" s="411"/>
      <c r="EO109" s="411"/>
      <c r="EP109" s="411"/>
      <c r="EQ109" s="411"/>
      <c r="ER109" s="411"/>
      <c r="ES109" s="411"/>
      <c r="ET109" s="411"/>
      <c r="EU109" s="411"/>
      <c r="EV109" s="411"/>
      <c r="EW109" s="411"/>
      <c r="EX109" s="411"/>
      <c r="EY109" s="411"/>
      <c r="EZ109" s="411"/>
      <c r="FA109" s="411"/>
      <c r="FB109" s="411"/>
      <c r="FC109" s="411"/>
      <c r="FD109" s="411"/>
      <c r="FE109" s="411"/>
      <c r="FF109" s="411"/>
      <c r="FG109" s="411"/>
      <c r="FH109" s="411"/>
      <c r="FI109" s="411"/>
      <c r="FJ109" s="411"/>
      <c r="FK109" s="411"/>
      <c r="FL109" s="411"/>
      <c r="FM109" s="411"/>
      <c r="FN109" s="411"/>
      <c r="FO109" s="411"/>
      <c r="FP109" s="411"/>
      <c r="FQ109" s="411"/>
      <c r="FR109" s="411"/>
      <c r="FS109" s="411"/>
      <c r="FT109" s="411"/>
      <c r="FU109" s="411"/>
      <c r="FV109" s="411"/>
      <c r="FW109" s="411"/>
      <c r="FX109" s="411"/>
      <c r="FY109" s="411"/>
      <c r="FZ109" s="411"/>
      <c r="GA109" s="411"/>
      <c r="GB109" s="411"/>
      <c r="GC109" s="411"/>
      <c r="GD109" s="411"/>
      <c r="GE109" s="411"/>
      <c r="GF109" s="411"/>
      <c r="GG109" s="411"/>
      <c r="GH109" s="411"/>
      <c r="GI109" s="411"/>
      <c r="GJ109" s="411"/>
      <c r="GK109" s="411"/>
      <c r="GL109" s="411"/>
      <c r="GM109" s="411"/>
      <c r="GN109" s="411"/>
      <c r="GO109" s="411"/>
      <c r="GP109" s="411"/>
      <c r="GQ109" s="411"/>
      <c r="GR109" s="411"/>
      <c r="GS109" s="411"/>
      <c r="GT109" s="411"/>
      <c r="GU109" s="411"/>
      <c r="GV109" s="411"/>
      <c r="GW109" s="411"/>
      <c r="GX109" s="411"/>
      <c r="GY109" s="411"/>
      <c r="GZ109" s="411"/>
      <c r="HA109" s="411"/>
      <c r="HB109" s="411"/>
      <c r="HC109" s="411"/>
      <c r="HD109" s="411"/>
      <c r="HE109" s="411"/>
      <c r="HF109" s="411"/>
      <c r="HG109" s="411"/>
      <c r="HH109" s="411"/>
      <c r="HI109" s="411"/>
      <c r="HJ109" s="411"/>
      <c r="HK109" s="411"/>
      <c r="HL109" s="411"/>
      <c r="HM109" s="411"/>
      <c r="HN109" s="411"/>
      <c r="HO109" s="411"/>
      <c r="HP109" s="411"/>
      <c r="HQ109" s="411"/>
      <c r="HR109" s="411"/>
      <c r="HS109" s="411"/>
      <c r="HT109" s="411"/>
      <c r="HU109" s="411"/>
      <c r="HV109" s="411"/>
      <c r="HW109" s="411"/>
      <c r="HX109" s="411"/>
      <c r="HY109" s="411"/>
      <c r="HZ109" s="411"/>
      <c r="IA109" s="411"/>
      <c r="IB109" s="411"/>
      <c r="IC109" s="411"/>
      <c r="ID109" s="411"/>
      <c r="IE109" s="411"/>
      <c r="IF109" s="411"/>
      <c r="IG109" s="411"/>
      <c r="IH109" s="411"/>
      <c r="II109" s="411"/>
      <c r="IJ109" s="411"/>
      <c r="IK109" s="411"/>
      <c r="IL109" s="411"/>
      <c r="IM109" s="411"/>
      <c r="IN109" s="411"/>
    </row>
    <row r="110" spans="1:248" s="4" customFormat="1" ht="12.75" customHeight="1" thickBot="1" x14ac:dyDescent="0.25">
      <c r="A110" s="6"/>
      <c r="B110" s="88" t="s">
        <v>36</v>
      </c>
      <c r="C110" s="88" t="s">
        <v>37</v>
      </c>
      <c r="D110" s="88" t="s">
        <v>38</v>
      </c>
      <c r="E110" s="182" t="s">
        <v>39</v>
      </c>
      <c r="F110" s="107" t="s">
        <v>40</v>
      </c>
      <c r="G110" s="164"/>
      <c r="H110" s="107"/>
      <c r="I110" s="108" t="s">
        <v>41</v>
      </c>
      <c r="J110" s="88"/>
      <c r="K110" s="107"/>
      <c r="L110" s="88" t="s">
        <v>463</v>
      </c>
      <c r="M110" s="88"/>
      <c r="N110" s="88" t="s">
        <v>235</v>
      </c>
      <c r="O110" s="182" t="s">
        <v>235</v>
      </c>
      <c r="P110" s="266"/>
      <c r="Q110" s="267" t="s">
        <v>464</v>
      </c>
      <c r="R110" s="268" t="s">
        <v>271</v>
      </c>
      <c r="S110" s="109" t="s">
        <v>109</v>
      </c>
      <c r="T110" s="107" t="s">
        <v>186</v>
      </c>
      <c r="U110" s="88" t="s">
        <v>42</v>
      </c>
      <c r="V110" s="88" t="s">
        <v>43</v>
      </c>
      <c r="W110" s="88"/>
      <c r="X110" s="88" t="s">
        <v>44</v>
      </c>
      <c r="Y110" s="88" t="s">
        <v>30</v>
      </c>
      <c r="Z110" s="88" t="s">
        <v>30</v>
      </c>
      <c r="AA110" s="88" t="s">
        <v>138</v>
      </c>
      <c r="AB110" s="88" t="s">
        <v>15</v>
      </c>
      <c r="AC110" s="88" t="s">
        <v>139</v>
      </c>
      <c r="AD110" s="88" t="s">
        <v>141</v>
      </c>
      <c r="AE110" s="88" t="s">
        <v>47</v>
      </c>
      <c r="AF110" s="88" t="s">
        <v>48</v>
      </c>
      <c r="AG110" s="88" t="s">
        <v>15</v>
      </c>
      <c r="AH110" s="109" t="s">
        <v>30</v>
      </c>
      <c r="AI110" s="110"/>
      <c r="AJ110" s="88" t="s">
        <v>49</v>
      </c>
      <c r="AK110" s="107" t="s">
        <v>187</v>
      </c>
      <c r="AL110" s="111"/>
      <c r="AM110" s="411"/>
      <c r="AN110" s="411"/>
      <c r="AO110" s="411"/>
      <c r="AP110" s="411"/>
      <c r="AQ110" s="411"/>
      <c r="AR110" s="411"/>
      <c r="AS110" s="411"/>
      <c r="AT110" s="411"/>
      <c r="AU110" s="411"/>
      <c r="AV110" s="411"/>
      <c r="AW110" s="411"/>
      <c r="AX110" s="411"/>
      <c r="AY110" s="411"/>
      <c r="AZ110" s="411"/>
      <c r="BA110" s="411"/>
      <c r="BB110" s="411"/>
      <c r="BC110" s="411"/>
      <c r="BD110" s="411"/>
      <c r="BE110" s="411"/>
      <c r="BF110" s="411"/>
      <c r="BG110" s="411"/>
      <c r="BH110" s="411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411"/>
      <c r="BS110" s="411"/>
      <c r="BT110" s="411"/>
      <c r="BU110" s="411"/>
      <c r="BV110" s="411"/>
      <c r="BW110" s="411"/>
      <c r="BX110" s="411"/>
      <c r="BY110" s="411"/>
      <c r="BZ110" s="411"/>
      <c r="CA110" s="411"/>
      <c r="CB110" s="411"/>
      <c r="CC110" s="411"/>
      <c r="CD110" s="411"/>
      <c r="CE110" s="411"/>
      <c r="CF110" s="411"/>
      <c r="CG110" s="411"/>
      <c r="CH110" s="411"/>
      <c r="CI110" s="411"/>
      <c r="CJ110" s="411"/>
      <c r="CK110" s="411"/>
      <c r="CL110" s="411"/>
      <c r="CM110" s="411"/>
      <c r="CN110" s="411"/>
      <c r="CO110" s="411"/>
      <c r="CP110" s="411"/>
      <c r="CQ110" s="411"/>
      <c r="CR110" s="411"/>
      <c r="CS110" s="411"/>
      <c r="CT110" s="411"/>
      <c r="CU110" s="411"/>
      <c r="CV110" s="411"/>
      <c r="CW110" s="411"/>
      <c r="CX110" s="411"/>
      <c r="CY110" s="411"/>
      <c r="CZ110" s="411"/>
      <c r="DA110" s="411"/>
      <c r="DB110" s="411"/>
      <c r="DC110" s="411"/>
      <c r="DD110" s="411"/>
      <c r="DE110" s="411"/>
      <c r="DF110" s="411"/>
      <c r="DG110" s="411"/>
      <c r="DH110" s="411"/>
      <c r="DI110" s="411"/>
      <c r="DJ110" s="411"/>
      <c r="DK110" s="411"/>
      <c r="DL110" s="411"/>
      <c r="DM110" s="411"/>
      <c r="DN110" s="411"/>
      <c r="DO110" s="411"/>
      <c r="DP110" s="411"/>
      <c r="DQ110" s="411"/>
      <c r="DR110" s="411"/>
      <c r="DS110" s="411"/>
      <c r="DT110" s="411"/>
      <c r="DU110" s="411"/>
      <c r="DV110" s="411"/>
      <c r="DW110" s="411"/>
      <c r="DX110" s="411"/>
      <c r="DY110" s="411"/>
      <c r="DZ110" s="411"/>
      <c r="EA110" s="411"/>
      <c r="EB110" s="411"/>
      <c r="EC110" s="411"/>
      <c r="ED110" s="411"/>
      <c r="EE110" s="411"/>
      <c r="EF110" s="411"/>
      <c r="EG110" s="411"/>
      <c r="EH110" s="411"/>
      <c r="EI110" s="411"/>
      <c r="EJ110" s="411"/>
      <c r="EK110" s="411"/>
      <c r="EL110" s="411"/>
      <c r="EM110" s="411"/>
      <c r="EN110" s="411"/>
      <c r="EO110" s="411"/>
      <c r="EP110" s="411"/>
      <c r="EQ110" s="411"/>
      <c r="ER110" s="411"/>
      <c r="ES110" s="411"/>
      <c r="ET110" s="411"/>
      <c r="EU110" s="411"/>
      <c r="EV110" s="411"/>
      <c r="EW110" s="411"/>
      <c r="EX110" s="411"/>
      <c r="EY110" s="411"/>
      <c r="EZ110" s="411"/>
      <c r="FA110" s="411"/>
      <c r="FB110" s="411"/>
      <c r="FC110" s="411"/>
      <c r="FD110" s="411"/>
      <c r="FE110" s="411"/>
      <c r="FF110" s="411"/>
      <c r="FG110" s="411"/>
      <c r="FH110" s="411"/>
      <c r="FI110" s="411"/>
      <c r="FJ110" s="411"/>
      <c r="FK110" s="411"/>
      <c r="FL110" s="411"/>
      <c r="FM110" s="411"/>
      <c r="FN110" s="411"/>
      <c r="FO110" s="411"/>
      <c r="FP110" s="411"/>
      <c r="FQ110" s="411"/>
      <c r="FR110" s="411"/>
      <c r="FS110" s="411"/>
      <c r="FT110" s="411"/>
      <c r="FU110" s="411"/>
      <c r="FV110" s="411"/>
      <c r="FW110" s="411"/>
      <c r="FX110" s="411"/>
      <c r="FY110" s="411"/>
      <c r="FZ110" s="411"/>
      <c r="GA110" s="411"/>
      <c r="GB110" s="411"/>
      <c r="GC110" s="411"/>
      <c r="GD110" s="411"/>
      <c r="GE110" s="411"/>
      <c r="GF110" s="411"/>
      <c r="GG110" s="411"/>
      <c r="GH110" s="411"/>
      <c r="GI110" s="411"/>
      <c r="GJ110" s="411"/>
      <c r="GK110" s="411"/>
      <c r="GL110" s="411"/>
      <c r="GM110" s="411"/>
      <c r="GN110" s="411"/>
      <c r="GO110" s="411"/>
      <c r="GP110" s="411"/>
      <c r="GQ110" s="411"/>
      <c r="GR110" s="411"/>
      <c r="GS110" s="411"/>
      <c r="GT110" s="411"/>
      <c r="GU110" s="411"/>
      <c r="GV110" s="411"/>
      <c r="GW110" s="411"/>
      <c r="GX110" s="411"/>
      <c r="GY110" s="411"/>
      <c r="GZ110" s="411"/>
      <c r="HA110" s="411"/>
      <c r="HB110" s="411"/>
      <c r="HC110" s="411"/>
      <c r="HD110" s="411"/>
      <c r="HE110" s="411"/>
      <c r="HF110" s="411"/>
      <c r="HG110" s="411"/>
      <c r="HH110" s="411"/>
      <c r="HI110" s="411"/>
      <c r="HJ110" s="411"/>
      <c r="HK110" s="411"/>
      <c r="HL110" s="411"/>
      <c r="HM110" s="411"/>
      <c r="HN110" s="411"/>
      <c r="HO110" s="411"/>
      <c r="HP110" s="411"/>
      <c r="HQ110" s="411"/>
      <c r="HR110" s="411"/>
      <c r="HS110" s="411"/>
      <c r="HT110" s="411"/>
      <c r="HU110" s="411"/>
      <c r="HV110" s="411"/>
      <c r="HW110" s="411"/>
      <c r="HX110" s="411"/>
      <c r="HY110" s="411"/>
      <c r="HZ110" s="411"/>
      <c r="IA110" s="411"/>
      <c r="IB110" s="411"/>
      <c r="IC110" s="411"/>
      <c r="ID110" s="411"/>
      <c r="IE110" s="411"/>
      <c r="IF110" s="411"/>
      <c r="IG110" s="411"/>
      <c r="IH110" s="411"/>
      <c r="II110" s="411"/>
      <c r="IJ110" s="411"/>
      <c r="IK110" s="411"/>
      <c r="IL110" s="411"/>
      <c r="IM110" s="411"/>
      <c r="IN110" s="411"/>
    </row>
    <row r="111" spans="1:248" s="57" customFormat="1" ht="12.75" customHeight="1" thickTop="1" x14ac:dyDescent="0.2">
      <c r="A111" s="48"/>
      <c r="B111" s="280">
        <f>B98</f>
        <v>0</v>
      </c>
      <c r="C111" s="280">
        <f>C98</f>
        <v>0</v>
      </c>
      <c r="D111" s="280">
        <f>D98</f>
        <v>0</v>
      </c>
      <c r="E111" s="314">
        <f>E98</f>
        <v>0</v>
      </c>
      <c r="F111" s="281">
        <f>F98</f>
        <v>0</v>
      </c>
      <c r="G111" s="138" t="str">
        <f>$C$11</f>
        <v>NOVEMBER</v>
      </c>
      <c r="H111" s="50" t="s">
        <v>58</v>
      </c>
      <c r="I111" s="319"/>
      <c r="J111" s="315">
        <f t="shared" ref="J111:R111" si="12">J98</f>
        <v>0</v>
      </c>
      <c r="K111" s="316">
        <f t="shared" si="12"/>
        <v>0</v>
      </c>
      <c r="L111" s="280">
        <f t="shared" si="12"/>
        <v>0</v>
      </c>
      <c r="M111" s="280">
        <f t="shared" si="12"/>
        <v>0</v>
      </c>
      <c r="N111" s="280">
        <f t="shared" si="12"/>
        <v>0</v>
      </c>
      <c r="O111" s="314">
        <f t="shared" si="12"/>
        <v>0</v>
      </c>
      <c r="P111" s="314">
        <f t="shared" si="12"/>
        <v>0</v>
      </c>
      <c r="Q111" s="280">
        <f t="shared" si="12"/>
        <v>0</v>
      </c>
      <c r="R111" s="317">
        <f t="shared" si="12"/>
        <v>0</v>
      </c>
      <c r="S111" s="49"/>
      <c r="T111" s="48"/>
      <c r="U111" s="280">
        <f t="shared" ref="U111:AH111" si="13">U98</f>
        <v>0</v>
      </c>
      <c r="V111" s="280">
        <f t="shared" si="13"/>
        <v>0</v>
      </c>
      <c r="W111" s="280">
        <f t="shared" si="13"/>
        <v>0</v>
      </c>
      <c r="X111" s="280">
        <f t="shared" si="13"/>
        <v>0</v>
      </c>
      <c r="Y111" s="280">
        <f t="shared" si="13"/>
        <v>0</v>
      </c>
      <c r="Z111" s="280">
        <f t="shared" si="13"/>
        <v>0</v>
      </c>
      <c r="AA111" s="280">
        <f t="shared" si="13"/>
        <v>0</v>
      </c>
      <c r="AB111" s="280">
        <f t="shared" si="13"/>
        <v>0</v>
      </c>
      <c r="AC111" s="280">
        <f t="shared" si="13"/>
        <v>0</v>
      </c>
      <c r="AD111" s="280">
        <f t="shared" si="13"/>
        <v>0</v>
      </c>
      <c r="AE111" s="280">
        <f t="shared" si="13"/>
        <v>0</v>
      </c>
      <c r="AF111" s="280">
        <f t="shared" si="13"/>
        <v>0</v>
      </c>
      <c r="AG111" s="280">
        <f t="shared" si="13"/>
        <v>0</v>
      </c>
      <c r="AH111" s="280">
        <f t="shared" si="13"/>
        <v>0</v>
      </c>
      <c r="AI111" s="305"/>
      <c r="AJ111" s="280">
        <f>AJ98</f>
        <v>0</v>
      </c>
      <c r="AK111" s="318">
        <f>AK98</f>
        <v>0</v>
      </c>
      <c r="AL111" s="49"/>
    </row>
    <row r="112" spans="1:248" s="23" customFormat="1" ht="12.75" customHeight="1" x14ac:dyDescent="0.2">
      <c r="A112" s="8">
        <v>1</v>
      </c>
      <c r="B112" s="282"/>
      <c r="C112" s="282"/>
      <c r="D112" s="282"/>
      <c r="E112" s="282"/>
      <c r="F112" s="283"/>
      <c r="G112" s="415"/>
      <c r="H112" s="302"/>
      <c r="I112" s="416"/>
      <c r="J112" s="280">
        <f t="shared" ref="J112:J142" si="14">SUM(B112:F112)</f>
        <v>0</v>
      </c>
      <c r="K112" s="281">
        <f t="shared" ref="K112:K142" si="15">SUM(U112:AK112)-SUM(L112:R112)</f>
        <v>0</v>
      </c>
      <c r="L112" s="282"/>
      <c r="M112" s="282"/>
      <c r="N112" s="282"/>
      <c r="O112" s="291"/>
      <c r="P112" s="297"/>
      <c r="Q112" s="282"/>
      <c r="R112" s="283"/>
      <c r="S112" s="17" t="s">
        <v>59</v>
      </c>
      <c r="T112" s="8">
        <v>1</v>
      </c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91"/>
      <c r="AI112" s="302"/>
      <c r="AJ112" s="282"/>
      <c r="AK112" s="283"/>
      <c r="AL112" s="17" t="s">
        <v>59</v>
      </c>
    </row>
    <row r="113" spans="1:38" s="23" customFormat="1" ht="12.75" customHeight="1" x14ac:dyDescent="0.2">
      <c r="A113" s="8">
        <v>2</v>
      </c>
      <c r="B113" s="282"/>
      <c r="C113" s="282"/>
      <c r="D113" s="282"/>
      <c r="E113" s="282"/>
      <c r="F113" s="283"/>
      <c r="G113" s="415"/>
      <c r="H113" s="302"/>
      <c r="I113" s="416"/>
      <c r="J113" s="280">
        <f t="shared" si="14"/>
        <v>0</v>
      </c>
      <c r="K113" s="281">
        <f t="shared" si="15"/>
        <v>0</v>
      </c>
      <c r="L113" s="282"/>
      <c r="M113" s="282"/>
      <c r="N113" s="282"/>
      <c r="O113" s="291"/>
      <c r="P113" s="297"/>
      <c r="Q113" s="282"/>
      <c r="R113" s="283"/>
      <c r="S113" s="17" t="s">
        <v>60</v>
      </c>
      <c r="T113" s="8">
        <v>2</v>
      </c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91"/>
      <c r="AI113" s="302"/>
      <c r="AJ113" s="282"/>
      <c r="AK113" s="283"/>
      <c r="AL113" s="17" t="s">
        <v>60</v>
      </c>
    </row>
    <row r="114" spans="1:38" s="23" customFormat="1" ht="12.75" customHeight="1" x14ac:dyDescent="0.2">
      <c r="A114" s="8">
        <v>3</v>
      </c>
      <c r="B114" s="282"/>
      <c r="C114" s="282"/>
      <c r="D114" s="282"/>
      <c r="E114" s="282"/>
      <c r="F114" s="283"/>
      <c r="G114" s="415"/>
      <c r="H114" s="302"/>
      <c r="I114" s="416"/>
      <c r="J114" s="280">
        <f t="shared" si="14"/>
        <v>0</v>
      </c>
      <c r="K114" s="281">
        <f t="shared" si="15"/>
        <v>0</v>
      </c>
      <c r="L114" s="282"/>
      <c r="M114" s="282"/>
      <c r="N114" s="282"/>
      <c r="O114" s="291"/>
      <c r="P114" s="297"/>
      <c r="Q114" s="282"/>
      <c r="R114" s="283"/>
      <c r="S114" s="17" t="s">
        <v>61</v>
      </c>
      <c r="T114" s="8">
        <v>3</v>
      </c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91"/>
      <c r="AI114" s="302"/>
      <c r="AJ114" s="282"/>
      <c r="AK114" s="283"/>
      <c r="AL114" s="17" t="s">
        <v>61</v>
      </c>
    </row>
    <row r="115" spans="1:38" s="23" customFormat="1" ht="12.75" customHeight="1" x14ac:dyDescent="0.2">
      <c r="A115" s="8">
        <v>4</v>
      </c>
      <c r="B115" s="282"/>
      <c r="C115" s="282"/>
      <c r="D115" s="282"/>
      <c r="E115" s="282"/>
      <c r="F115" s="283"/>
      <c r="G115" s="415"/>
      <c r="H115" s="302"/>
      <c r="I115" s="416"/>
      <c r="J115" s="280">
        <f t="shared" si="14"/>
        <v>0</v>
      </c>
      <c r="K115" s="281">
        <f t="shared" si="15"/>
        <v>0</v>
      </c>
      <c r="L115" s="282"/>
      <c r="M115" s="282"/>
      <c r="N115" s="282"/>
      <c r="O115" s="291"/>
      <c r="P115" s="297"/>
      <c r="Q115" s="282"/>
      <c r="R115" s="283"/>
      <c r="S115" s="17" t="s">
        <v>62</v>
      </c>
      <c r="T115" s="8">
        <v>4</v>
      </c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91"/>
      <c r="AI115" s="302"/>
      <c r="AJ115" s="282"/>
      <c r="AK115" s="283"/>
      <c r="AL115" s="17" t="s">
        <v>62</v>
      </c>
    </row>
    <row r="116" spans="1:38" s="23" customFormat="1" ht="12.75" customHeight="1" x14ac:dyDescent="0.2">
      <c r="A116" s="8">
        <v>5</v>
      </c>
      <c r="B116" s="282"/>
      <c r="C116" s="282"/>
      <c r="D116" s="282"/>
      <c r="E116" s="282"/>
      <c r="F116" s="283"/>
      <c r="G116" s="417"/>
      <c r="H116" s="302"/>
      <c r="I116" s="416"/>
      <c r="J116" s="280">
        <f t="shared" si="14"/>
        <v>0</v>
      </c>
      <c r="K116" s="281">
        <f t="shared" si="15"/>
        <v>0</v>
      </c>
      <c r="L116" s="282"/>
      <c r="M116" s="282"/>
      <c r="N116" s="282"/>
      <c r="O116" s="291"/>
      <c r="P116" s="297"/>
      <c r="Q116" s="282"/>
      <c r="R116" s="283"/>
      <c r="S116" s="17" t="s">
        <v>63</v>
      </c>
      <c r="T116" s="8">
        <v>5</v>
      </c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91"/>
      <c r="AI116" s="302"/>
      <c r="AJ116" s="282"/>
      <c r="AK116" s="283"/>
      <c r="AL116" s="17" t="s">
        <v>63</v>
      </c>
    </row>
    <row r="117" spans="1:38" s="23" customFormat="1" ht="12.75" customHeight="1" x14ac:dyDescent="0.2">
      <c r="A117" s="18">
        <v>6</v>
      </c>
      <c r="B117" s="284"/>
      <c r="C117" s="284"/>
      <c r="D117" s="284"/>
      <c r="E117" s="284"/>
      <c r="F117" s="285"/>
      <c r="G117" s="415"/>
      <c r="H117" s="303"/>
      <c r="I117" s="418"/>
      <c r="J117" s="280">
        <f t="shared" si="14"/>
        <v>0</v>
      </c>
      <c r="K117" s="281">
        <f t="shared" si="15"/>
        <v>0</v>
      </c>
      <c r="L117" s="284"/>
      <c r="M117" s="284"/>
      <c r="N117" s="284"/>
      <c r="O117" s="292"/>
      <c r="P117" s="298"/>
      <c r="Q117" s="284"/>
      <c r="R117" s="285"/>
      <c r="S117" s="19" t="s">
        <v>64</v>
      </c>
      <c r="T117" s="18">
        <v>6</v>
      </c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92"/>
      <c r="AI117" s="303"/>
      <c r="AJ117" s="284"/>
      <c r="AK117" s="285"/>
      <c r="AL117" s="19" t="s">
        <v>64</v>
      </c>
    </row>
    <row r="118" spans="1:38" s="23" customFormat="1" ht="12.75" customHeight="1" x14ac:dyDescent="0.2">
      <c r="A118" s="8">
        <v>7</v>
      </c>
      <c r="B118" s="282"/>
      <c r="C118" s="282"/>
      <c r="D118" s="282"/>
      <c r="E118" s="282"/>
      <c r="F118" s="283"/>
      <c r="G118" s="415"/>
      <c r="H118" s="302"/>
      <c r="I118" s="416"/>
      <c r="J118" s="280">
        <f t="shared" si="14"/>
        <v>0</v>
      </c>
      <c r="K118" s="281">
        <f t="shared" si="15"/>
        <v>0</v>
      </c>
      <c r="L118" s="282"/>
      <c r="M118" s="282"/>
      <c r="N118" s="282"/>
      <c r="O118" s="291"/>
      <c r="P118" s="297"/>
      <c r="Q118" s="282"/>
      <c r="R118" s="283"/>
      <c r="S118" s="17" t="s">
        <v>65</v>
      </c>
      <c r="T118" s="8">
        <v>7</v>
      </c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91"/>
      <c r="AI118" s="302"/>
      <c r="AJ118" s="282"/>
      <c r="AK118" s="283"/>
      <c r="AL118" s="17" t="s">
        <v>65</v>
      </c>
    </row>
    <row r="119" spans="1:38" s="23" customFormat="1" ht="12.75" customHeight="1" x14ac:dyDescent="0.2">
      <c r="A119" s="8">
        <v>8</v>
      </c>
      <c r="B119" s="282"/>
      <c r="C119" s="282"/>
      <c r="D119" s="282"/>
      <c r="E119" s="282"/>
      <c r="F119" s="283"/>
      <c r="G119" s="415"/>
      <c r="H119" s="302"/>
      <c r="I119" s="416"/>
      <c r="J119" s="280">
        <f t="shared" si="14"/>
        <v>0</v>
      </c>
      <c r="K119" s="281">
        <f t="shared" si="15"/>
        <v>0</v>
      </c>
      <c r="L119" s="282"/>
      <c r="M119" s="282"/>
      <c r="N119" s="282"/>
      <c r="O119" s="291"/>
      <c r="P119" s="297"/>
      <c r="Q119" s="282"/>
      <c r="R119" s="283"/>
      <c r="S119" s="17" t="s">
        <v>66</v>
      </c>
      <c r="T119" s="8">
        <v>8</v>
      </c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91"/>
      <c r="AI119" s="302"/>
      <c r="AJ119" s="282"/>
      <c r="AK119" s="283"/>
      <c r="AL119" s="17" t="s">
        <v>66</v>
      </c>
    </row>
    <row r="120" spans="1:38" s="23" customFormat="1" ht="12.75" customHeight="1" x14ac:dyDescent="0.2">
      <c r="A120" s="8">
        <v>9</v>
      </c>
      <c r="B120" s="282"/>
      <c r="C120" s="282"/>
      <c r="D120" s="282"/>
      <c r="E120" s="282"/>
      <c r="F120" s="283"/>
      <c r="G120" s="415"/>
      <c r="H120" s="302"/>
      <c r="I120" s="416"/>
      <c r="J120" s="280">
        <f t="shared" si="14"/>
        <v>0</v>
      </c>
      <c r="K120" s="281">
        <f t="shared" si="15"/>
        <v>0</v>
      </c>
      <c r="L120" s="282"/>
      <c r="M120" s="282"/>
      <c r="N120" s="282"/>
      <c r="O120" s="291"/>
      <c r="P120" s="297"/>
      <c r="Q120" s="282"/>
      <c r="R120" s="283"/>
      <c r="S120" s="17" t="s">
        <v>67</v>
      </c>
      <c r="T120" s="8">
        <v>9</v>
      </c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91"/>
      <c r="AI120" s="302"/>
      <c r="AJ120" s="282"/>
      <c r="AK120" s="283"/>
      <c r="AL120" s="17" t="s">
        <v>67</v>
      </c>
    </row>
    <row r="121" spans="1:38" s="23" customFormat="1" ht="12.75" customHeight="1" x14ac:dyDescent="0.2">
      <c r="A121" s="8">
        <v>10</v>
      </c>
      <c r="B121" s="282"/>
      <c r="C121" s="282"/>
      <c r="D121" s="282"/>
      <c r="E121" s="282"/>
      <c r="F121" s="283"/>
      <c r="G121" s="415"/>
      <c r="H121" s="302"/>
      <c r="I121" s="416"/>
      <c r="J121" s="280">
        <f t="shared" si="14"/>
        <v>0</v>
      </c>
      <c r="K121" s="281">
        <f t="shared" si="15"/>
        <v>0</v>
      </c>
      <c r="L121" s="282"/>
      <c r="M121" s="282"/>
      <c r="N121" s="282"/>
      <c r="O121" s="291"/>
      <c r="P121" s="297"/>
      <c r="Q121" s="282"/>
      <c r="R121" s="283"/>
      <c r="S121" s="17" t="s">
        <v>68</v>
      </c>
      <c r="T121" s="8">
        <v>10</v>
      </c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91"/>
      <c r="AI121" s="302"/>
      <c r="AJ121" s="282"/>
      <c r="AK121" s="283"/>
      <c r="AL121" s="17" t="s">
        <v>68</v>
      </c>
    </row>
    <row r="122" spans="1:38" s="23" customFormat="1" ht="12.75" customHeight="1" x14ac:dyDescent="0.2">
      <c r="A122" s="8">
        <v>11</v>
      </c>
      <c r="B122" s="282"/>
      <c r="C122" s="282"/>
      <c r="D122" s="282"/>
      <c r="E122" s="282"/>
      <c r="F122" s="283"/>
      <c r="G122" s="415"/>
      <c r="H122" s="302"/>
      <c r="I122" s="416"/>
      <c r="J122" s="280">
        <f t="shared" si="14"/>
        <v>0</v>
      </c>
      <c r="K122" s="281">
        <f t="shared" si="15"/>
        <v>0</v>
      </c>
      <c r="L122" s="282"/>
      <c r="M122" s="282"/>
      <c r="N122" s="282"/>
      <c r="O122" s="291"/>
      <c r="P122" s="297"/>
      <c r="Q122" s="282"/>
      <c r="R122" s="283"/>
      <c r="S122" s="17" t="s">
        <v>69</v>
      </c>
      <c r="T122" s="8">
        <v>11</v>
      </c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91"/>
      <c r="AI122" s="302"/>
      <c r="AJ122" s="282"/>
      <c r="AK122" s="283"/>
      <c r="AL122" s="17" t="s">
        <v>69</v>
      </c>
    </row>
    <row r="123" spans="1:38" s="23" customFormat="1" ht="12.75" customHeight="1" x14ac:dyDescent="0.2">
      <c r="A123" s="8">
        <v>12</v>
      </c>
      <c r="B123" s="282"/>
      <c r="C123" s="282"/>
      <c r="D123" s="282"/>
      <c r="E123" s="282"/>
      <c r="F123" s="283"/>
      <c r="G123" s="415"/>
      <c r="H123" s="302"/>
      <c r="I123" s="416"/>
      <c r="J123" s="280">
        <f t="shared" si="14"/>
        <v>0</v>
      </c>
      <c r="K123" s="281">
        <f t="shared" si="15"/>
        <v>0</v>
      </c>
      <c r="L123" s="282"/>
      <c r="M123" s="282"/>
      <c r="N123" s="282"/>
      <c r="O123" s="291"/>
      <c r="P123" s="297"/>
      <c r="Q123" s="282"/>
      <c r="R123" s="283"/>
      <c r="S123" s="17" t="s">
        <v>70</v>
      </c>
      <c r="T123" s="8">
        <v>12</v>
      </c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91"/>
      <c r="AI123" s="302"/>
      <c r="AJ123" s="282"/>
      <c r="AK123" s="283"/>
      <c r="AL123" s="17" t="s">
        <v>70</v>
      </c>
    </row>
    <row r="124" spans="1:38" s="23" customFormat="1" ht="12.75" customHeight="1" x14ac:dyDescent="0.2">
      <c r="A124" s="8">
        <v>13</v>
      </c>
      <c r="B124" s="282"/>
      <c r="C124" s="282"/>
      <c r="D124" s="282"/>
      <c r="E124" s="282"/>
      <c r="F124" s="283"/>
      <c r="G124" s="415"/>
      <c r="H124" s="302"/>
      <c r="I124" s="416"/>
      <c r="J124" s="280">
        <f t="shared" si="14"/>
        <v>0</v>
      </c>
      <c r="K124" s="281">
        <f t="shared" si="15"/>
        <v>0</v>
      </c>
      <c r="L124" s="282"/>
      <c r="M124" s="282"/>
      <c r="N124" s="282"/>
      <c r="O124" s="291"/>
      <c r="P124" s="297"/>
      <c r="Q124" s="282"/>
      <c r="R124" s="283"/>
      <c r="S124" s="17" t="s">
        <v>71</v>
      </c>
      <c r="T124" s="8">
        <v>13</v>
      </c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91"/>
      <c r="AI124" s="302"/>
      <c r="AJ124" s="282"/>
      <c r="AK124" s="283"/>
      <c r="AL124" s="17" t="s">
        <v>71</v>
      </c>
    </row>
    <row r="125" spans="1:38" s="23" customFormat="1" ht="12.75" customHeight="1" x14ac:dyDescent="0.2">
      <c r="A125" s="8">
        <v>14</v>
      </c>
      <c r="B125" s="282"/>
      <c r="C125" s="282"/>
      <c r="D125" s="282"/>
      <c r="E125" s="282"/>
      <c r="F125" s="283"/>
      <c r="G125" s="415"/>
      <c r="H125" s="302"/>
      <c r="I125" s="416"/>
      <c r="J125" s="280">
        <f t="shared" si="14"/>
        <v>0</v>
      </c>
      <c r="K125" s="281">
        <f t="shared" si="15"/>
        <v>0</v>
      </c>
      <c r="L125" s="282"/>
      <c r="M125" s="282"/>
      <c r="N125" s="282"/>
      <c r="O125" s="291"/>
      <c r="P125" s="297"/>
      <c r="Q125" s="282"/>
      <c r="R125" s="283"/>
      <c r="S125" s="17" t="s">
        <v>72</v>
      </c>
      <c r="T125" s="8">
        <v>14</v>
      </c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91"/>
      <c r="AI125" s="302"/>
      <c r="AJ125" s="282"/>
      <c r="AK125" s="283"/>
      <c r="AL125" s="17" t="s">
        <v>72</v>
      </c>
    </row>
    <row r="126" spans="1:38" s="23" customFormat="1" ht="12.75" customHeight="1" x14ac:dyDescent="0.2">
      <c r="A126" s="8">
        <v>15</v>
      </c>
      <c r="B126" s="282"/>
      <c r="C126" s="282"/>
      <c r="D126" s="282"/>
      <c r="E126" s="282"/>
      <c r="F126" s="283"/>
      <c r="G126" s="415"/>
      <c r="H126" s="302"/>
      <c r="I126" s="416"/>
      <c r="J126" s="280">
        <f t="shared" si="14"/>
        <v>0</v>
      </c>
      <c r="K126" s="281">
        <f t="shared" si="15"/>
        <v>0</v>
      </c>
      <c r="L126" s="282"/>
      <c r="M126" s="282"/>
      <c r="N126" s="282"/>
      <c r="O126" s="291"/>
      <c r="P126" s="297"/>
      <c r="Q126" s="282"/>
      <c r="R126" s="283"/>
      <c r="S126" s="17" t="s">
        <v>73</v>
      </c>
      <c r="T126" s="8">
        <v>15</v>
      </c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91"/>
      <c r="AI126" s="302"/>
      <c r="AJ126" s="282"/>
      <c r="AK126" s="283"/>
      <c r="AL126" s="17" t="s">
        <v>73</v>
      </c>
    </row>
    <row r="127" spans="1:38" s="23" customFormat="1" ht="12.75" customHeight="1" x14ac:dyDescent="0.2">
      <c r="A127" s="8">
        <v>16</v>
      </c>
      <c r="B127" s="282"/>
      <c r="C127" s="282"/>
      <c r="D127" s="282"/>
      <c r="E127" s="282"/>
      <c r="F127" s="283"/>
      <c r="G127" s="415"/>
      <c r="H127" s="302"/>
      <c r="I127" s="416"/>
      <c r="J127" s="280">
        <f t="shared" si="14"/>
        <v>0</v>
      </c>
      <c r="K127" s="281">
        <f t="shared" si="15"/>
        <v>0</v>
      </c>
      <c r="L127" s="282"/>
      <c r="M127" s="282"/>
      <c r="N127" s="282"/>
      <c r="O127" s="291"/>
      <c r="P127" s="297"/>
      <c r="Q127" s="282"/>
      <c r="R127" s="283"/>
      <c r="S127" s="17" t="s">
        <v>74</v>
      </c>
      <c r="T127" s="8">
        <v>16</v>
      </c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91"/>
      <c r="AI127" s="302"/>
      <c r="AJ127" s="282"/>
      <c r="AK127" s="283"/>
      <c r="AL127" s="17" t="s">
        <v>74</v>
      </c>
    </row>
    <row r="128" spans="1:38" s="23" customFormat="1" ht="12.75" customHeight="1" x14ac:dyDescent="0.2">
      <c r="A128" s="8">
        <v>17</v>
      </c>
      <c r="B128" s="282"/>
      <c r="C128" s="282"/>
      <c r="D128" s="282"/>
      <c r="E128" s="282"/>
      <c r="F128" s="283"/>
      <c r="G128" s="415"/>
      <c r="H128" s="302"/>
      <c r="I128" s="416"/>
      <c r="J128" s="280">
        <f t="shared" si="14"/>
        <v>0</v>
      </c>
      <c r="K128" s="281">
        <f t="shared" si="15"/>
        <v>0</v>
      </c>
      <c r="L128" s="282"/>
      <c r="M128" s="282"/>
      <c r="N128" s="282"/>
      <c r="O128" s="291"/>
      <c r="P128" s="297"/>
      <c r="Q128" s="282"/>
      <c r="R128" s="283"/>
      <c r="S128" s="17" t="s">
        <v>75</v>
      </c>
      <c r="T128" s="8">
        <v>17</v>
      </c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91"/>
      <c r="AI128" s="302"/>
      <c r="AJ128" s="282"/>
      <c r="AK128" s="283"/>
      <c r="AL128" s="17" t="s">
        <v>75</v>
      </c>
    </row>
    <row r="129" spans="1:38" s="23" customFormat="1" ht="12.75" customHeight="1" x14ac:dyDescent="0.2">
      <c r="A129" s="8">
        <v>18</v>
      </c>
      <c r="B129" s="282"/>
      <c r="C129" s="282"/>
      <c r="D129" s="282"/>
      <c r="E129" s="282"/>
      <c r="F129" s="283"/>
      <c r="G129" s="415"/>
      <c r="H129" s="302"/>
      <c r="I129" s="416"/>
      <c r="J129" s="280">
        <f t="shared" si="14"/>
        <v>0</v>
      </c>
      <c r="K129" s="281">
        <f t="shared" si="15"/>
        <v>0</v>
      </c>
      <c r="L129" s="282"/>
      <c r="M129" s="282"/>
      <c r="N129" s="282"/>
      <c r="O129" s="291"/>
      <c r="P129" s="297"/>
      <c r="Q129" s="282"/>
      <c r="R129" s="283"/>
      <c r="S129" s="17" t="s">
        <v>76</v>
      </c>
      <c r="T129" s="8">
        <v>18</v>
      </c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91"/>
      <c r="AI129" s="302"/>
      <c r="AJ129" s="282"/>
      <c r="AK129" s="283"/>
      <c r="AL129" s="17" t="s">
        <v>76</v>
      </c>
    </row>
    <row r="130" spans="1:38" s="23" customFormat="1" ht="12.75" customHeight="1" x14ac:dyDescent="0.2">
      <c r="A130" s="8">
        <v>19</v>
      </c>
      <c r="B130" s="282"/>
      <c r="C130" s="282"/>
      <c r="D130" s="282"/>
      <c r="E130" s="282"/>
      <c r="F130" s="283"/>
      <c r="G130" s="415"/>
      <c r="H130" s="302"/>
      <c r="I130" s="416"/>
      <c r="J130" s="280">
        <f t="shared" si="14"/>
        <v>0</v>
      </c>
      <c r="K130" s="281">
        <f t="shared" si="15"/>
        <v>0</v>
      </c>
      <c r="L130" s="282"/>
      <c r="M130" s="282"/>
      <c r="N130" s="282"/>
      <c r="O130" s="291"/>
      <c r="P130" s="297"/>
      <c r="Q130" s="282"/>
      <c r="R130" s="283"/>
      <c r="S130" s="17" t="s">
        <v>77</v>
      </c>
      <c r="T130" s="8">
        <v>19</v>
      </c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91"/>
      <c r="AI130" s="302"/>
      <c r="AJ130" s="282"/>
      <c r="AK130" s="283"/>
      <c r="AL130" s="17" t="s">
        <v>77</v>
      </c>
    </row>
    <row r="131" spans="1:38" s="23" customFormat="1" ht="12.75" customHeight="1" x14ac:dyDescent="0.2">
      <c r="A131" s="8">
        <v>20</v>
      </c>
      <c r="B131" s="282"/>
      <c r="C131" s="282"/>
      <c r="D131" s="282"/>
      <c r="E131" s="282"/>
      <c r="F131" s="283"/>
      <c r="G131" s="415"/>
      <c r="H131" s="302"/>
      <c r="I131" s="416"/>
      <c r="J131" s="280">
        <f t="shared" si="14"/>
        <v>0</v>
      </c>
      <c r="K131" s="281">
        <f t="shared" si="15"/>
        <v>0</v>
      </c>
      <c r="L131" s="282"/>
      <c r="M131" s="282"/>
      <c r="N131" s="282"/>
      <c r="O131" s="291"/>
      <c r="P131" s="297"/>
      <c r="Q131" s="282"/>
      <c r="R131" s="283"/>
      <c r="S131" s="17" t="s">
        <v>78</v>
      </c>
      <c r="T131" s="8">
        <v>20</v>
      </c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91"/>
      <c r="AI131" s="302"/>
      <c r="AJ131" s="282"/>
      <c r="AK131" s="283"/>
      <c r="AL131" s="17" t="s">
        <v>78</v>
      </c>
    </row>
    <row r="132" spans="1:38" s="23" customFormat="1" ht="12.75" customHeight="1" x14ac:dyDescent="0.2">
      <c r="A132" s="8">
        <v>21</v>
      </c>
      <c r="B132" s="282"/>
      <c r="C132" s="282"/>
      <c r="D132" s="282"/>
      <c r="E132" s="282"/>
      <c r="F132" s="283"/>
      <c r="G132" s="415"/>
      <c r="H132" s="302"/>
      <c r="I132" s="416"/>
      <c r="J132" s="280">
        <f t="shared" si="14"/>
        <v>0</v>
      </c>
      <c r="K132" s="281">
        <f t="shared" si="15"/>
        <v>0</v>
      </c>
      <c r="L132" s="282"/>
      <c r="M132" s="282"/>
      <c r="N132" s="282"/>
      <c r="O132" s="291"/>
      <c r="P132" s="297"/>
      <c r="Q132" s="282"/>
      <c r="R132" s="283"/>
      <c r="S132" s="17" t="s">
        <v>79</v>
      </c>
      <c r="T132" s="8">
        <v>21</v>
      </c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91"/>
      <c r="AI132" s="302"/>
      <c r="AJ132" s="282"/>
      <c r="AK132" s="283"/>
      <c r="AL132" s="17" t="s">
        <v>79</v>
      </c>
    </row>
    <row r="133" spans="1:38" s="23" customFormat="1" ht="12.75" customHeight="1" x14ac:dyDescent="0.2">
      <c r="A133" s="8">
        <v>22</v>
      </c>
      <c r="B133" s="282"/>
      <c r="C133" s="282"/>
      <c r="D133" s="282"/>
      <c r="E133" s="282"/>
      <c r="F133" s="283"/>
      <c r="G133" s="415"/>
      <c r="H133" s="302"/>
      <c r="I133" s="416"/>
      <c r="J133" s="280">
        <f t="shared" si="14"/>
        <v>0</v>
      </c>
      <c r="K133" s="281">
        <f t="shared" si="15"/>
        <v>0</v>
      </c>
      <c r="L133" s="282"/>
      <c r="M133" s="282"/>
      <c r="N133" s="282"/>
      <c r="O133" s="291"/>
      <c r="P133" s="297"/>
      <c r="Q133" s="282"/>
      <c r="R133" s="283"/>
      <c r="S133" s="17" t="s">
        <v>80</v>
      </c>
      <c r="T133" s="8">
        <v>22</v>
      </c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91"/>
      <c r="AI133" s="302"/>
      <c r="AJ133" s="282"/>
      <c r="AK133" s="283"/>
      <c r="AL133" s="17" t="s">
        <v>80</v>
      </c>
    </row>
    <row r="134" spans="1:38" s="23" customFormat="1" ht="12.75" customHeight="1" x14ac:dyDescent="0.2">
      <c r="A134" s="8">
        <v>23</v>
      </c>
      <c r="B134" s="282"/>
      <c r="C134" s="282"/>
      <c r="D134" s="282"/>
      <c r="E134" s="282"/>
      <c r="F134" s="283"/>
      <c r="G134" s="415"/>
      <c r="H134" s="302"/>
      <c r="I134" s="416"/>
      <c r="J134" s="280">
        <f t="shared" si="14"/>
        <v>0</v>
      </c>
      <c r="K134" s="281">
        <f t="shared" si="15"/>
        <v>0</v>
      </c>
      <c r="L134" s="282"/>
      <c r="M134" s="282"/>
      <c r="N134" s="282"/>
      <c r="O134" s="291"/>
      <c r="P134" s="297"/>
      <c r="Q134" s="282"/>
      <c r="R134" s="283"/>
      <c r="S134" s="17" t="s">
        <v>81</v>
      </c>
      <c r="T134" s="8">
        <v>23</v>
      </c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91"/>
      <c r="AI134" s="302"/>
      <c r="AJ134" s="282"/>
      <c r="AK134" s="283"/>
      <c r="AL134" s="17" t="s">
        <v>81</v>
      </c>
    </row>
    <row r="135" spans="1:38" s="23" customFormat="1" ht="12.75" customHeight="1" x14ac:dyDescent="0.2">
      <c r="A135" s="8">
        <v>24</v>
      </c>
      <c r="B135" s="282"/>
      <c r="C135" s="282"/>
      <c r="D135" s="282"/>
      <c r="E135" s="282"/>
      <c r="F135" s="283"/>
      <c r="G135" s="415"/>
      <c r="H135" s="302"/>
      <c r="I135" s="416"/>
      <c r="J135" s="280">
        <f t="shared" si="14"/>
        <v>0</v>
      </c>
      <c r="K135" s="281">
        <f t="shared" si="15"/>
        <v>0</v>
      </c>
      <c r="L135" s="282"/>
      <c r="M135" s="282"/>
      <c r="N135" s="282"/>
      <c r="O135" s="291"/>
      <c r="P135" s="297"/>
      <c r="Q135" s="282"/>
      <c r="R135" s="283"/>
      <c r="S135" s="17" t="s">
        <v>82</v>
      </c>
      <c r="T135" s="8">
        <v>24</v>
      </c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91"/>
      <c r="AI135" s="302"/>
      <c r="AJ135" s="282"/>
      <c r="AK135" s="283"/>
      <c r="AL135" s="17" t="s">
        <v>82</v>
      </c>
    </row>
    <row r="136" spans="1:38" s="23" customFormat="1" ht="12.75" customHeight="1" x14ac:dyDescent="0.2">
      <c r="A136" s="8">
        <v>25</v>
      </c>
      <c r="B136" s="282"/>
      <c r="C136" s="282"/>
      <c r="D136" s="282"/>
      <c r="E136" s="282"/>
      <c r="F136" s="283"/>
      <c r="G136" s="415"/>
      <c r="H136" s="302"/>
      <c r="I136" s="416"/>
      <c r="J136" s="280">
        <f t="shared" si="14"/>
        <v>0</v>
      </c>
      <c r="K136" s="281">
        <f t="shared" si="15"/>
        <v>0</v>
      </c>
      <c r="L136" s="282"/>
      <c r="M136" s="282"/>
      <c r="N136" s="282"/>
      <c r="O136" s="291"/>
      <c r="P136" s="297"/>
      <c r="Q136" s="282"/>
      <c r="R136" s="283"/>
      <c r="S136" s="17" t="s">
        <v>83</v>
      </c>
      <c r="T136" s="8">
        <v>25</v>
      </c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91"/>
      <c r="AI136" s="302"/>
      <c r="AJ136" s="282"/>
      <c r="AK136" s="283"/>
      <c r="AL136" s="17" t="s">
        <v>83</v>
      </c>
    </row>
    <row r="137" spans="1:38" s="23" customFormat="1" ht="12.75" customHeight="1" x14ac:dyDescent="0.2">
      <c r="A137" s="8">
        <v>26</v>
      </c>
      <c r="B137" s="282"/>
      <c r="C137" s="282"/>
      <c r="D137" s="282"/>
      <c r="E137" s="282"/>
      <c r="F137" s="283"/>
      <c r="G137" s="415"/>
      <c r="H137" s="302"/>
      <c r="I137" s="416"/>
      <c r="J137" s="280">
        <f t="shared" si="14"/>
        <v>0</v>
      </c>
      <c r="K137" s="281">
        <f t="shared" si="15"/>
        <v>0</v>
      </c>
      <c r="L137" s="282"/>
      <c r="M137" s="282"/>
      <c r="N137" s="282"/>
      <c r="O137" s="291"/>
      <c r="P137" s="297"/>
      <c r="Q137" s="282"/>
      <c r="R137" s="283"/>
      <c r="S137" s="17" t="s">
        <v>84</v>
      </c>
      <c r="T137" s="8">
        <v>26</v>
      </c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91"/>
      <c r="AI137" s="302"/>
      <c r="AJ137" s="282"/>
      <c r="AK137" s="283"/>
      <c r="AL137" s="17" t="s">
        <v>84</v>
      </c>
    </row>
    <row r="138" spans="1:38" s="23" customFormat="1" ht="12.75" customHeight="1" x14ac:dyDescent="0.2">
      <c r="A138" s="8">
        <v>27</v>
      </c>
      <c r="B138" s="282"/>
      <c r="C138" s="282"/>
      <c r="D138" s="282"/>
      <c r="E138" s="282"/>
      <c r="F138" s="283"/>
      <c r="G138" s="415"/>
      <c r="H138" s="302"/>
      <c r="I138" s="416"/>
      <c r="J138" s="280">
        <f t="shared" si="14"/>
        <v>0</v>
      </c>
      <c r="K138" s="281">
        <f t="shared" si="15"/>
        <v>0</v>
      </c>
      <c r="L138" s="282"/>
      <c r="M138" s="282"/>
      <c r="N138" s="282"/>
      <c r="O138" s="291"/>
      <c r="P138" s="297"/>
      <c r="Q138" s="282"/>
      <c r="R138" s="283"/>
      <c r="S138" s="17" t="s">
        <v>85</v>
      </c>
      <c r="T138" s="8">
        <v>27</v>
      </c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91"/>
      <c r="AI138" s="302"/>
      <c r="AJ138" s="282"/>
      <c r="AK138" s="283"/>
      <c r="AL138" s="17" t="s">
        <v>85</v>
      </c>
    </row>
    <row r="139" spans="1:38" s="23" customFormat="1" ht="12.75" customHeight="1" x14ac:dyDescent="0.2">
      <c r="A139" s="8">
        <v>28</v>
      </c>
      <c r="B139" s="282"/>
      <c r="C139" s="282"/>
      <c r="D139" s="282"/>
      <c r="E139" s="282"/>
      <c r="F139" s="283"/>
      <c r="G139" s="415"/>
      <c r="H139" s="302"/>
      <c r="I139" s="416"/>
      <c r="J139" s="280">
        <f t="shared" si="14"/>
        <v>0</v>
      </c>
      <c r="K139" s="281">
        <f t="shared" si="15"/>
        <v>0</v>
      </c>
      <c r="L139" s="282"/>
      <c r="M139" s="282"/>
      <c r="N139" s="282"/>
      <c r="O139" s="291"/>
      <c r="P139" s="297"/>
      <c r="Q139" s="282"/>
      <c r="R139" s="283"/>
      <c r="S139" s="17" t="s">
        <v>86</v>
      </c>
      <c r="T139" s="8">
        <v>28</v>
      </c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91"/>
      <c r="AI139" s="302"/>
      <c r="AJ139" s="282"/>
      <c r="AK139" s="283"/>
      <c r="AL139" s="17" t="s">
        <v>86</v>
      </c>
    </row>
    <row r="140" spans="1:38" s="23" customFormat="1" ht="12.75" customHeight="1" x14ac:dyDescent="0.2">
      <c r="A140" s="8">
        <v>29</v>
      </c>
      <c r="B140" s="282"/>
      <c r="C140" s="282"/>
      <c r="D140" s="282"/>
      <c r="E140" s="282"/>
      <c r="F140" s="283"/>
      <c r="G140" s="415"/>
      <c r="H140" s="302"/>
      <c r="I140" s="416"/>
      <c r="J140" s="280">
        <f t="shared" si="14"/>
        <v>0</v>
      </c>
      <c r="K140" s="281">
        <f t="shared" si="15"/>
        <v>0</v>
      </c>
      <c r="L140" s="282"/>
      <c r="M140" s="282"/>
      <c r="N140" s="282"/>
      <c r="O140" s="291"/>
      <c r="P140" s="297"/>
      <c r="Q140" s="282"/>
      <c r="R140" s="283"/>
      <c r="S140" s="17" t="s">
        <v>87</v>
      </c>
      <c r="T140" s="8">
        <v>29</v>
      </c>
      <c r="U140" s="282"/>
      <c r="V140" s="282"/>
      <c r="W140" s="282"/>
      <c r="X140" s="298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91"/>
      <c r="AI140" s="302"/>
      <c r="AJ140" s="282"/>
      <c r="AK140" s="283"/>
      <c r="AL140" s="17" t="s">
        <v>87</v>
      </c>
    </row>
    <row r="141" spans="1:38" s="23" customFormat="1" ht="12.75" customHeight="1" x14ac:dyDescent="0.2">
      <c r="A141" s="8">
        <v>30</v>
      </c>
      <c r="B141" s="282"/>
      <c r="C141" s="282"/>
      <c r="D141" s="282"/>
      <c r="E141" s="282"/>
      <c r="F141" s="283"/>
      <c r="G141" s="419"/>
      <c r="H141" s="302"/>
      <c r="I141" s="416"/>
      <c r="J141" s="280">
        <f t="shared" si="14"/>
        <v>0</v>
      </c>
      <c r="K141" s="281">
        <f t="shared" si="15"/>
        <v>0</v>
      </c>
      <c r="L141" s="282"/>
      <c r="M141" s="282"/>
      <c r="N141" s="282"/>
      <c r="O141" s="291"/>
      <c r="P141" s="297"/>
      <c r="Q141" s="282"/>
      <c r="R141" s="283"/>
      <c r="S141" s="17" t="s">
        <v>88</v>
      </c>
      <c r="T141" s="8">
        <v>30</v>
      </c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91"/>
      <c r="AI141" s="302"/>
      <c r="AJ141" s="282"/>
      <c r="AK141" s="283"/>
      <c r="AL141" s="17" t="s">
        <v>88</v>
      </c>
    </row>
    <row r="142" spans="1:38" s="23" customFormat="1" ht="12.75" customHeight="1" x14ac:dyDescent="0.2">
      <c r="A142" s="20">
        <v>31</v>
      </c>
      <c r="B142" s="286"/>
      <c r="C142" s="286"/>
      <c r="D142" s="286"/>
      <c r="E142" s="286"/>
      <c r="F142" s="287"/>
      <c r="G142" s="420"/>
      <c r="H142" s="304"/>
      <c r="I142" s="421"/>
      <c r="J142" s="422">
        <f t="shared" si="14"/>
        <v>0</v>
      </c>
      <c r="K142" s="299">
        <f t="shared" si="15"/>
        <v>0</v>
      </c>
      <c r="L142" s="286"/>
      <c r="M142" s="286"/>
      <c r="N142" s="286"/>
      <c r="O142" s="293"/>
      <c r="P142" s="300"/>
      <c r="Q142" s="286"/>
      <c r="R142" s="287"/>
      <c r="S142" s="21" t="s">
        <v>89</v>
      </c>
      <c r="T142" s="20">
        <v>31</v>
      </c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93"/>
      <c r="AI142" s="304"/>
      <c r="AJ142" s="286"/>
      <c r="AK142" s="287"/>
      <c r="AL142" s="21" t="s">
        <v>89</v>
      </c>
    </row>
    <row r="143" spans="1:38" s="23" customFormat="1" ht="12.75" customHeight="1" thickBot="1" x14ac:dyDescent="0.25">
      <c r="A143" s="1"/>
      <c r="B143" s="288">
        <f>SUM(B111:B142)</f>
        <v>0</v>
      </c>
      <c r="C143" s="288">
        <f>SUM(C111:C142)</f>
        <v>0</v>
      </c>
      <c r="D143" s="288">
        <f>SUM(D111:D142)</f>
        <v>0</v>
      </c>
      <c r="E143" s="301">
        <f>SUM(E111:E142)</f>
        <v>0</v>
      </c>
      <c r="F143" s="294">
        <f>SUM(F111:F142)</f>
        <v>0</v>
      </c>
      <c r="G143" s="308"/>
      <c r="H143" s="54" t="s">
        <v>90</v>
      </c>
      <c r="I143" s="309">
        <f>COUNTA(I112:I142)</f>
        <v>0</v>
      </c>
      <c r="J143" s="288">
        <f t="shared" ref="J143:R143" si="16">SUM(J111:J142)</f>
        <v>0</v>
      </c>
      <c r="K143" s="288">
        <f t="shared" si="16"/>
        <v>0</v>
      </c>
      <c r="L143" s="288">
        <f t="shared" si="16"/>
        <v>0</v>
      </c>
      <c r="M143" s="288">
        <f t="shared" si="16"/>
        <v>0</v>
      </c>
      <c r="N143" s="288">
        <f t="shared" si="16"/>
        <v>0</v>
      </c>
      <c r="O143" s="301">
        <f t="shared" si="16"/>
        <v>0</v>
      </c>
      <c r="P143" s="301">
        <f t="shared" si="16"/>
        <v>0</v>
      </c>
      <c r="Q143" s="288">
        <f t="shared" si="16"/>
        <v>0</v>
      </c>
      <c r="R143" s="289">
        <f t="shared" si="16"/>
        <v>0</v>
      </c>
      <c r="S143" s="59"/>
      <c r="T143" s="53"/>
      <c r="U143" s="288">
        <f t="shared" ref="U143:AH143" si="17">SUM(U111:U142)</f>
        <v>0</v>
      </c>
      <c r="V143" s="288">
        <f t="shared" si="17"/>
        <v>0</v>
      </c>
      <c r="W143" s="288">
        <f t="shared" si="17"/>
        <v>0</v>
      </c>
      <c r="X143" s="288">
        <f t="shared" si="17"/>
        <v>0</v>
      </c>
      <c r="Y143" s="288">
        <f t="shared" si="17"/>
        <v>0</v>
      </c>
      <c r="Z143" s="288">
        <f t="shared" si="17"/>
        <v>0</v>
      </c>
      <c r="AA143" s="288">
        <f t="shared" si="17"/>
        <v>0</v>
      </c>
      <c r="AB143" s="288">
        <f t="shared" si="17"/>
        <v>0</v>
      </c>
      <c r="AC143" s="288">
        <f t="shared" si="17"/>
        <v>0</v>
      </c>
      <c r="AD143" s="288">
        <f t="shared" si="17"/>
        <v>0</v>
      </c>
      <c r="AE143" s="288">
        <f t="shared" si="17"/>
        <v>0</v>
      </c>
      <c r="AF143" s="288">
        <f t="shared" si="17"/>
        <v>0</v>
      </c>
      <c r="AG143" s="288">
        <f t="shared" si="17"/>
        <v>0</v>
      </c>
      <c r="AH143" s="294">
        <f t="shared" si="17"/>
        <v>0</v>
      </c>
      <c r="AI143" s="306"/>
      <c r="AJ143" s="288">
        <f>SUM(AJ111:AJ142)</f>
        <v>0</v>
      </c>
      <c r="AK143" s="289">
        <f>SUM(AK111:AK142)</f>
        <v>0</v>
      </c>
      <c r="AL143" s="3"/>
    </row>
    <row r="144" spans="1:38" ht="12.75" customHeight="1" thickTop="1" x14ac:dyDescent="0.2">
      <c r="A144" s="41"/>
      <c r="B144" s="41"/>
      <c r="C144" s="41"/>
      <c r="D144" s="41"/>
      <c r="E144" s="41"/>
      <c r="F144" s="41"/>
      <c r="G144" s="42"/>
      <c r="H144" s="41"/>
      <c r="I144" s="43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</row>
    <row r="145" spans="1:248" ht="12.75" customHeight="1" x14ac:dyDescent="0.2">
      <c r="A145" s="23"/>
      <c r="B145" s="23"/>
      <c r="C145" s="23"/>
      <c r="D145" s="23"/>
      <c r="E145" s="23"/>
      <c r="F145" s="23"/>
      <c r="G145" s="494" t="str">
        <f>G$10</f>
        <v>UNITED STEELWORKERS - LOCAL UNION</v>
      </c>
      <c r="H145" s="494"/>
      <c r="I145" s="494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11" t="str">
        <f>$AA$10</f>
        <v>FINANCIAL SECRETARY'S CASH BOOK</v>
      </c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248" ht="12.75" customHeight="1" x14ac:dyDescent="0.2">
      <c r="A146" s="23"/>
      <c r="B146" s="143" t="str">
        <f>$B$11</f>
        <v>Month</v>
      </c>
      <c r="C146" s="79" t="str">
        <f>$C$11</f>
        <v>NOVEMBER</v>
      </c>
      <c r="D146" s="143" t="str">
        <f>$D$11</f>
        <v>Year</v>
      </c>
      <c r="E146" s="44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3"/>
      <c r="AJ146" s="177" t="str">
        <f>$C$11</f>
        <v>NOVEMBER</v>
      </c>
      <c r="AK146" s="44">
        <f>$E$11</f>
        <v>0</v>
      </c>
    </row>
    <row r="147" spans="1:248" ht="12.75" customHeight="1" x14ac:dyDescent="0.2">
      <c r="A147" s="23"/>
      <c r="B147" s="143" t="str">
        <f>$B$12</f>
        <v>Page No.</v>
      </c>
      <c r="C147" s="176">
        <f>C102+1</f>
        <v>4</v>
      </c>
      <c r="D147" s="114"/>
      <c r="E147" s="114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3" t="str">
        <f>$B$12</f>
        <v>Page No.</v>
      </c>
      <c r="AJ147" s="272">
        <f>AJ102+1</f>
        <v>4</v>
      </c>
      <c r="AK147" s="173"/>
      <c r="AL147" s="115"/>
    </row>
    <row r="148" spans="1:24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248" s="397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22"/>
      <c r="H150" s="2" t="s">
        <v>56</v>
      </c>
      <c r="I150" s="98"/>
      <c r="J150" s="443" t="s">
        <v>465</v>
      </c>
      <c r="K150" s="444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397" customFormat="1" ht="12.75" customHeight="1" x14ac:dyDescent="0.2">
      <c r="A151" s="1"/>
      <c r="B151" s="3"/>
      <c r="C151" s="3"/>
      <c r="D151" s="3"/>
      <c r="E151" s="3"/>
      <c r="F151" s="13"/>
      <c r="G151" s="22"/>
      <c r="H151" s="13"/>
      <c r="I151" s="99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397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31">
        <v>5</v>
      </c>
      <c r="G152" s="40">
        <v>6</v>
      </c>
      <c r="H152" s="29">
        <v>7</v>
      </c>
      <c r="I152" s="100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248" s="4" customFormat="1" ht="12.75" customHeight="1" thickTop="1" x14ac:dyDescent="0.2">
      <c r="A153" s="1"/>
      <c r="B153" s="87" t="s">
        <v>4</v>
      </c>
      <c r="C153" s="101"/>
      <c r="D153" s="87" t="s">
        <v>201</v>
      </c>
      <c r="E153" s="180" t="s">
        <v>6</v>
      </c>
      <c r="F153" s="86" t="s">
        <v>7</v>
      </c>
      <c r="G153" s="163"/>
      <c r="H153" s="86"/>
      <c r="I153" s="103"/>
      <c r="J153" s="87"/>
      <c r="K153" s="86"/>
      <c r="L153" s="87" t="s">
        <v>458</v>
      </c>
      <c r="M153" s="87"/>
      <c r="N153" s="87" t="s">
        <v>257</v>
      </c>
      <c r="O153" s="180" t="s">
        <v>459</v>
      </c>
      <c r="P153" s="265"/>
      <c r="Q153" s="410" t="s">
        <v>8</v>
      </c>
      <c r="R153" s="86" t="s">
        <v>8</v>
      </c>
      <c r="S153" s="106"/>
      <c r="T153" s="73"/>
      <c r="U153" s="445" t="s">
        <v>9</v>
      </c>
      <c r="V153" s="446"/>
      <c r="W153" s="446"/>
      <c r="X153" s="446"/>
      <c r="Y153" s="447"/>
      <c r="Z153" s="87" t="s">
        <v>10</v>
      </c>
      <c r="AA153" s="87" t="s">
        <v>11</v>
      </c>
      <c r="AB153" s="87" t="s">
        <v>204</v>
      </c>
      <c r="AC153" s="87" t="s">
        <v>12</v>
      </c>
      <c r="AD153" s="87" t="s">
        <v>13</v>
      </c>
      <c r="AE153" s="87" t="s">
        <v>14</v>
      </c>
      <c r="AF153" s="87"/>
      <c r="AG153" s="87"/>
      <c r="AH153" s="104"/>
      <c r="AI153" s="105"/>
      <c r="AJ153" s="87" t="s">
        <v>15</v>
      </c>
      <c r="AK153" s="86" t="s">
        <v>7</v>
      </c>
      <c r="AL153" s="106"/>
      <c r="AM153" s="411"/>
      <c r="AN153" s="411"/>
      <c r="AO153" s="411"/>
      <c r="AP153" s="411"/>
      <c r="AQ153" s="411"/>
      <c r="AR153" s="411"/>
      <c r="AS153" s="411"/>
      <c r="AT153" s="411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411"/>
      <c r="BI153" s="411"/>
      <c r="BJ153" s="411"/>
      <c r="BK153" s="411"/>
      <c r="BL153" s="411"/>
      <c r="BM153" s="411"/>
      <c r="BN153" s="411"/>
      <c r="BO153" s="411"/>
      <c r="BP153" s="411"/>
      <c r="BQ153" s="411"/>
      <c r="BR153" s="411"/>
      <c r="BS153" s="411"/>
      <c r="BT153" s="411"/>
      <c r="BU153" s="411"/>
      <c r="BV153" s="411"/>
      <c r="BW153" s="411"/>
      <c r="BX153" s="411"/>
      <c r="BY153" s="411"/>
      <c r="BZ153" s="411"/>
      <c r="CA153" s="411"/>
      <c r="CB153" s="411"/>
      <c r="CC153" s="411"/>
      <c r="CD153" s="411"/>
      <c r="CE153" s="411"/>
      <c r="CF153" s="411"/>
      <c r="CG153" s="411"/>
      <c r="CH153" s="411"/>
      <c r="CI153" s="411"/>
      <c r="CJ153" s="411"/>
      <c r="CK153" s="411"/>
      <c r="CL153" s="411"/>
      <c r="CM153" s="411"/>
      <c r="CN153" s="411"/>
      <c r="CO153" s="411"/>
      <c r="CP153" s="411"/>
      <c r="CQ153" s="411"/>
      <c r="CR153" s="411"/>
      <c r="CS153" s="411"/>
      <c r="CT153" s="411"/>
      <c r="CU153" s="411"/>
      <c r="CV153" s="411"/>
      <c r="CW153" s="411"/>
      <c r="CX153" s="411"/>
      <c r="CY153" s="411"/>
      <c r="CZ153" s="411"/>
      <c r="DA153" s="411"/>
      <c r="DB153" s="411"/>
      <c r="DC153" s="411"/>
      <c r="DD153" s="411"/>
      <c r="DE153" s="411"/>
      <c r="DF153" s="411"/>
      <c r="DG153" s="411"/>
      <c r="DH153" s="411"/>
      <c r="DI153" s="411"/>
      <c r="DJ153" s="411"/>
      <c r="DK153" s="411"/>
      <c r="DL153" s="411"/>
      <c r="DM153" s="411"/>
      <c r="DN153" s="411"/>
      <c r="DO153" s="411"/>
      <c r="DP153" s="411"/>
      <c r="DQ153" s="411"/>
      <c r="DR153" s="411"/>
      <c r="DS153" s="411"/>
      <c r="DT153" s="411"/>
      <c r="DU153" s="411"/>
      <c r="DV153" s="411"/>
      <c r="DW153" s="411"/>
      <c r="DX153" s="411"/>
      <c r="DY153" s="411"/>
      <c r="DZ153" s="411"/>
      <c r="EA153" s="411"/>
      <c r="EB153" s="411"/>
      <c r="EC153" s="411"/>
      <c r="ED153" s="411"/>
      <c r="EE153" s="411"/>
      <c r="EF153" s="411"/>
      <c r="EG153" s="411"/>
      <c r="EH153" s="411"/>
      <c r="EI153" s="411"/>
      <c r="EJ153" s="411"/>
      <c r="EK153" s="411"/>
      <c r="EL153" s="411"/>
      <c r="EM153" s="411"/>
      <c r="EN153" s="411"/>
      <c r="EO153" s="411"/>
      <c r="EP153" s="411"/>
      <c r="EQ153" s="411"/>
      <c r="ER153" s="411"/>
      <c r="ES153" s="411"/>
      <c r="ET153" s="411"/>
      <c r="EU153" s="411"/>
      <c r="EV153" s="411"/>
      <c r="EW153" s="411"/>
      <c r="EX153" s="411"/>
      <c r="EY153" s="411"/>
      <c r="EZ153" s="411"/>
      <c r="FA153" s="411"/>
      <c r="FB153" s="411"/>
      <c r="FC153" s="411"/>
      <c r="FD153" s="411"/>
      <c r="FE153" s="411"/>
      <c r="FF153" s="411"/>
      <c r="FG153" s="411"/>
      <c r="FH153" s="411"/>
      <c r="FI153" s="411"/>
      <c r="FJ153" s="411"/>
      <c r="FK153" s="411"/>
      <c r="FL153" s="411"/>
      <c r="FM153" s="411"/>
      <c r="FN153" s="411"/>
      <c r="FO153" s="411"/>
      <c r="FP153" s="411"/>
      <c r="FQ153" s="411"/>
      <c r="FR153" s="411"/>
      <c r="FS153" s="411"/>
      <c r="FT153" s="411"/>
      <c r="FU153" s="411"/>
      <c r="FV153" s="411"/>
      <c r="FW153" s="411"/>
      <c r="FX153" s="411"/>
      <c r="FY153" s="411"/>
      <c r="FZ153" s="411"/>
      <c r="GA153" s="411"/>
      <c r="GB153" s="411"/>
      <c r="GC153" s="411"/>
      <c r="GD153" s="411"/>
      <c r="GE153" s="411"/>
      <c r="GF153" s="411"/>
      <c r="GG153" s="411"/>
      <c r="GH153" s="411"/>
      <c r="GI153" s="411"/>
      <c r="GJ153" s="411"/>
      <c r="GK153" s="411"/>
      <c r="GL153" s="411"/>
      <c r="GM153" s="411"/>
      <c r="GN153" s="411"/>
      <c r="GO153" s="411"/>
      <c r="GP153" s="411"/>
      <c r="GQ153" s="411"/>
      <c r="GR153" s="411"/>
      <c r="GS153" s="411"/>
      <c r="GT153" s="411"/>
      <c r="GU153" s="411"/>
      <c r="GV153" s="411"/>
      <c r="GW153" s="411"/>
      <c r="GX153" s="411"/>
      <c r="GY153" s="411"/>
      <c r="GZ153" s="411"/>
      <c r="HA153" s="411"/>
      <c r="HB153" s="411"/>
      <c r="HC153" s="411"/>
      <c r="HD153" s="411"/>
      <c r="HE153" s="411"/>
      <c r="HF153" s="411"/>
      <c r="HG153" s="411"/>
      <c r="HH153" s="411"/>
      <c r="HI153" s="411"/>
      <c r="HJ153" s="411"/>
      <c r="HK153" s="411"/>
      <c r="HL153" s="411"/>
      <c r="HM153" s="411"/>
      <c r="HN153" s="411"/>
      <c r="HO153" s="411"/>
      <c r="HP153" s="411"/>
      <c r="HQ153" s="411"/>
      <c r="HR153" s="411"/>
      <c r="HS153" s="411"/>
      <c r="HT153" s="411"/>
      <c r="HU153" s="411"/>
      <c r="HV153" s="411"/>
      <c r="HW153" s="411"/>
      <c r="HX153" s="411"/>
      <c r="HY153" s="411"/>
      <c r="HZ153" s="411"/>
      <c r="IA153" s="411"/>
      <c r="IB153" s="411"/>
      <c r="IC153" s="411"/>
      <c r="ID153" s="411"/>
      <c r="IE153" s="411"/>
      <c r="IF153" s="411"/>
      <c r="IG153" s="411"/>
      <c r="IH153" s="411"/>
      <c r="II153" s="411"/>
      <c r="IJ153" s="411"/>
      <c r="IK153" s="411"/>
      <c r="IL153" s="411"/>
      <c r="IM153" s="411"/>
      <c r="IN153" s="411"/>
    </row>
    <row r="154" spans="1:248" s="4" customFormat="1" ht="12.75" customHeight="1" x14ac:dyDescent="0.2">
      <c r="A154" s="1"/>
      <c r="B154" s="87" t="s">
        <v>8</v>
      </c>
      <c r="C154" s="87" t="s">
        <v>16</v>
      </c>
      <c r="D154" s="87" t="s">
        <v>202</v>
      </c>
      <c r="E154" s="181" t="s">
        <v>8</v>
      </c>
      <c r="F154" s="86" t="s">
        <v>18</v>
      </c>
      <c r="G154" s="163" t="s">
        <v>19</v>
      </c>
      <c r="H154" s="86" t="s">
        <v>20</v>
      </c>
      <c r="I154" s="103" t="s">
        <v>460</v>
      </c>
      <c r="J154" s="87" t="s">
        <v>21</v>
      </c>
      <c r="K154" s="86" t="s">
        <v>22</v>
      </c>
      <c r="L154" s="87" t="s">
        <v>461</v>
      </c>
      <c r="M154" s="87" t="s">
        <v>462</v>
      </c>
      <c r="N154" s="87" t="s">
        <v>258</v>
      </c>
      <c r="O154" s="181" t="s">
        <v>259</v>
      </c>
      <c r="P154" s="181" t="s">
        <v>23</v>
      </c>
      <c r="Q154" s="87" t="s">
        <v>24</v>
      </c>
      <c r="R154" s="86" t="s">
        <v>24</v>
      </c>
      <c r="S154" s="104" t="s">
        <v>135</v>
      </c>
      <c r="T154" s="86" t="s">
        <v>135</v>
      </c>
      <c r="U154" s="87" t="s">
        <v>25</v>
      </c>
      <c r="V154" s="87" t="s">
        <v>26</v>
      </c>
      <c r="W154" s="87" t="s">
        <v>27</v>
      </c>
      <c r="X154" s="87" t="s">
        <v>28</v>
      </c>
      <c r="Y154" s="87" t="s">
        <v>136</v>
      </c>
      <c r="Z154" s="87" t="s">
        <v>251</v>
      </c>
      <c r="AA154" s="87" t="s">
        <v>137</v>
      </c>
      <c r="AB154" s="87" t="s">
        <v>203</v>
      </c>
      <c r="AC154" s="87" t="s">
        <v>30</v>
      </c>
      <c r="AD154" s="87" t="s">
        <v>140</v>
      </c>
      <c r="AE154" s="87" t="s">
        <v>31</v>
      </c>
      <c r="AF154" s="87" t="s">
        <v>32</v>
      </c>
      <c r="AG154" s="87" t="s">
        <v>205</v>
      </c>
      <c r="AH154" s="104" t="s">
        <v>16</v>
      </c>
      <c r="AI154" s="102" t="s">
        <v>34</v>
      </c>
      <c r="AJ154" s="87" t="s">
        <v>35</v>
      </c>
      <c r="AK154" s="86" t="s">
        <v>18</v>
      </c>
      <c r="AL154" s="106"/>
      <c r="AM154" s="411"/>
      <c r="AN154" s="411"/>
      <c r="AO154" s="411"/>
      <c r="AP154" s="411"/>
      <c r="AQ154" s="411"/>
      <c r="AR154" s="411"/>
      <c r="AS154" s="411"/>
      <c r="AT154" s="411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411"/>
      <c r="BI154" s="411"/>
      <c r="BJ154" s="411"/>
      <c r="BK154" s="411"/>
      <c r="BL154" s="411"/>
      <c r="BM154" s="411"/>
      <c r="BN154" s="411"/>
      <c r="BO154" s="411"/>
      <c r="BP154" s="411"/>
      <c r="BQ154" s="411"/>
      <c r="BR154" s="411"/>
      <c r="BS154" s="411"/>
      <c r="BT154" s="411"/>
      <c r="BU154" s="411"/>
      <c r="BV154" s="411"/>
      <c r="BW154" s="411"/>
      <c r="BX154" s="411"/>
      <c r="BY154" s="411"/>
      <c r="BZ154" s="411"/>
      <c r="CA154" s="411"/>
      <c r="CB154" s="411"/>
      <c r="CC154" s="411"/>
      <c r="CD154" s="411"/>
      <c r="CE154" s="411"/>
      <c r="CF154" s="411"/>
      <c r="CG154" s="411"/>
      <c r="CH154" s="411"/>
      <c r="CI154" s="411"/>
      <c r="CJ154" s="411"/>
      <c r="CK154" s="411"/>
      <c r="CL154" s="411"/>
      <c r="CM154" s="411"/>
      <c r="CN154" s="411"/>
      <c r="CO154" s="411"/>
      <c r="CP154" s="411"/>
      <c r="CQ154" s="411"/>
      <c r="CR154" s="411"/>
      <c r="CS154" s="411"/>
      <c r="CT154" s="411"/>
      <c r="CU154" s="411"/>
      <c r="CV154" s="411"/>
      <c r="CW154" s="411"/>
      <c r="CX154" s="411"/>
      <c r="CY154" s="411"/>
      <c r="CZ154" s="411"/>
      <c r="DA154" s="411"/>
      <c r="DB154" s="411"/>
      <c r="DC154" s="411"/>
      <c r="DD154" s="411"/>
      <c r="DE154" s="411"/>
      <c r="DF154" s="411"/>
      <c r="DG154" s="411"/>
      <c r="DH154" s="411"/>
      <c r="DI154" s="411"/>
      <c r="DJ154" s="411"/>
      <c r="DK154" s="411"/>
      <c r="DL154" s="411"/>
      <c r="DM154" s="411"/>
      <c r="DN154" s="411"/>
      <c r="DO154" s="411"/>
      <c r="DP154" s="411"/>
      <c r="DQ154" s="411"/>
      <c r="DR154" s="411"/>
      <c r="DS154" s="411"/>
      <c r="DT154" s="411"/>
      <c r="DU154" s="411"/>
      <c r="DV154" s="411"/>
      <c r="DW154" s="411"/>
      <c r="DX154" s="411"/>
      <c r="DY154" s="411"/>
      <c r="DZ154" s="411"/>
      <c r="EA154" s="411"/>
      <c r="EB154" s="411"/>
      <c r="EC154" s="411"/>
      <c r="ED154" s="411"/>
      <c r="EE154" s="411"/>
      <c r="EF154" s="411"/>
      <c r="EG154" s="411"/>
      <c r="EH154" s="411"/>
      <c r="EI154" s="411"/>
      <c r="EJ154" s="411"/>
      <c r="EK154" s="411"/>
      <c r="EL154" s="411"/>
      <c r="EM154" s="411"/>
      <c r="EN154" s="411"/>
      <c r="EO154" s="411"/>
      <c r="EP154" s="411"/>
      <c r="EQ154" s="411"/>
      <c r="ER154" s="411"/>
      <c r="ES154" s="411"/>
      <c r="ET154" s="411"/>
      <c r="EU154" s="411"/>
      <c r="EV154" s="411"/>
      <c r="EW154" s="411"/>
      <c r="EX154" s="411"/>
      <c r="EY154" s="411"/>
      <c r="EZ154" s="411"/>
      <c r="FA154" s="411"/>
      <c r="FB154" s="411"/>
      <c r="FC154" s="411"/>
      <c r="FD154" s="411"/>
      <c r="FE154" s="411"/>
      <c r="FF154" s="411"/>
      <c r="FG154" s="411"/>
      <c r="FH154" s="411"/>
      <c r="FI154" s="411"/>
      <c r="FJ154" s="411"/>
      <c r="FK154" s="411"/>
      <c r="FL154" s="411"/>
      <c r="FM154" s="411"/>
      <c r="FN154" s="411"/>
      <c r="FO154" s="411"/>
      <c r="FP154" s="411"/>
      <c r="FQ154" s="411"/>
      <c r="FR154" s="411"/>
      <c r="FS154" s="411"/>
      <c r="FT154" s="411"/>
      <c r="FU154" s="411"/>
      <c r="FV154" s="411"/>
      <c r="FW154" s="411"/>
      <c r="FX154" s="411"/>
      <c r="FY154" s="411"/>
      <c r="FZ154" s="411"/>
      <c r="GA154" s="411"/>
      <c r="GB154" s="411"/>
      <c r="GC154" s="411"/>
      <c r="GD154" s="411"/>
      <c r="GE154" s="411"/>
      <c r="GF154" s="411"/>
      <c r="GG154" s="411"/>
      <c r="GH154" s="411"/>
      <c r="GI154" s="411"/>
      <c r="GJ154" s="411"/>
      <c r="GK154" s="411"/>
      <c r="GL154" s="411"/>
      <c r="GM154" s="411"/>
      <c r="GN154" s="411"/>
      <c r="GO154" s="411"/>
      <c r="GP154" s="411"/>
      <c r="GQ154" s="411"/>
      <c r="GR154" s="411"/>
      <c r="GS154" s="411"/>
      <c r="GT154" s="411"/>
      <c r="GU154" s="411"/>
      <c r="GV154" s="411"/>
      <c r="GW154" s="411"/>
      <c r="GX154" s="411"/>
      <c r="GY154" s="411"/>
      <c r="GZ154" s="411"/>
      <c r="HA154" s="411"/>
      <c r="HB154" s="411"/>
      <c r="HC154" s="411"/>
      <c r="HD154" s="411"/>
      <c r="HE154" s="411"/>
      <c r="HF154" s="411"/>
      <c r="HG154" s="411"/>
      <c r="HH154" s="411"/>
      <c r="HI154" s="411"/>
      <c r="HJ154" s="411"/>
      <c r="HK154" s="411"/>
      <c r="HL154" s="411"/>
      <c r="HM154" s="411"/>
      <c r="HN154" s="411"/>
      <c r="HO154" s="411"/>
      <c r="HP154" s="411"/>
      <c r="HQ154" s="411"/>
      <c r="HR154" s="411"/>
      <c r="HS154" s="411"/>
      <c r="HT154" s="411"/>
      <c r="HU154" s="411"/>
      <c r="HV154" s="411"/>
      <c r="HW154" s="411"/>
      <c r="HX154" s="411"/>
      <c r="HY154" s="411"/>
      <c r="HZ154" s="411"/>
      <c r="IA154" s="411"/>
      <c r="IB154" s="411"/>
      <c r="IC154" s="411"/>
      <c r="ID154" s="411"/>
      <c r="IE154" s="411"/>
      <c r="IF154" s="411"/>
      <c r="IG154" s="411"/>
      <c r="IH154" s="411"/>
      <c r="II154" s="411"/>
      <c r="IJ154" s="411"/>
      <c r="IK154" s="411"/>
      <c r="IL154" s="411"/>
      <c r="IM154" s="411"/>
      <c r="IN154" s="411"/>
    </row>
    <row r="155" spans="1:248" s="4" customFormat="1" ht="12.75" customHeight="1" thickBot="1" x14ac:dyDescent="0.25">
      <c r="A155" s="6"/>
      <c r="B155" s="88" t="s">
        <v>36</v>
      </c>
      <c r="C155" s="88" t="s">
        <v>37</v>
      </c>
      <c r="D155" s="88" t="s">
        <v>38</v>
      </c>
      <c r="E155" s="182" t="s">
        <v>39</v>
      </c>
      <c r="F155" s="107" t="s">
        <v>40</v>
      </c>
      <c r="G155" s="164"/>
      <c r="H155" s="107"/>
      <c r="I155" s="108" t="s">
        <v>41</v>
      </c>
      <c r="J155" s="88"/>
      <c r="K155" s="107"/>
      <c r="L155" s="88" t="s">
        <v>463</v>
      </c>
      <c r="M155" s="88"/>
      <c r="N155" s="88" t="s">
        <v>235</v>
      </c>
      <c r="O155" s="182" t="s">
        <v>235</v>
      </c>
      <c r="P155" s="266"/>
      <c r="Q155" s="267" t="s">
        <v>464</v>
      </c>
      <c r="R155" s="268" t="s">
        <v>271</v>
      </c>
      <c r="S155" s="109" t="s">
        <v>109</v>
      </c>
      <c r="T155" s="107" t="s">
        <v>186</v>
      </c>
      <c r="U155" s="88" t="s">
        <v>42</v>
      </c>
      <c r="V155" s="88" t="s">
        <v>43</v>
      </c>
      <c r="W155" s="88"/>
      <c r="X155" s="88" t="s">
        <v>44</v>
      </c>
      <c r="Y155" s="88" t="s">
        <v>30</v>
      </c>
      <c r="Z155" s="88" t="s">
        <v>30</v>
      </c>
      <c r="AA155" s="88" t="s">
        <v>138</v>
      </c>
      <c r="AB155" s="88" t="s">
        <v>15</v>
      </c>
      <c r="AC155" s="88" t="s">
        <v>139</v>
      </c>
      <c r="AD155" s="88" t="s">
        <v>141</v>
      </c>
      <c r="AE155" s="88" t="s">
        <v>47</v>
      </c>
      <c r="AF155" s="88" t="s">
        <v>48</v>
      </c>
      <c r="AG155" s="88" t="s">
        <v>15</v>
      </c>
      <c r="AH155" s="109" t="s">
        <v>30</v>
      </c>
      <c r="AI155" s="110"/>
      <c r="AJ155" s="88" t="s">
        <v>49</v>
      </c>
      <c r="AK155" s="107" t="s">
        <v>187</v>
      </c>
      <c r="AL155" s="1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1"/>
      <c r="BX155" s="411"/>
      <c r="BY155" s="411"/>
      <c r="BZ155" s="411"/>
      <c r="CA155" s="411"/>
      <c r="CB155" s="411"/>
      <c r="CC155" s="411"/>
      <c r="CD155" s="411"/>
      <c r="CE155" s="411"/>
      <c r="CF155" s="411"/>
      <c r="CG155" s="411"/>
      <c r="CH155" s="411"/>
      <c r="CI155" s="411"/>
      <c r="CJ155" s="411"/>
      <c r="CK155" s="411"/>
      <c r="CL155" s="411"/>
      <c r="CM155" s="411"/>
      <c r="CN155" s="411"/>
      <c r="CO155" s="411"/>
      <c r="CP155" s="411"/>
      <c r="CQ155" s="411"/>
      <c r="CR155" s="411"/>
      <c r="CS155" s="411"/>
      <c r="CT155" s="411"/>
      <c r="CU155" s="411"/>
      <c r="CV155" s="411"/>
      <c r="CW155" s="411"/>
      <c r="CX155" s="411"/>
      <c r="CY155" s="411"/>
      <c r="CZ155" s="411"/>
      <c r="DA155" s="411"/>
      <c r="DB155" s="411"/>
      <c r="DC155" s="411"/>
      <c r="DD155" s="411"/>
      <c r="DE155" s="411"/>
      <c r="DF155" s="411"/>
      <c r="DG155" s="411"/>
      <c r="DH155" s="411"/>
      <c r="DI155" s="411"/>
      <c r="DJ155" s="411"/>
      <c r="DK155" s="411"/>
      <c r="DL155" s="411"/>
      <c r="DM155" s="411"/>
      <c r="DN155" s="411"/>
      <c r="DO155" s="411"/>
      <c r="DP155" s="411"/>
      <c r="DQ155" s="411"/>
      <c r="DR155" s="411"/>
      <c r="DS155" s="411"/>
      <c r="DT155" s="411"/>
      <c r="DU155" s="411"/>
      <c r="DV155" s="411"/>
      <c r="DW155" s="411"/>
      <c r="DX155" s="411"/>
      <c r="DY155" s="411"/>
      <c r="DZ155" s="411"/>
      <c r="EA155" s="411"/>
      <c r="EB155" s="411"/>
      <c r="EC155" s="411"/>
      <c r="ED155" s="411"/>
      <c r="EE155" s="411"/>
      <c r="EF155" s="411"/>
      <c r="EG155" s="411"/>
      <c r="EH155" s="411"/>
      <c r="EI155" s="411"/>
      <c r="EJ155" s="411"/>
      <c r="EK155" s="411"/>
      <c r="EL155" s="411"/>
      <c r="EM155" s="411"/>
      <c r="EN155" s="411"/>
      <c r="EO155" s="411"/>
      <c r="EP155" s="411"/>
      <c r="EQ155" s="411"/>
      <c r="ER155" s="411"/>
      <c r="ES155" s="411"/>
      <c r="ET155" s="411"/>
      <c r="EU155" s="411"/>
      <c r="EV155" s="411"/>
      <c r="EW155" s="411"/>
      <c r="EX155" s="411"/>
      <c r="EY155" s="411"/>
      <c r="EZ155" s="411"/>
      <c r="FA155" s="411"/>
      <c r="FB155" s="411"/>
      <c r="FC155" s="411"/>
      <c r="FD155" s="411"/>
      <c r="FE155" s="411"/>
      <c r="FF155" s="411"/>
      <c r="FG155" s="411"/>
      <c r="FH155" s="411"/>
      <c r="FI155" s="411"/>
      <c r="FJ155" s="411"/>
      <c r="FK155" s="411"/>
      <c r="FL155" s="411"/>
      <c r="FM155" s="411"/>
      <c r="FN155" s="411"/>
      <c r="FO155" s="411"/>
      <c r="FP155" s="411"/>
      <c r="FQ155" s="411"/>
      <c r="FR155" s="411"/>
      <c r="FS155" s="411"/>
      <c r="FT155" s="411"/>
      <c r="FU155" s="411"/>
      <c r="FV155" s="411"/>
      <c r="FW155" s="411"/>
      <c r="FX155" s="411"/>
      <c r="FY155" s="411"/>
      <c r="FZ155" s="411"/>
      <c r="GA155" s="411"/>
      <c r="GB155" s="411"/>
      <c r="GC155" s="411"/>
      <c r="GD155" s="411"/>
      <c r="GE155" s="411"/>
      <c r="GF155" s="411"/>
      <c r="GG155" s="411"/>
      <c r="GH155" s="411"/>
      <c r="GI155" s="411"/>
      <c r="GJ155" s="411"/>
      <c r="GK155" s="411"/>
      <c r="GL155" s="411"/>
      <c r="GM155" s="411"/>
      <c r="GN155" s="411"/>
      <c r="GO155" s="411"/>
      <c r="GP155" s="411"/>
      <c r="GQ155" s="411"/>
      <c r="GR155" s="411"/>
      <c r="GS155" s="411"/>
      <c r="GT155" s="411"/>
      <c r="GU155" s="411"/>
      <c r="GV155" s="411"/>
      <c r="GW155" s="411"/>
      <c r="GX155" s="411"/>
      <c r="GY155" s="411"/>
      <c r="GZ155" s="411"/>
      <c r="HA155" s="411"/>
      <c r="HB155" s="411"/>
      <c r="HC155" s="411"/>
      <c r="HD155" s="411"/>
      <c r="HE155" s="411"/>
      <c r="HF155" s="411"/>
      <c r="HG155" s="411"/>
      <c r="HH155" s="411"/>
      <c r="HI155" s="411"/>
      <c r="HJ155" s="411"/>
      <c r="HK155" s="411"/>
      <c r="HL155" s="411"/>
      <c r="HM155" s="411"/>
      <c r="HN155" s="411"/>
      <c r="HO155" s="411"/>
      <c r="HP155" s="411"/>
      <c r="HQ155" s="411"/>
      <c r="HR155" s="411"/>
      <c r="HS155" s="411"/>
      <c r="HT155" s="411"/>
      <c r="HU155" s="411"/>
      <c r="HV155" s="411"/>
      <c r="HW155" s="411"/>
      <c r="HX155" s="411"/>
      <c r="HY155" s="411"/>
      <c r="HZ155" s="411"/>
      <c r="IA155" s="411"/>
      <c r="IB155" s="411"/>
      <c r="IC155" s="411"/>
      <c r="ID155" s="411"/>
      <c r="IE155" s="411"/>
      <c r="IF155" s="411"/>
      <c r="IG155" s="411"/>
      <c r="IH155" s="411"/>
      <c r="II155" s="411"/>
      <c r="IJ155" s="411"/>
      <c r="IK155" s="411"/>
      <c r="IL155" s="411"/>
      <c r="IM155" s="411"/>
      <c r="IN155" s="411"/>
    </row>
    <row r="156" spans="1:248" s="57" customFormat="1" ht="12.75" customHeight="1" thickTop="1" x14ac:dyDescent="0.2">
      <c r="A156" s="48"/>
      <c r="B156" s="280">
        <f>B143</f>
        <v>0</v>
      </c>
      <c r="C156" s="280">
        <f>C143</f>
        <v>0</v>
      </c>
      <c r="D156" s="280">
        <f>D143</f>
        <v>0</v>
      </c>
      <c r="E156" s="314">
        <f>E143</f>
        <v>0</v>
      </c>
      <c r="F156" s="281">
        <f>F143</f>
        <v>0</v>
      </c>
      <c r="G156" s="138" t="str">
        <f>$C$11</f>
        <v>NOVEMBER</v>
      </c>
      <c r="H156" s="50" t="s">
        <v>58</v>
      </c>
      <c r="I156" s="319"/>
      <c r="J156" s="315">
        <f t="shared" ref="J156:R156" si="18">J143</f>
        <v>0</v>
      </c>
      <c r="K156" s="316">
        <f t="shared" si="18"/>
        <v>0</v>
      </c>
      <c r="L156" s="280">
        <f t="shared" si="18"/>
        <v>0</v>
      </c>
      <c r="M156" s="280">
        <f t="shared" si="18"/>
        <v>0</v>
      </c>
      <c r="N156" s="280">
        <f t="shared" si="18"/>
        <v>0</v>
      </c>
      <c r="O156" s="314">
        <f t="shared" si="18"/>
        <v>0</v>
      </c>
      <c r="P156" s="314">
        <f t="shared" si="18"/>
        <v>0</v>
      </c>
      <c r="Q156" s="280">
        <f t="shared" si="18"/>
        <v>0</v>
      </c>
      <c r="R156" s="317">
        <f t="shared" si="18"/>
        <v>0</v>
      </c>
      <c r="S156" s="49"/>
      <c r="T156" s="48"/>
      <c r="U156" s="280">
        <f t="shared" ref="U156:AH156" si="19">U143</f>
        <v>0</v>
      </c>
      <c r="V156" s="280">
        <f t="shared" si="19"/>
        <v>0</v>
      </c>
      <c r="W156" s="280">
        <f t="shared" si="19"/>
        <v>0</v>
      </c>
      <c r="X156" s="280">
        <f t="shared" si="19"/>
        <v>0</v>
      </c>
      <c r="Y156" s="280">
        <f t="shared" si="19"/>
        <v>0</v>
      </c>
      <c r="Z156" s="280">
        <f t="shared" si="19"/>
        <v>0</v>
      </c>
      <c r="AA156" s="280">
        <f t="shared" si="19"/>
        <v>0</v>
      </c>
      <c r="AB156" s="280">
        <f t="shared" si="19"/>
        <v>0</v>
      </c>
      <c r="AC156" s="280">
        <f t="shared" si="19"/>
        <v>0</v>
      </c>
      <c r="AD156" s="280">
        <f t="shared" si="19"/>
        <v>0</v>
      </c>
      <c r="AE156" s="280">
        <f t="shared" si="19"/>
        <v>0</v>
      </c>
      <c r="AF156" s="280">
        <f t="shared" si="19"/>
        <v>0</v>
      </c>
      <c r="AG156" s="280">
        <f t="shared" si="19"/>
        <v>0</v>
      </c>
      <c r="AH156" s="280">
        <f t="shared" si="19"/>
        <v>0</v>
      </c>
      <c r="AI156" s="305"/>
      <c r="AJ156" s="280">
        <f>AJ143</f>
        <v>0</v>
      </c>
      <c r="AK156" s="318">
        <f>AK143</f>
        <v>0</v>
      </c>
      <c r="AL156" s="49"/>
    </row>
    <row r="157" spans="1:248" s="23" customFormat="1" ht="12.75" customHeight="1" x14ac:dyDescent="0.2">
      <c r="A157" s="8">
        <v>1</v>
      </c>
      <c r="B157" s="282"/>
      <c r="C157" s="282"/>
      <c r="D157" s="282"/>
      <c r="E157" s="282"/>
      <c r="F157" s="283"/>
      <c r="G157" s="415"/>
      <c r="H157" s="302"/>
      <c r="I157" s="416"/>
      <c r="J157" s="280">
        <f t="shared" ref="J157:J187" si="20">SUM(B157:F157)</f>
        <v>0</v>
      </c>
      <c r="K157" s="281">
        <f t="shared" ref="K157:K187" si="21">SUM(U157:AK157)-SUM(L157:R157)</f>
        <v>0</v>
      </c>
      <c r="L157" s="282"/>
      <c r="M157" s="282"/>
      <c r="N157" s="282"/>
      <c r="O157" s="291"/>
      <c r="P157" s="297"/>
      <c r="Q157" s="282"/>
      <c r="R157" s="283"/>
      <c r="S157" s="17" t="s">
        <v>59</v>
      </c>
      <c r="T157" s="8">
        <v>1</v>
      </c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91"/>
      <c r="AI157" s="302"/>
      <c r="AJ157" s="282"/>
      <c r="AK157" s="283"/>
      <c r="AL157" s="17" t="s">
        <v>59</v>
      </c>
    </row>
    <row r="158" spans="1:248" s="23" customFormat="1" ht="12.75" customHeight="1" x14ac:dyDescent="0.2">
      <c r="A158" s="8">
        <v>2</v>
      </c>
      <c r="B158" s="282"/>
      <c r="C158" s="282"/>
      <c r="D158" s="282"/>
      <c r="E158" s="282"/>
      <c r="F158" s="283"/>
      <c r="G158" s="415"/>
      <c r="H158" s="302"/>
      <c r="I158" s="416"/>
      <c r="J158" s="280">
        <f t="shared" si="20"/>
        <v>0</v>
      </c>
      <c r="K158" s="281">
        <f t="shared" si="21"/>
        <v>0</v>
      </c>
      <c r="L158" s="282"/>
      <c r="M158" s="282"/>
      <c r="N158" s="282"/>
      <c r="O158" s="291"/>
      <c r="P158" s="297"/>
      <c r="Q158" s="282"/>
      <c r="R158" s="283"/>
      <c r="S158" s="17" t="s">
        <v>60</v>
      </c>
      <c r="T158" s="8">
        <v>2</v>
      </c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91"/>
      <c r="AI158" s="302"/>
      <c r="AJ158" s="282"/>
      <c r="AK158" s="283"/>
      <c r="AL158" s="17" t="s">
        <v>60</v>
      </c>
    </row>
    <row r="159" spans="1:248" s="23" customFormat="1" ht="12.75" customHeight="1" x14ac:dyDescent="0.2">
      <c r="A159" s="8">
        <v>3</v>
      </c>
      <c r="B159" s="282"/>
      <c r="C159" s="282"/>
      <c r="D159" s="282"/>
      <c r="E159" s="282"/>
      <c r="F159" s="283"/>
      <c r="G159" s="415"/>
      <c r="H159" s="302"/>
      <c r="I159" s="416"/>
      <c r="J159" s="280">
        <f t="shared" si="20"/>
        <v>0</v>
      </c>
      <c r="K159" s="281">
        <f t="shared" si="21"/>
        <v>0</v>
      </c>
      <c r="L159" s="282"/>
      <c r="M159" s="282"/>
      <c r="N159" s="282"/>
      <c r="O159" s="291"/>
      <c r="P159" s="297"/>
      <c r="Q159" s="282"/>
      <c r="R159" s="283"/>
      <c r="S159" s="17" t="s">
        <v>61</v>
      </c>
      <c r="T159" s="8">
        <v>3</v>
      </c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91"/>
      <c r="AI159" s="302"/>
      <c r="AJ159" s="282"/>
      <c r="AK159" s="283"/>
      <c r="AL159" s="17" t="s">
        <v>61</v>
      </c>
    </row>
    <row r="160" spans="1:248" s="23" customFormat="1" ht="12.75" customHeight="1" x14ac:dyDescent="0.2">
      <c r="A160" s="8">
        <v>4</v>
      </c>
      <c r="B160" s="282"/>
      <c r="C160" s="282"/>
      <c r="D160" s="282"/>
      <c r="E160" s="282"/>
      <c r="F160" s="283"/>
      <c r="G160" s="415"/>
      <c r="H160" s="302"/>
      <c r="I160" s="416"/>
      <c r="J160" s="280">
        <f t="shared" si="20"/>
        <v>0</v>
      </c>
      <c r="K160" s="281">
        <f t="shared" si="21"/>
        <v>0</v>
      </c>
      <c r="L160" s="282"/>
      <c r="M160" s="282"/>
      <c r="N160" s="282"/>
      <c r="O160" s="291"/>
      <c r="P160" s="297"/>
      <c r="Q160" s="282"/>
      <c r="R160" s="283"/>
      <c r="S160" s="17" t="s">
        <v>62</v>
      </c>
      <c r="T160" s="8">
        <v>4</v>
      </c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91"/>
      <c r="AI160" s="302"/>
      <c r="AJ160" s="282"/>
      <c r="AK160" s="283"/>
      <c r="AL160" s="17" t="s">
        <v>62</v>
      </c>
    </row>
    <row r="161" spans="1:38" s="23" customFormat="1" ht="12.75" customHeight="1" x14ac:dyDescent="0.2">
      <c r="A161" s="8">
        <v>5</v>
      </c>
      <c r="B161" s="282"/>
      <c r="C161" s="282"/>
      <c r="D161" s="282"/>
      <c r="E161" s="282"/>
      <c r="F161" s="283"/>
      <c r="G161" s="417"/>
      <c r="H161" s="302"/>
      <c r="I161" s="416"/>
      <c r="J161" s="280">
        <f t="shared" si="20"/>
        <v>0</v>
      </c>
      <c r="K161" s="281">
        <f t="shared" si="21"/>
        <v>0</v>
      </c>
      <c r="L161" s="282"/>
      <c r="M161" s="282"/>
      <c r="N161" s="282"/>
      <c r="O161" s="291"/>
      <c r="P161" s="297"/>
      <c r="Q161" s="282"/>
      <c r="R161" s="283"/>
      <c r="S161" s="17" t="s">
        <v>63</v>
      </c>
      <c r="T161" s="8">
        <v>5</v>
      </c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91"/>
      <c r="AI161" s="302"/>
      <c r="AJ161" s="282"/>
      <c r="AK161" s="283"/>
      <c r="AL161" s="17" t="s">
        <v>63</v>
      </c>
    </row>
    <row r="162" spans="1:38" s="23" customFormat="1" ht="12.75" customHeight="1" x14ac:dyDescent="0.2">
      <c r="A162" s="18">
        <v>6</v>
      </c>
      <c r="B162" s="284"/>
      <c r="C162" s="284"/>
      <c r="D162" s="284"/>
      <c r="E162" s="284"/>
      <c r="F162" s="285"/>
      <c r="G162" s="415"/>
      <c r="H162" s="303"/>
      <c r="I162" s="418"/>
      <c r="J162" s="280">
        <f t="shared" si="20"/>
        <v>0</v>
      </c>
      <c r="K162" s="281">
        <f t="shared" si="21"/>
        <v>0</v>
      </c>
      <c r="L162" s="284"/>
      <c r="M162" s="284"/>
      <c r="N162" s="284"/>
      <c r="O162" s="292"/>
      <c r="P162" s="298"/>
      <c r="Q162" s="284"/>
      <c r="R162" s="285"/>
      <c r="S162" s="19" t="s">
        <v>64</v>
      </c>
      <c r="T162" s="18">
        <v>6</v>
      </c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92"/>
      <c r="AI162" s="303"/>
      <c r="AJ162" s="284"/>
      <c r="AK162" s="285"/>
      <c r="AL162" s="19" t="s">
        <v>64</v>
      </c>
    </row>
    <row r="163" spans="1:38" s="23" customFormat="1" ht="12.75" customHeight="1" x14ac:dyDescent="0.2">
      <c r="A163" s="8">
        <v>7</v>
      </c>
      <c r="B163" s="282"/>
      <c r="C163" s="282"/>
      <c r="D163" s="282"/>
      <c r="E163" s="282"/>
      <c r="F163" s="283"/>
      <c r="G163" s="415"/>
      <c r="H163" s="302"/>
      <c r="I163" s="416"/>
      <c r="J163" s="280">
        <f t="shared" si="20"/>
        <v>0</v>
      </c>
      <c r="K163" s="281">
        <f t="shared" si="21"/>
        <v>0</v>
      </c>
      <c r="L163" s="282"/>
      <c r="M163" s="282"/>
      <c r="N163" s="282"/>
      <c r="O163" s="291"/>
      <c r="P163" s="297"/>
      <c r="Q163" s="282"/>
      <c r="R163" s="283"/>
      <c r="S163" s="17" t="s">
        <v>65</v>
      </c>
      <c r="T163" s="8">
        <v>7</v>
      </c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91"/>
      <c r="AI163" s="302"/>
      <c r="AJ163" s="282"/>
      <c r="AK163" s="283"/>
      <c r="AL163" s="17" t="s">
        <v>65</v>
      </c>
    </row>
    <row r="164" spans="1:38" s="23" customFormat="1" ht="12.75" customHeight="1" x14ac:dyDescent="0.2">
      <c r="A164" s="8">
        <v>8</v>
      </c>
      <c r="B164" s="282"/>
      <c r="C164" s="282"/>
      <c r="D164" s="282"/>
      <c r="E164" s="282"/>
      <c r="F164" s="283"/>
      <c r="G164" s="415"/>
      <c r="H164" s="302"/>
      <c r="I164" s="416"/>
      <c r="J164" s="280">
        <f t="shared" si="20"/>
        <v>0</v>
      </c>
      <c r="K164" s="281">
        <f t="shared" si="21"/>
        <v>0</v>
      </c>
      <c r="L164" s="282"/>
      <c r="M164" s="282"/>
      <c r="N164" s="282"/>
      <c r="O164" s="291"/>
      <c r="P164" s="297"/>
      <c r="Q164" s="282"/>
      <c r="R164" s="283"/>
      <c r="S164" s="17" t="s">
        <v>66</v>
      </c>
      <c r="T164" s="8">
        <v>8</v>
      </c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91"/>
      <c r="AI164" s="302"/>
      <c r="AJ164" s="282"/>
      <c r="AK164" s="283"/>
      <c r="AL164" s="17" t="s">
        <v>66</v>
      </c>
    </row>
    <row r="165" spans="1:38" s="23" customFormat="1" ht="12.75" customHeight="1" x14ac:dyDescent="0.2">
      <c r="A165" s="8">
        <v>9</v>
      </c>
      <c r="B165" s="282"/>
      <c r="C165" s="282"/>
      <c r="D165" s="282"/>
      <c r="E165" s="282"/>
      <c r="F165" s="283"/>
      <c r="G165" s="415"/>
      <c r="H165" s="302"/>
      <c r="I165" s="416"/>
      <c r="J165" s="280">
        <f t="shared" si="20"/>
        <v>0</v>
      </c>
      <c r="K165" s="281">
        <f t="shared" si="21"/>
        <v>0</v>
      </c>
      <c r="L165" s="282"/>
      <c r="M165" s="282"/>
      <c r="N165" s="282"/>
      <c r="O165" s="291"/>
      <c r="P165" s="297"/>
      <c r="Q165" s="282"/>
      <c r="R165" s="283"/>
      <c r="S165" s="17" t="s">
        <v>67</v>
      </c>
      <c r="T165" s="8">
        <v>9</v>
      </c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91"/>
      <c r="AI165" s="302"/>
      <c r="AJ165" s="282"/>
      <c r="AK165" s="283"/>
      <c r="AL165" s="17" t="s">
        <v>67</v>
      </c>
    </row>
    <row r="166" spans="1:38" s="23" customFormat="1" ht="12.75" customHeight="1" x14ac:dyDescent="0.2">
      <c r="A166" s="8">
        <v>10</v>
      </c>
      <c r="B166" s="282"/>
      <c r="C166" s="282"/>
      <c r="D166" s="282"/>
      <c r="E166" s="282"/>
      <c r="F166" s="283"/>
      <c r="G166" s="415"/>
      <c r="H166" s="302"/>
      <c r="I166" s="416"/>
      <c r="J166" s="280">
        <f t="shared" si="20"/>
        <v>0</v>
      </c>
      <c r="K166" s="281">
        <f t="shared" si="21"/>
        <v>0</v>
      </c>
      <c r="L166" s="282"/>
      <c r="M166" s="282"/>
      <c r="N166" s="282"/>
      <c r="O166" s="291"/>
      <c r="P166" s="297"/>
      <c r="Q166" s="282"/>
      <c r="R166" s="283"/>
      <c r="S166" s="17" t="s">
        <v>68</v>
      </c>
      <c r="T166" s="8">
        <v>10</v>
      </c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91"/>
      <c r="AI166" s="302"/>
      <c r="AJ166" s="282"/>
      <c r="AK166" s="283"/>
      <c r="AL166" s="17" t="s">
        <v>68</v>
      </c>
    </row>
    <row r="167" spans="1:38" s="23" customFormat="1" ht="12.75" customHeight="1" x14ac:dyDescent="0.2">
      <c r="A167" s="8">
        <v>11</v>
      </c>
      <c r="B167" s="282"/>
      <c r="C167" s="282"/>
      <c r="D167" s="282"/>
      <c r="E167" s="282"/>
      <c r="F167" s="283"/>
      <c r="G167" s="415"/>
      <c r="H167" s="302"/>
      <c r="I167" s="416"/>
      <c r="J167" s="280">
        <f t="shared" si="20"/>
        <v>0</v>
      </c>
      <c r="K167" s="281">
        <f t="shared" si="21"/>
        <v>0</v>
      </c>
      <c r="L167" s="282"/>
      <c r="M167" s="282"/>
      <c r="N167" s="282"/>
      <c r="O167" s="291"/>
      <c r="P167" s="297"/>
      <c r="Q167" s="282"/>
      <c r="R167" s="283"/>
      <c r="S167" s="17" t="s">
        <v>69</v>
      </c>
      <c r="T167" s="8">
        <v>11</v>
      </c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91"/>
      <c r="AI167" s="302"/>
      <c r="AJ167" s="282"/>
      <c r="AK167" s="283"/>
      <c r="AL167" s="17" t="s">
        <v>69</v>
      </c>
    </row>
    <row r="168" spans="1:38" s="23" customFormat="1" ht="12.75" customHeight="1" x14ac:dyDescent="0.2">
      <c r="A168" s="8">
        <v>12</v>
      </c>
      <c r="B168" s="282"/>
      <c r="C168" s="282"/>
      <c r="D168" s="282"/>
      <c r="E168" s="282"/>
      <c r="F168" s="283"/>
      <c r="G168" s="415"/>
      <c r="H168" s="302"/>
      <c r="I168" s="416"/>
      <c r="J168" s="280">
        <f t="shared" si="20"/>
        <v>0</v>
      </c>
      <c r="K168" s="281">
        <f t="shared" si="21"/>
        <v>0</v>
      </c>
      <c r="L168" s="282"/>
      <c r="M168" s="282"/>
      <c r="N168" s="282"/>
      <c r="O168" s="291"/>
      <c r="P168" s="297"/>
      <c r="Q168" s="282"/>
      <c r="R168" s="283"/>
      <c r="S168" s="17" t="s">
        <v>70</v>
      </c>
      <c r="T168" s="8">
        <v>12</v>
      </c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91"/>
      <c r="AI168" s="302"/>
      <c r="AJ168" s="282"/>
      <c r="AK168" s="283"/>
      <c r="AL168" s="17" t="s">
        <v>70</v>
      </c>
    </row>
    <row r="169" spans="1:38" s="23" customFormat="1" ht="12.75" customHeight="1" x14ac:dyDescent="0.2">
      <c r="A169" s="8">
        <v>13</v>
      </c>
      <c r="B169" s="282"/>
      <c r="C169" s="282"/>
      <c r="D169" s="282"/>
      <c r="E169" s="282"/>
      <c r="F169" s="283"/>
      <c r="G169" s="415"/>
      <c r="H169" s="302"/>
      <c r="I169" s="416"/>
      <c r="J169" s="280">
        <f t="shared" si="20"/>
        <v>0</v>
      </c>
      <c r="K169" s="281">
        <f t="shared" si="21"/>
        <v>0</v>
      </c>
      <c r="L169" s="282"/>
      <c r="M169" s="282"/>
      <c r="N169" s="282"/>
      <c r="O169" s="291"/>
      <c r="P169" s="297"/>
      <c r="Q169" s="282"/>
      <c r="R169" s="283"/>
      <c r="S169" s="17" t="s">
        <v>71</v>
      </c>
      <c r="T169" s="8">
        <v>13</v>
      </c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91"/>
      <c r="AI169" s="302"/>
      <c r="AJ169" s="282"/>
      <c r="AK169" s="283"/>
      <c r="AL169" s="17" t="s">
        <v>71</v>
      </c>
    </row>
    <row r="170" spans="1:38" s="23" customFormat="1" ht="12.75" customHeight="1" x14ac:dyDescent="0.2">
      <c r="A170" s="8">
        <v>14</v>
      </c>
      <c r="B170" s="282"/>
      <c r="C170" s="282"/>
      <c r="D170" s="282"/>
      <c r="E170" s="282"/>
      <c r="F170" s="283"/>
      <c r="G170" s="415"/>
      <c r="H170" s="302"/>
      <c r="I170" s="416"/>
      <c r="J170" s="280">
        <f t="shared" si="20"/>
        <v>0</v>
      </c>
      <c r="K170" s="281">
        <f t="shared" si="21"/>
        <v>0</v>
      </c>
      <c r="L170" s="282"/>
      <c r="M170" s="282"/>
      <c r="N170" s="282"/>
      <c r="O170" s="291"/>
      <c r="P170" s="297"/>
      <c r="Q170" s="282"/>
      <c r="R170" s="283"/>
      <c r="S170" s="17" t="s">
        <v>72</v>
      </c>
      <c r="T170" s="8">
        <v>14</v>
      </c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91"/>
      <c r="AI170" s="302"/>
      <c r="AJ170" s="282"/>
      <c r="AK170" s="283"/>
      <c r="AL170" s="17" t="s">
        <v>72</v>
      </c>
    </row>
    <row r="171" spans="1:38" s="23" customFormat="1" ht="12.75" customHeight="1" x14ac:dyDescent="0.2">
      <c r="A171" s="8">
        <v>15</v>
      </c>
      <c r="B171" s="282"/>
      <c r="C171" s="282"/>
      <c r="D171" s="282"/>
      <c r="E171" s="282"/>
      <c r="F171" s="283"/>
      <c r="G171" s="415"/>
      <c r="H171" s="302"/>
      <c r="I171" s="416"/>
      <c r="J171" s="280">
        <f t="shared" si="20"/>
        <v>0</v>
      </c>
      <c r="K171" s="281">
        <f t="shared" si="21"/>
        <v>0</v>
      </c>
      <c r="L171" s="282"/>
      <c r="M171" s="282"/>
      <c r="N171" s="282"/>
      <c r="O171" s="291"/>
      <c r="P171" s="297"/>
      <c r="Q171" s="282"/>
      <c r="R171" s="283"/>
      <c r="S171" s="17" t="s">
        <v>73</v>
      </c>
      <c r="T171" s="8">
        <v>15</v>
      </c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91"/>
      <c r="AI171" s="302"/>
      <c r="AJ171" s="282"/>
      <c r="AK171" s="283"/>
      <c r="AL171" s="17" t="s">
        <v>73</v>
      </c>
    </row>
    <row r="172" spans="1:38" s="23" customFormat="1" ht="12.75" customHeight="1" x14ac:dyDescent="0.2">
      <c r="A172" s="8">
        <v>16</v>
      </c>
      <c r="B172" s="282"/>
      <c r="C172" s="282"/>
      <c r="D172" s="282"/>
      <c r="E172" s="282"/>
      <c r="F172" s="283"/>
      <c r="G172" s="415"/>
      <c r="H172" s="302"/>
      <c r="I172" s="416"/>
      <c r="J172" s="280">
        <f t="shared" si="20"/>
        <v>0</v>
      </c>
      <c r="K172" s="281">
        <f t="shared" si="21"/>
        <v>0</v>
      </c>
      <c r="L172" s="282"/>
      <c r="M172" s="282"/>
      <c r="N172" s="282"/>
      <c r="O172" s="291"/>
      <c r="P172" s="297"/>
      <c r="Q172" s="282"/>
      <c r="R172" s="283"/>
      <c r="S172" s="17" t="s">
        <v>74</v>
      </c>
      <c r="T172" s="8">
        <v>16</v>
      </c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91"/>
      <c r="AI172" s="302"/>
      <c r="AJ172" s="282"/>
      <c r="AK172" s="283"/>
      <c r="AL172" s="17" t="s">
        <v>74</v>
      </c>
    </row>
    <row r="173" spans="1:38" s="23" customFormat="1" ht="12.75" customHeight="1" x14ac:dyDescent="0.2">
      <c r="A173" s="8">
        <v>17</v>
      </c>
      <c r="B173" s="282"/>
      <c r="C173" s="282"/>
      <c r="D173" s="282"/>
      <c r="E173" s="282"/>
      <c r="F173" s="283"/>
      <c r="G173" s="415"/>
      <c r="H173" s="302"/>
      <c r="I173" s="416"/>
      <c r="J173" s="280">
        <f t="shared" si="20"/>
        <v>0</v>
      </c>
      <c r="K173" s="281">
        <f t="shared" si="21"/>
        <v>0</v>
      </c>
      <c r="L173" s="282"/>
      <c r="M173" s="282"/>
      <c r="N173" s="282"/>
      <c r="O173" s="291"/>
      <c r="P173" s="297"/>
      <c r="Q173" s="282"/>
      <c r="R173" s="283"/>
      <c r="S173" s="17" t="s">
        <v>75</v>
      </c>
      <c r="T173" s="8">
        <v>17</v>
      </c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91"/>
      <c r="AI173" s="302"/>
      <c r="AJ173" s="282"/>
      <c r="AK173" s="283"/>
      <c r="AL173" s="17" t="s">
        <v>75</v>
      </c>
    </row>
    <row r="174" spans="1:38" s="23" customFormat="1" ht="12.75" customHeight="1" x14ac:dyDescent="0.2">
      <c r="A174" s="8">
        <v>18</v>
      </c>
      <c r="B174" s="282"/>
      <c r="C174" s="282"/>
      <c r="D174" s="282"/>
      <c r="E174" s="282"/>
      <c r="F174" s="283"/>
      <c r="G174" s="415"/>
      <c r="H174" s="302"/>
      <c r="I174" s="416"/>
      <c r="J174" s="280">
        <f t="shared" si="20"/>
        <v>0</v>
      </c>
      <c r="K174" s="281">
        <f t="shared" si="21"/>
        <v>0</v>
      </c>
      <c r="L174" s="282"/>
      <c r="M174" s="282"/>
      <c r="N174" s="282"/>
      <c r="O174" s="291"/>
      <c r="P174" s="297"/>
      <c r="Q174" s="282"/>
      <c r="R174" s="283"/>
      <c r="S174" s="17" t="s">
        <v>76</v>
      </c>
      <c r="T174" s="8">
        <v>18</v>
      </c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91"/>
      <c r="AI174" s="302"/>
      <c r="AJ174" s="282"/>
      <c r="AK174" s="283"/>
      <c r="AL174" s="17" t="s">
        <v>76</v>
      </c>
    </row>
    <row r="175" spans="1:38" s="23" customFormat="1" ht="12.75" customHeight="1" x14ac:dyDescent="0.2">
      <c r="A175" s="8">
        <v>19</v>
      </c>
      <c r="B175" s="282"/>
      <c r="C175" s="282"/>
      <c r="D175" s="282"/>
      <c r="E175" s="282"/>
      <c r="F175" s="283"/>
      <c r="G175" s="415"/>
      <c r="H175" s="302"/>
      <c r="I175" s="416"/>
      <c r="J175" s="280">
        <f t="shared" si="20"/>
        <v>0</v>
      </c>
      <c r="K175" s="281">
        <f t="shared" si="21"/>
        <v>0</v>
      </c>
      <c r="L175" s="282"/>
      <c r="M175" s="282"/>
      <c r="N175" s="282"/>
      <c r="O175" s="291"/>
      <c r="P175" s="297"/>
      <c r="Q175" s="282"/>
      <c r="R175" s="283"/>
      <c r="S175" s="17" t="s">
        <v>77</v>
      </c>
      <c r="T175" s="8">
        <v>19</v>
      </c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91"/>
      <c r="AI175" s="302"/>
      <c r="AJ175" s="282"/>
      <c r="AK175" s="283"/>
      <c r="AL175" s="17" t="s">
        <v>77</v>
      </c>
    </row>
    <row r="176" spans="1:38" s="23" customFormat="1" ht="12.75" customHeight="1" x14ac:dyDescent="0.2">
      <c r="A176" s="8">
        <v>20</v>
      </c>
      <c r="B176" s="282"/>
      <c r="C176" s="282"/>
      <c r="D176" s="282"/>
      <c r="E176" s="282"/>
      <c r="F176" s="283"/>
      <c r="G176" s="415"/>
      <c r="H176" s="302"/>
      <c r="I176" s="416"/>
      <c r="J176" s="280">
        <f t="shared" si="20"/>
        <v>0</v>
      </c>
      <c r="K176" s="281">
        <f t="shared" si="21"/>
        <v>0</v>
      </c>
      <c r="L176" s="282"/>
      <c r="M176" s="282"/>
      <c r="N176" s="282"/>
      <c r="O176" s="291"/>
      <c r="P176" s="297"/>
      <c r="Q176" s="282"/>
      <c r="R176" s="283"/>
      <c r="S176" s="17" t="s">
        <v>78</v>
      </c>
      <c r="T176" s="8">
        <v>20</v>
      </c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91"/>
      <c r="AI176" s="302"/>
      <c r="AJ176" s="282"/>
      <c r="AK176" s="283"/>
      <c r="AL176" s="17" t="s">
        <v>78</v>
      </c>
    </row>
    <row r="177" spans="1:38" s="23" customFormat="1" ht="12.75" customHeight="1" x14ac:dyDescent="0.2">
      <c r="A177" s="8">
        <v>21</v>
      </c>
      <c r="B177" s="282"/>
      <c r="C177" s="282"/>
      <c r="D177" s="282"/>
      <c r="E177" s="282"/>
      <c r="F177" s="283"/>
      <c r="G177" s="415"/>
      <c r="H177" s="302"/>
      <c r="I177" s="416"/>
      <c r="J177" s="280">
        <f t="shared" si="20"/>
        <v>0</v>
      </c>
      <c r="K177" s="281">
        <f t="shared" si="21"/>
        <v>0</v>
      </c>
      <c r="L177" s="282"/>
      <c r="M177" s="282"/>
      <c r="N177" s="282"/>
      <c r="O177" s="291"/>
      <c r="P177" s="297"/>
      <c r="Q177" s="282"/>
      <c r="R177" s="283"/>
      <c r="S177" s="17" t="s">
        <v>79</v>
      </c>
      <c r="T177" s="8">
        <v>21</v>
      </c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91"/>
      <c r="AI177" s="302"/>
      <c r="AJ177" s="282"/>
      <c r="AK177" s="283"/>
      <c r="AL177" s="17" t="s">
        <v>79</v>
      </c>
    </row>
    <row r="178" spans="1:38" s="23" customFormat="1" ht="12.75" customHeight="1" x14ac:dyDescent="0.2">
      <c r="A178" s="8">
        <v>22</v>
      </c>
      <c r="B178" s="282"/>
      <c r="C178" s="282"/>
      <c r="D178" s="282"/>
      <c r="E178" s="282"/>
      <c r="F178" s="283"/>
      <c r="G178" s="415"/>
      <c r="H178" s="302"/>
      <c r="I178" s="416"/>
      <c r="J178" s="280">
        <f t="shared" si="20"/>
        <v>0</v>
      </c>
      <c r="K178" s="281">
        <f t="shared" si="21"/>
        <v>0</v>
      </c>
      <c r="L178" s="282"/>
      <c r="M178" s="282"/>
      <c r="N178" s="282"/>
      <c r="O178" s="291"/>
      <c r="P178" s="297"/>
      <c r="Q178" s="282"/>
      <c r="R178" s="283"/>
      <c r="S178" s="17" t="s">
        <v>80</v>
      </c>
      <c r="T178" s="8">
        <v>22</v>
      </c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91"/>
      <c r="AI178" s="302"/>
      <c r="AJ178" s="282"/>
      <c r="AK178" s="283"/>
      <c r="AL178" s="17" t="s">
        <v>80</v>
      </c>
    </row>
    <row r="179" spans="1:38" s="23" customFormat="1" ht="12.75" customHeight="1" x14ac:dyDescent="0.2">
      <c r="A179" s="8">
        <v>23</v>
      </c>
      <c r="B179" s="282"/>
      <c r="C179" s="282"/>
      <c r="D179" s="282"/>
      <c r="E179" s="282"/>
      <c r="F179" s="283"/>
      <c r="G179" s="415"/>
      <c r="H179" s="302"/>
      <c r="I179" s="416"/>
      <c r="J179" s="280">
        <f t="shared" si="20"/>
        <v>0</v>
      </c>
      <c r="K179" s="281">
        <f t="shared" si="21"/>
        <v>0</v>
      </c>
      <c r="L179" s="282"/>
      <c r="M179" s="282"/>
      <c r="N179" s="282"/>
      <c r="O179" s="291"/>
      <c r="P179" s="297"/>
      <c r="Q179" s="282"/>
      <c r="R179" s="283"/>
      <c r="S179" s="17" t="s">
        <v>81</v>
      </c>
      <c r="T179" s="8">
        <v>23</v>
      </c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91"/>
      <c r="AI179" s="302"/>
      <c r="AJ179" s="282"/>
      <c r="AK179" s="283"/>
      <c r="AL179" s="17" t="s">
        <v>81</v>
      </c>
    </row>
    <row r="180" spans="1:38" s="23" customFormat="1" ht="12.75" customHeight="1" x14ac:dyDescent="0.2">
      <c r="A180" s="8">
        <v>24</v>
      </c>
      <c r="B180" s="282"/>
      <c r="C180" s="282"/>
      <c r="D180" s="282"/>
      <c r="E180" s="282"/>
      <c r="F180" s="283"/>
      <c r="G180" s="415"/>
      <c r="H180" s="302"/>
      <c r="I180" s="416"/>
      <c r="J180" s="280">
        <f t="shared" si="20"/>
        <v>0</v>
      </c>
      <c r="K180" s="281">
        <f t="shared" si="21"/>
        <v>0</v>
      </c>
      <c r="L180" s="282"/>
      <c r="M180" s="282"/>
      <c r="N180" s="282"/>
      <c r="O180" s="291"/>
      <c r="P180" s="297"/>
      <c r="Q180" s="282"/>
      <c r="R180" s="283"/>
      <c r="S180" s="17" t="s">
        <v>82</v>
      </c>
      <c r="T180" s="8">
        <v>24</v>
      </c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91"/>
      <c r="AI180" s="302"/>
      <c r="AJ180" s="282"/>
      <c r="AK180" s="283"/>
      <c r="AL180" s="17" t="s">
        <v>82</v>
      </c>
    </row>
    <row r="181" spans="1:38" s="23" customFormat="1" ht="12.75" customHeight="1" x14ac:dyDescent="0.2">
      <c r="A181" s="8">
        <v>25</v>
      </c>
      <c r="B181" s="282"/>
      <c r="C181" s="282"/>
      <c r="D181" s="282"/>
      <c r="E181" s="282"/>
      <c r="F181" s="283"/>
      <c r="G181" s="415"/>
      <c r="H181" s="302"/>
      <c r="I181" s="416"/>
      <c r="J181" s="280">
        <f t="shared" si="20"/>
        <v>0</v>
      </c>
      <c r="K181" s="281">
        <f t="shared" si="21"/>
        <v>0</v>
      </c>
      <c r="L181" s="282"/>
      <c r="M181" s="282"/>
      <c r="N181" s="282"/>
      <c r="O181" s="291"/>
      <c r="P181" s="297"/>
      <c r="Q181" s="282"/>
      <c r="R181" s="283"/>
      <c r="S181" s="17" t="s">
        <v>83</v>
      </c>
      <c r="T181" s="8">
        <v>25</v>
      </c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91"/>
      <c r="AI181" s="302"/>
      <c r="AJ181" s="282"/>
      <c r="AK181" s="283"/>
      <c r="AL181" s="17" t="s">
        <v>83</v>
      </c>
    </row>
    <row r="182" spans="1:38" s="23" customFormat="1" ht="12.75" customHeight="1" x14ac:dyDescent="0.2">
      <c r="A182" s="8">
        <v>26</v>
      </c>
      <c r="B182" s="282"/>
      <c r="C182" s="282"/>
      <c r="D182" s="282"/>
      <c r="E182" s="282"/>
      <c r="F182" s="283"/>
      <c r="G182" s="415"/>
      <c r="H182" s="302"/>
      <c r="I182" s="416"/>
      <c r="J182" s="280">
        <f t="shared" si="20"/>
        <v>0</v>
      </c>
      <c r="K182" s="281">
        <f t="shared" si="21"/>
        <v>0</v>
      </c>
      <c r="L182" s="282"/>
      <c r="M182" s="282"/>
      <c r="N182" s="282"/>
      <c r="O182" s="291"/>
      <c r="P182" s="297"/>
      <c r="Q182" s="282"/>
      <c r="R182" s="283"/>
      <c r="S182" s="17" t="s">
        <v>84</v>
      </c>
      <c r="T182" s="8">
        <v>26</v>
      </c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91"/>
      <c r="AI182" s="302"/>
      <c r="AJ182" s="282"/>
      <c r="AK182" s="283"/>
      <c r="AL182" s="17" t="s">
        <v>84</v>
      </c>
    </row>
    <row r="183" spans="1:38" s="23" customFormat="1" ht="12.75" customHeight="1" x14ac:dyDescent="0.2">
      <c r="A183" s="8">
        <v>27</v>
      </c>
      <c r="B183" s="282"/>
      <c r="C183" s="282"/>
      <c r="D183" s="282"/>
      <c r="E183" s="282"/>
      <c r="F183" s="283"/>
      <c r="G183" s="415"/>
      <c r="H183" s="302"/>
      <c r="I183" s="416"/>
      <c r="J183" s="280">
        <f t="shared" si="20"/>
        <v>0</v>
      </c>
      <c r="K183" s="281">
        <f t="shared" si="21"/>
        <v>0</v>
      </c>
      <c r="L183" s="282"/>
      <c r="M183" s="282"/>
      <c r="N183" s="282"/>
      <c r="O183" s="291"/>
      <c r="P183" s="297"/>
      <c r="Q183" s="282"/>
      <c r="R183" s="283"/>
      <c r="S183" s="17" t="s">
        <v>85</v>
      </c>
      <c r="T183" s="8">
        <v>27</v>
      </c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91"/>
      <c r="AI183" s="302"/>
      <c r="AJ183" s="282"/>
      <c r="AK183" s="283"/>
      <c r="AL183" s="17" t="s">
        <v>85</v>
      </c>
    </row>
    <row r="184" spans="1:38" s="23" customFormat="1" ht="12.75" customHeight="1" x14ac:dyDescent="0.2">
      <c r="A184" s="8">
        <v>28</v>
      </c>
      <c r="B184" s="282"/>
      <c r="C184" s="282"/>
      <c r="D184" s="282"/>
      <c r="E184" s="282"/>
      <c r="F184" s="283"/>
      <c r="G184" s="415"/>
      <c r="H184" s="302"/>
      <c r="I184" s="416"/>
      <c r="J184" s="280">
        <f t="shared" si="20"/>
        <v>0</v>
      </c>
      <c r="K184" s="281">
        <f t="shared" si="21"/>
        <v>0</v>
      </c>
      <c r="L184" s="282"/>
      <c r="M184" s="282"/>
      <c r="N184" s="282"/>
      <c r="O184" s="291"/>
      <c r="P184" s="297"/>
      <c r="Q184" s="282"/>
      <c r="R184" s="283"/>
      <c r="S184" s="17" t="s">
        <v>86</v>
      </c>
      <c r="T184" s="8">
        <v>28</v>
      </c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91"/>
      <c r="AI184" s="302"/>
      <c r="AJ184" s="282"/>
      <c r="AK184" s="283"/>
      <c r="AL184" s="17" t="s">
        <v>86</v>
      </c>
    </row>
    <row r="185" spans="1:38" s="23" customFormat="1" ht="12.75" customHeight="1" x14ac:dyDescent="0.2">
      <c r="A185" s="8">
        <v>29</v>
      </c>
      <c r="B185" s="282"/>
      <c r="C185" s="282"/>
      <c r="D185" s="282"/>
      <c r="E185" s="282"/>
      <c r="F185" s="283"/>
      <c r="G185" s="415"/>
      <c r="H185" s="302"/>
      <c r="I185" s="416"/>
      <c r="J185" s="280">
        <f t="shared" si="20"/>
        <v>0</v>
      </c>
      <c r="K185" s="281">
        <f t="shared" si="21"/>
        <v>0</v>
      </c>
      <c r="L185" s="282"/>
      <c r="M185" s="282"/>
      <c r="N185" s="282"/>
      <c r="O185" s="291"/>
      <c r="P185" s="297"/>
      <c r="Q185" s="282"/>
      <c r="R185" s="283"/>
      <c r="S185" s="17" t="s">
        <v>87</v>
      </c>
      <c r="T185" s="8">
        <v>29</v>
      </c>
      <c r="U185" s="282"/>
      <c r="V185" s="282"/>
      <c r="W185" s="282"/>
      <c r="X185" s="298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91"/>
      <c r="AI185" s="302"/>
      <c r="AJ185" s="282"/>
      <c r="AK185" s="283"/>
      <c r="AL185" s="17" t="s">
        <v>87</v>
      </c>
    </row>
    <row r="186" spans="1:38" s="23" customFormat="1" ht="12.75" customHeight="1" x14ac:dyDescent="0.2">
      <c r="A186" s="8">
        <v>30</v>
      </c>
      <c r="B186" s="282"/>
      <c r="C186" s="282"/>
      <c r="D186" s="282"/>
      <c r="E186" s="282"/>
      <c r="F186" s="283"/>
      <c r="G186" s="419"/>
      <c r="H186" s="302"/>
      <c r="I186" s="416"/>
      <c r="J186" s="280">
        <f t="shared" si="20"/>
        <v>0</v>
      </c>
      <c r="K186" s="281">
        <f t="shared" si="21"/>
        <v>0</v>
      </c>
      <c r="L186" s="282"/>
      <c r="M186" s="282"/>
      <c r="N186" s="282"/>
      <c r="O186" s="291"/>
      <c r="P186" s="297"/>
      <c r="Q186" s="282"/>
      <c r="R186" s="283"/>
      <c r="S186" s="17" t="s">
        <v>88</v>
      </c>
      <c r="T186" s="8">
        <v>30</v>
      </c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91"/>
      <c r="AI186" s="302"/>
      <c r="AJ186" s="282"/>
      <c r="AK186" s="283"/>
      <c r="AL186" s="17" t="s">
        <v>88</v>
      </c>
    </row>
    <row r="187" spans="1:38" s="23" customFormat="1" ht="12.75" customHeight="1" x14ac:dyDescent="0.2">
      <c r="A187" s="20">
        <v>31</v>
      </c>
      <c r="B187" s="286"/>
      <c r="C187" s="286"/>
      <c r="D187" s="286"/>
      <c r="E187" s="286"/>
      <c r="F187" s="287"/>
      <c r="G187" s="420"/>
      <c r="H187" s="304"/>
      <c r="I187" s="421"/>
      <c r="J187" s="422">
        <f t="shared" si="20"/>
        <v>0</v>
      </c>
      <c r="K187" s="299">
        <f t="shared" si="21"/>
        <v>0</v>
      </c>
      <c r="L187" s="286"/>
      <c r="M187" s="286"/>
      <c r="N187" s="286"/>
      <c r="O187" s="293"/>
      <c r="P187" s="300"/>
      <c r="Q187" s="286"/>
      <c r="R187" s="287"/>
      <c r="S187" s="21" t="s">
        <v>89</v>
      </c>
      <c r="T187" s="20">
        <v>31</v>
      </c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93"/>
      <c r="AI187" s="304"/>
      <c r="AJ187" s="286"/>
      <c r="AK187" s="287"/>
      <c r="AL187" s="21" t="s">
        <v>89</v>
      </c>
    </row>
    <row r="188" spans="1:38" s="23" customFormat="1" ht="12.75" customHeight="1" thickBot="1" x14ac:dyDescent="0.25">
      <c r="A188" s="1"/>
      <c r="B188" s="288">
        <f>SUM(B156:B187)</f>
        <v>0</v>
      </c>
      <c r="C188" s="288">
        <f>SUM(C156:C187)</f>
        <v>0</v>
      </c>
      <c r="D188" s="288">
        <f>SUM(D156:D187)</f>
        <v>0</v>
      </c>
      <c r="E188" s="301">
        <f>SUM(E156:E187)</f>
        <v>0</v>
      </c>
      <c r="F188" s="294">
        <f>SUM(F156:F187)</f>
        <v>0</v>
      </c>
      <c r="G188" s="308"/>
      <c r="H188" s="54" t="s">
        <v>90</v>
      </c>
      <c r="I188" s="309">
        <f>COUNTA(I157:I187)</f>
        <v>0</v>
      </c>
      <c r="J188" s="288">
        <f t="shared" ref="J188:R188" si="22">SUM(J156:J187)</f>
        <v>0</v>
      </c>
      <c r="K188" s="288">
        <f t="shared" si="22"/>
        <v>0</v>
      </c>
      <c r="L188" s="288">
        <f t="shared" si="22"/>
        <v>0</v>
      </c>
      <c r="M188" s="288">
        <f t="shared" si="22"/>
        <v>0</v>
      </c>
      <c r="N188" s="288">
        <f t="shared" si="22"/>
        <v>0</v>
      </c>
      <c r="O188" s="301">
        <f t="shared" si="22"/>
        <v>0</v>
      </c>
      <c r="P188" s="301">
        <f t="shared" si="22"/>
        <v>0</v>
      </c>
      <c r="Q188" s="288">
        <f t="shared" si="22"/>
        <v>0</v>
      </c>
      <c r="R188" s="289">
        <f t="shared" si="22"/>
        <v>0</v>
      </c>
      <c r="S188" s="59"/>
      <c r="T188" s="53"/>
      <c r="U188" s="288">
        <f t="shared" ref="U188:AH188" si="23">SUM(U156:U187)</f>
        <v>0</v>
      </c>
      <c r="V188" s="288">
        <f t="shared" si="23"/>
        <v>0</v>
      </c>
      <c r="W188" s="288">
        <f t="shared" si="23"/>
        <v>0</v>
      </c>
      <c r="X188" s="288">
        <f t="shared" si="23"/>
        <v>0</v>
      </c>
      <c r="Y188" s="288">
        <f t="shared" si="23"/>
        <v>0</v>
      </c>
      <c r="Z188" s="288">
        <f t="shared" si="23"/>
        <v>0</v>
      </c>
      <c r="AA188" s="288">
        <f t="shared" si="23"/>
        <v>0</v>
      </c>
      <c r="AB188" s="288">
        <f t="shared" si="23"/>
        <v>0</v>
      </c>
      <c r="AC188" s="288">
        <f t="shared" si="23"/>
        <v>0</v>
      </c>
      <c r="AD188" s="288">
        <f t="shared" si="23"/>
        <v>0</v>
      </c>
      <c r="AE188" s="288">
        <f t="shared" si="23"/>
        <v>0</v>
      </c>
      <c r="AF188" s="288">
        <f t="shared" si="23"/>
        <v>0</v>
      </c>
      <c r="AG188" s="288">
        <f t="shared" si="23"/>
        <v>0</v>
      </c>
      <c r="AH188" s="294">
        <f t="shared" si="23"/>
        <v>0</v>
      </c>
      <c r="AI188" s="306"/>
      <c r="AJ188" s="288">
        <f>SUM(AJ156:AJ187)</f>
        <v>0</v>
      </c>
      <c r="AK188" s="289">
        <f>SUM(AK156:AK187)</f>
        <v>0</v>
      </c>
      <c r="AL188" s="3"/>
    </row>
    <row r="189" spans="1:38" ht="12.75" customHeight="1" thickTop="1" x14ac:dyDescent="0.2">
      <c r="A189" s="41"/>
      <c r="B189" s="41"/>
      <c r="C189" s="41"/>
      <c r="D189" s="41"/>
      <c r="E189" s="41"/>
      <c r="F189" s="41"/>
      <c r="G189" s="42"/>
      <c r="H189" s="41"/>
      <c r="I189" s="43"/>
      <c r="J189" s="41"/>
      <c r="K189" s="41"/>
      <c r="L189" s="72"/>
      <c r="M189" s="72"/>
      <c r="N189" s="72"/>
      <c r="O189" s="72"/>
      <c r="P189" s="72"/>
      <c r="Q189" s="72"/>
      <c r="R189" s="72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</row>
    <row r="190" spans="1:38" s="23" customFormat="1" ht="12.75" customHeight="1" x14ac:dyDescent="0.2">
      <c r="G190" s="24"/>
      <c r="H190" s="23" t="s">
        <v>125</v>
      </c>
      <c r="J190" s="359">
        <f>SUM(J188-K188)</f>
        <v>0</v>
      </c>
      <c r="L190" s="68"/>
      <c r="M190" s="68"/>
      <c r="N190" s="68"/>
      <c r="O190" s="68"/>
      <c r="P190" s="68"/>
      <c r="Q190" s="68"/>
      <c r="R190" s="68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83"/>
      <c r="H191" s="184"/>
      <c r="I191" s="184"/>
      <c r="J191" s="69"/>
      <c r="K191" s="69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4" customFormat="1" ht="12.75" customHeight="1" x14ac:dyDescent="0.2">
      <c r="A192" s="114"/>
      <c r="B192" s="114"/>
      <c r="C192" s="114"/>
      <c r="D192" s="114"/>
      <c r="E192" s="114"/>
      <c r="F192" s="115"/>
      <c r="G192" s="116"/>
      <c r="H192" s="117"/>
      <c r="I192" s="118"/>
      <c r="J192" s="118"/>
      <c r="K192" s="463" t="s">
        <v>261</v>
      </c>
      <c r="L192" s="464"/>
      <c r="M192" s="464"/>
      <c r="N192" s="464"/>
      <c r="O192" s="465"/>
      <c r="P192" s="465"/>
      <c r="Q192" s="119"/>
      <c r="R192" s="114"/>
      <c r="S192" s="114"/>
      <c r="T192" s="491" t="s">
        <v>476</v>
      </c>
      <c r="U192" s="471"/>
      <c r="V192" s="471"/>
      <c r="W192" s="472"/>
      <c r="X192" s="114"/>
      <c r="Y192" s="491" t="s">
        <v>476</v>
      </c>
      <c r="Z192" s="471"/>
      <c r="AA192" s="471"/>
      <c r="AB192" s="472"/>
      <c r="AC192" s="114"/>
      <c r="AD192" s="114"/>
      <c r="AE192" s="114"/>
      <c r="AF192" s="114"/>
      <c r="AG192" s="114"/>
      <c r="AH192" s="114"/>
      <c r="AI192" s="114"/>
      <c r="AJ192" s="114"/>
      <c r="AK192" s="114"/>
    </row>
    <row r="193" spans="1:37" s="124" customFormat="1" ht="12.75" customHeight="1" x14ac:dyDescent="0.2">
      <c r="A193" s="114"/>
      <c r="B193" s="457" t="s">
        <v>466</v>
      </c>
      <c r="C193" s="458"/>
      <c r="D193" s="458"/>
      <c r="E193" s="459"/>
      <c r="F193" s="120"/>
      <c r="G193" s="117"/>
      <c r="H193" s="118"/>
      <c r="I193" s="118"/>
      <c r="J193" s="118"/>
      <c r="K193" s="473" t="s">
        <v>128</v>
      </c>
      <c r="L193" s="474"/>
      <c r="M193" s="474"/>
      <c r="N193" s="474"/>
      <c r="O193" s="468"/>
      <c r="P193" s="468"/>
      <c r="Q193" s="122"/>
      <c r="R193" s="114"/>
      <c r="S193" s="114"/>
      <c r="T193" s="123" t="s">
        <v>242</v>
      </c>
      <c r="U193" s="492">
        <f>OCTOBER!U193</f>
        <v>0</v>
      </c>
      <c r="V193" s="492"/>
      <c r="W193" s="493"/>
      <c r="X193" s="114"/>
      <c r="Y193" s="123" t="s">
        <v>238</v>
      </c>
      <c r="Z193" s="492">
        <f>OCTOBER!Z193</f>
        <v>0</v>
      </c>
      <c r="AA193" s="492"/>
      <c r="AB193" s="493"/>
      <c r="AC193" s="114"/>
      <c r="AD193" s="114"/>
      <c r="AE193" s="114"/>
      <c r="AF193" s="114"/>
      <c r="AG193" s="114"/>
      <c r="AH193" s="114"/>
      <c r="AI193" s="114"/>
      <c r="AJ193" s="114"/>
      <c r="AK193" s="114"/>
    </row>
    <row r="194" spans="1:37" s="124" customFormat="1" ht="12.75" customHeight="1" thickBot="1" x14ac:dyDescent="0.25">
      <c r="A194" s="114"/>
      <c r="B194" s="125" t="s">
        <v>467</v>
      </c>
      <c r="C194" s="126" t="s">
        <v>129</v>
      </c>
      <c r="D194" s="127" t="s">
        <v>467</v>
      </c>
      <c r="E194" s="128" t="s">
        <v>129</v>
      </c>
      <c r="F194" s="116"/>
      <c r="G194" s="118"/>
      <c r="H194" s="466"/>
      <c r="I194" s="466"/>
      <c r="J194" s="118"/>
      <c r="K194" s="460" t="s">
        <v>177</v>
      </c>
      <c r="L194" s="461"/>
      <c r="M194" s="461"/>
      <c r="N194" s="461"/>
      <c r="O194" s="469">
        <f>J21</f>
        <v>0</v>
      </c>
      <c r="P194" s="469"/>
      <c r="Q194" s="122"/>
      <c r="R194" s="114"/>
      <c r="S194" s="114"/>
      <c r="T194" s="123" t="s">
        <v>206</v>
      </c>
      <c r="U194" s="492">
        <f>OCTOBER!U194</f>
        <v>0</v>
      </c>
      <c r="V194" s="492"/>
      <c r="W194" s="493"/>
      <c r="X194" s="114"/>
      <c r="Y194" s="123" t="s">
        <v>206</v>
      </c>
      <c r="Z194" s="492">
        <f>OCTOBER!Z194</f>
        <v>0</v>
      </c>
      <c r="AA194" s="492"/>
      <c r="AB194" s="493"/>
      <c r="AC194" s="114"/>
      <c r="AD194" s="114"/>
      <c r="AE194" s="114"/>
      <c r="AF194" s="114"/>
      <c r="AG194" s="114"/>
      <c r="AH194" s="114"/>
      <c r="AI194" s="114"/>
      <c r="AJ194" s="114"/>
      <c r="AK194" s="114"/>
    </row>
    <row r="195" spans="1:37" s="124" customFormat="1" ht="12.75" customHeight="1" x14ac:dyDescent="0.2">
      <c r="A195" s="114"/>
      <c r="B195" s="423"/>
      <c r="C195" s="320">
        <v>0</v>
      </c>
      <c r="D195" s="425"/>
      <c r="E195" s="323">
        <v>0</v>
      </c>
      <c r="F195" s="116"/>
      <c r="G195" s="118"/>
      <c r="H195" s="466"/>
      <c r="I195" s="466"/>
      <c r="J195" s="118"/>
      <c r="K195" s="467" t="s">
        <v>130</v>
      </c>
      <c r="L195" s="468"/>
      <c r="M195" s="468"/>
      <c r="N195" s="468"/>
      <c r="O195" s="469">
        <f>J7</f>
        <v>0</v>
      </c>
      <c r="P195" s="469"/>
      <c r="Q195" s="122"/>
      <c r="R195" s="114"/>
      <c r="S195" s="114"/>
      <c r="T195" s="123" t="s">
        <v>253</v>
      </c>
      <c r="U195" s="492">
        <f>OCTOBER!U195</f>
        <v>0</v>
      </c>
      <c r="V195" s="492"/>
      <c r="W195" s="493"/>
      <c r="X195" s="114"/>
      <c r="Y195" s="123" t="s">
        <v>253</v>
      </c>
      <c r="Z195" s="492">
        <f>OCTOBER!Z195</f>
        <v>0</v>
      </c>
      <c r="AA195" s="492"/>
      <c r="AB195" s="493"/>
      <c r="AC195" s="114"/>
      <c r="AD195" s="114"/>
      <c r="AE195" s="114"/>
      <c r="AF195" s="114"/>
      <c r="AG195" s="114"/>
      <c r="AH195" s="114"/>
      <c r="AI195" s="114"/>
      <c r="AJ195" s="114"/>
      <c r="AK195" s="114"/>
    </row>
    <row r="196" spans="1:37" s="124" customFormat="1" ht="12.75" customHeight="1" x14ac:dyDescent="0.2">
      <c r="A196" s="114"/>
      <c r="B196" s="423"/>
      <c r="C196" s="320">
        <v>0</v>
      </c>
      <c r="D196" s="425"/>
      <c r="E196" s="323">
        <v>0</v>
      </c>
      <c r="F196" s="116"/>
      <c r="G196" s="118"/>
      <c r="H196" s="466"/>
      <c r="I196" s="466"/>
      <c r="J196" s="118"/>
      <c r="K196" s="467" t="s">
        <v>132</v>
      </c>
      <c r="L196" s="468"/>
      <c r="M196" s="468"/>
      <c r="N196" s="468"/>
      <c r="O196" s="469">
        <f>SUM(O194:P195)</f>
        <v>0</v>
      </c>
      <c r="P196" s="469"/>
      <c r="Q196" s="122"/>
      <c r="R196" s="114"/>
      <c r="S196" s="114"/>
      <c r="T196" s="123" t="s">
        <v>207</v>
      </c>
      <c r="U196" s="487">
        <f>OCTOBER!U200</f>
        <v>0</v>
      </c>
      <c r="V196" s="487"/>
      <c r="W196" s="122"/>
      <c r="X196" s="114"/>
      <c r="Y196" s="123" t="s">
        <v>207</v>
      </c>
      <c r="Z196" s="487">
        <f>OCTOBER!Z200</f>
        <v>0</v>
      </c>
      <c r="AA196" s="487"/>
      <c r="AB196" s="122"/>
      <c r="AC196" s="114"/>
      <c r="AD196" s="114"/>
      <c r="AE196" s="114"/>
      <c r="AF196" s="114"/>
      <c r="AG196" s="114"/>
      <c r="AH196" s="114"/>
      <c r="AI196" s="114"/>
      <c r="AJ196" s="114"/>
      <c r="AK196" s="114"/>
    </row>
    <row r="197" spans="1:37" s="124" customFormat="1" ht="12.75" customHeight="1" x14ac:dyDescent="0.2">
      <c r="A197" s="114"/>
      <c r="B197" s="423"/>
      <c r="C197" s="320">
        <v>0</v>
      </c>
      <c r="D197" s="425"/>
      <c r="E197" s="323">
        <v>0</v>
      </c>
      <c r="F197" s="116"/>
      <c r="G197" s="118"/>
      <c r="H197" s="466"/>
      <c r="I197" s="466"/>
      <c r="J197" s="118"/>
      <c r="K197" s="467" t="s">
        <v>133</v>
      </c>
      <c r="L197" s="468"/>
      <c r="M197" s="468"/>
      <c r="N197" s="468"/>
      <c r="O197" s="469">
        <f>K188</f>
        <v>0</v>
      </c>
      <c r="P197" s="469"/>
      <c r="Q197" s="122"/>
      <c r="R197" s="114"/>
      <c r="S197" s="114"/>
      <c r="T197" s="123" t="s">
        <v>208</v>
      </c>
      <c r="U197" s="480">
        <v>0</v>
      </c>
      <c r="V197" s="480"/>
      <c r="W197" s="122"/>
      <c r="X197" s="114"/>
      <c r="Y197" s="123" t="s">
        <v>208</v>
      </c>
      <c r="Z197" s="480">
        <v>0</v>
      </c>
      <c r="AA197" s="480"/>
      <c r="AB197" s="122"/>
      <c r="AC197" s="114"/>
      <c r="AD197" s="114"/>
      <c r="AE197" s="114"/>
      <c r="AF197" s="114"/>
      <c r="AG197" s="114"/>
      <c r="AH197" s="114"/>
      <c r="AI197" s="114"/>
      <c r="AJ197" s="114"/>
      <c r="AK197" s="114"/>
    </row>
    <row r="198" spans="1:37" s="124" customFormat="1" ht="12.75" customHeight="1" x14ac:dyDescent="0.2">
      <c r="A198" s="114"/>
      <c r="B198" s="423"/>
      <c r="C198" s="320">
        <v>0</v>
      </c>
      <c r="D198" s="425"/>
      <c r="E198" s="323">
        <v>0</v>
      </c>
      <c r="F198" s="116"/>
      <c r="G198" s="118"/>
      <c r="H198" s="466"/>
      <c r="I198" s="466"/>
      <c r="J198" s="118"/>
      <c r="K198" s="467" t="s">
        <v>134</v>
      </c>
      <c r="L198" s="468"/>
      <c r="M198" s="468"/>
      <c r="N198" s="468"/>
      <c r="O198" s="483"/>
      <c r="P198" s="483"/>
      <c r="Q198" s="122" t="s">
        <v>190</v>
      </c>
      <c r="R198" s="114"/>
      <c r="S198" s="114"/>
      <c r="T198" s="123" t="s">
        <v>209</v>
      </c>
      <c r="U198" s="480">
        <v>0</v>
      </c>
      <c r="V198" s="480"/>
      <c r="W198" s="122"/>
      <c r="X198" s="114"/>
      <c r="Y198" s="123" t="s">
        <v>209</v>
      </c>
      <c r="Z198" s="480">
        <v>0</v>
      </c>
      <c r="AA198" s="480"/>
      <c r="AB198" s="122"/>
      <c r="AC198" s="114"/>
      <c r="AD198" s="114"/>
      <c r="AE198" s="114"/>
      <c r="AF198" s="114"/>
      <c r="AG198" s="114"/>
      <c r="AH198" s="114"/>
      <c r="AI198" s="114"/>
      <c r="AJ198" s="114"/>
      <c r="AK198" s="114"/>
    </row>
    <row r="199" spans="1:37" s="124" customFormat="1" ht="12.75" customHeight="1" x14ac:dyDescent="0.2">
      <c r="A199" s="114"/>
      <c r="B199" s="423"/>
      <c r="C199" s="320">
        <v>0</v>
      </c>
      <c r="D199" s="425"/>
      <c r="E199" s="323">
        <v>0</v>
      </c>
      <c r="F199" s="116"/>
      <c r="G199" s="118"/>
      <c r="H199" s="466"/>
      <c r="I199" s="466"/>
      <c r="J199" s="118"/>
      <c r="K199" s="484" t="s">
        <v>178</v>
      </c>
      <c r="L199" s="485"/>
      <c r="M199" s="485"/>
      <c r="N199" s="485"/>
      <c r="O199" s="469">
        <f>SUM(O196-O197+O198)</f>
        <v>0</v>
      </c>
      <c r="P199" s="469"/>
      <c r="Q199" s="122"/>
      <c r="R199" s="114"/>
      <c r="S199" s="114"/>
      <c r="T199" s="123" t="s">
        <v>210</v>
      </c>
      <c r="U199" s="480">
        <v>0</v>
      </c>
      <c r="V199" s="480"/>
      <c r="W199" s="122"/>
      <c r="X199" s="114"/>
      <c r="Y199" s="123" t="s">
        <v>210</v>
      </c>
      <c r="Z199" s="480">
        <v>0</v>
      </c>
      <c r="AA199" s="480"/>
      <c r="AB199" s="122"/>
      <c r="AC199" s="114"/>
      <c r="AD199" s="114"/>
      <c r="AE199" s="114"/>
      <c r="AF199" s="114"/>
      <c r="AG199" s="114"/>
      <c r="AH199" s="114"/>
      <c r="AI199" s="114"/>
      <c r="AJ199" s="114"/>
      <c r="AK199" s="114"/>
    </row>
    <row r="200" spans="1:37" s="124" customFormat="1" ht="12.75" customHeight="1" x14ac:dyDescent="0.2">
      <c r="A200" s="114"/>
      <c r="B200" s="423"/>
      <c r="C200" s="320">
        <v>0</v>
      </c>
      <c r="D200" s="425"/>
      <c r="E200" s="323">
        <v>0</v>
      </c>
      <c r="F200" s="116"/>
      <c r="G200" s="118"/>
      <c r="H200" s="466"/>
      <c r="I200" s="466"/>
      <c r="J200" s="118"/>
      <c r="K200" s="467"/>
      <c r="L200" s="468"/>
      <c r="M200" s="468"/>
      <c r="N200" s="468"/>
      <c r="O200" s="469"/>
      <c r="P200" s="469"/>
      <c r="Q200" s="122"/>
      <c r="R200" s="114"/>
      <c r="S200" s="114"/>
      <c r="T200" s="123" t="s">
        <v>227</v>
      </c>
      <c r="U200" s="487">
        <f>U196+U197+U198-U199</f>
        <v>0</v>
      </c>
      <c r="V200" s="487"/>
      <c r="W200" s="122"/>
      <c r="X200" s="114"/>
      <c r="Y200" s="123" t="s">
        <v>227</v>
      </c>
      <c r="Z200" s="487">
        <f>Z196+Z197+Z198-Z199</f>
        <v>0</v>
      </c>
      <c r="AA200" s="487"/>
      <c r="AB200" s="122"/>
      <c r="AC200" s="114"/>
      <c r="AD200" s="114"/>
      <c r="AE200" s="114"/>
      <c r="AF200" s="114"/>
      <c r="AG200" s="114"/>
      <c r="AH200" s="114"/>
      <c r="AI200" s="114"/>
      <c r="AJ200" s="114"/>
      <c r="AK200" s="114"/>
    </row>
    <row r="201" spans="1:37" s="124" customFormat="1" ht="12.75" customHeight="1" x14ac:dyDescent="0.2">
      <c r="A201" s="114"/>
      <c r="B201" s="423"/>
      <c r="C201" s="320">
        <v>0</v>
      </c>
      <c r="D201" s="425"/>
      <c r="E201" s="323">
        <v>0</v>
      </c>
      <c r="F201" s="116"/>
      <c r="G201" s="118"/>
      <c r="H201" s="129"/>
      <c r="I201" s="129"/>
      <c r="J201" s="118"/>
      <c r="K201" s="467"/>
      <c r="L201" s="468"/>
      <c r="M201" s="468"/>
      <c r="N201" s="468"/>
      <c r="O201" s="469"/>
      <c r="P201" s="469"/>
      <c r="Q201" s="122"/>
      <c r="R201" s="114"/>
      <c r="S201" s="114"/>
      <c r="T201" s="130"/>
      <c r="U201" s="115"/>
      <c r="V201" s="115"/>
      <c r="W201" s="122"/>
      <c r="X201" s="114"/>
      <c r="Y201" s="130"/>
      <c r="Z201" s="115"/>
      <c r="AA201" s="115"/>
      <c r="AB201" s="122"/>
      <c r="AC201" s="114"/>
      <c r="AD201" s="114"/>
      <c r="AE201" s="114"/>
      <c r="AF201" s="114"/>
      <c r="AG201" s="114"/>
      <c r="AH201" s="114"/>
      <c r="AI201" s="114"/>
      <c r="AJ201" s="114"/>
      <c r="AK201" s="114"/>
    </row>
    <row r="202" spans="1:37" s="124" customFormat="1" ht="12.75" customHeight="1" x14ac:dyDescent="0.2">
      <c r="A202" s="114"/>
      <c r="B202" s="423"/>
      <c r="C202" s="320">
        <v>0</v>
      </c>
      <c r="D202" s="425"/>
      <c r="E202" s="323">
        <v>0</v>
      </c>
      <c r="F202" s="116"/>
      <c r="G202" s="118"/>
      <c r="H202" s="129"/>
      <c r="I202" s="129"/>
      <c r="J202" s="118"/>
      <c r="K202" s="484" t="s">
        <v>179</v>
      </c>
      <c r="L202" s="485"/>
      <c r="M202" s="485"/>
      <c r="N202" s="485"/>
      <c r="O202" s="483"/>
      <c r="P202" s="483"/>
      <c r="Q202" s="122"/>
      <c r="R202" s="114"/>
      <c r="S202" s="114"/>
      <c r="T202" s="130"/>
      <c r="U202" s="115"/>
      <c r="V202" s="115"/>
      <c r="W202" s="122"/>
      <c r="X202" s="114"/>
      <c r="Y202" s="130"/>
      <c r="Z202" s="115"/>
      <c r="AA202" s="115"/>
      <c r="AB202" s="122"/>
      <c r="AC202" s="114"/>
      <c r="AD202" s="114"/>
      <c r="AE202" s="114"/>
      <c r="AF202" s="114"/>
      <c r="AG202" s="114"/>
      <c r="AH202" s="114"/>
      <c r="AI202" s="114"/>
      <c r="AJ202" s="114"/>
      <c r="AK202" s="114"/>
    </row>
    <row r="203" spans="1:37" s="124" customFormat="1" ht="12.75" customHeight="1" x14ac:dyDescent="0.2">
      <c r="A203" s="114"/>
      <c r="B203" s="423"/>
      <c r="C203" s="320">
        <v>0</v>
      </c>
      <c r="D203" s="425"/>
      <c r="E203" s="323">
        <v>0</v>
      </c>
      <c r="F203" s="116"/>
      <c r="G203" s="118"/>
      <c r="H203" s="466"/>
      <c r="I203" s="466"/>
      <c r="J203" s="118"/>
      <c r="K203" s="467" t="s">
        <v>131</v>
      </c>
      <c r="L203" s="468"/>
      <c r="M203" s="468"/>
      <c r="N203" s="468"/>
      <c r="O203" s="483"/>
      <c r="P203" s="483"/>
      <c r="Q203" s="122"/>
      <c r="R203" s="114"/>
      <c r="S203" s="114"/>
      <c r="T203" s="123" t="s">
        <v>243</v>
      </c>
      <c r="U203" s="492">
        <f>OCTOBER!U203</f>
        <v>0</v>
      </c>
      <c r="V203" s="492"/>
      <c r="W203" s="493"/>
      <c r="X203" s="114"/>
      <c r="Y203" s="123" t="s">
        <v>239</v>
      </c>
      <c r="Z203" s="492">
        <f>OCTOBER!Z203</f>
        <v>0</v>
      </c>
      <c r="AA203" s="492"/>
      <c r="AB203" s="493"/>
      <c r="AC203" s="114"/>
      <c r="AD203" s="114"/>
      <c r="AE203" s="114"/>
      <c r="AF203" s="114"/>
      <c r="AG203" s="114"/>
      <c r="AH203" s="114"/>
      <c r="AI203" s="114"/>
      <c r="AJ203" s="114"/>
      <c r="AK203" s="114"/>
    </row>
    <row r="204" spans="1:37" s="124" customFormat="1" ht="12.75" customHeight="1" x14ac:dyDescent="0.2">
      <c r="A204" s="114"/>
      <c r="B204" s="423"/>
      <c r="C204" s="320">
        <v>0</v>
      </c>
      <c r="D204" s="425"/>
      <c r="E204" s="323">
        <v>0</v>
      </c>
      <c r="F204" s="116"/>
      <c r="G204" s="118"/>
      <c r="H204" s="466"/>
      <c r="I204" s="466"/>
      <c r="J204" s="118"/>
      <c r="K204" s="467" t="s">
        <v>468</v>
      </c>
      <c r="L204" s="468"/>
      <c r="M204" s="468"/>
      <c r="N204" s="468"/>
      <c r="O204" s="469">
        <f>G234</f>
        <v>0</v>
      </c>
      <c r="P204" s="469"/>
      <c r="Q204" s="122"/>
      <c r="R204" s="143" t="s">
        <v>233</v>
      </c>
      <c r="S204" s="114"/>
      <c r="T204" s="123" t="s">
        <v>206</v>
      </c>
      <c r="U204" s="492">
        <f>OCTOBER!U204</f>
        <v>0</v>
      </c>
      <c r="V204" s="492"/>
      <c r="W204" s="493"/>
      <c r="X204" s="114"/>
      <c r="Y204" s="123" t="s">
        <v>206</v>
      </c>
      <c r="Z204" s="492">
        <f>OCTOBER!Z204</f>
        <v>0</v>
      </c>
      <c r="AA204" s="492"/>
      <c r="AB204" s="493"/>
      <c r="AC204" s="114"/>
      <c r="AD204" s="114"/>
      <c r="AE204" s="114"/>
      <c r="AF204" s="114"/>
      <c r="AG204" s="114"/>
      <c r="AH204" s="114"/>
      <c r="AI204" s="114"/>
      <c r="AJ204" s="114"/>
      <c r="AK204" s="114"/>
    </row>
    <row r="205" spans="1:37" s="124" customFormat="1" ht="12.75" customHeight="1" x14ac:dyDescent="0.2">
      <c r="A205" s="114"/>
      <c r="B205" s="423"/>
      <c r="C205" s="320">
        <v>0</v>
      </c>
      <c r="D205" s="425"/>
      <c r="E205" s="323">
        <v>0</v>
      </c>
      <c r="F205" s="116"/>
      <c r="G205" s="118"/>
      <c r="H205" s="466"/>
      <c r="I205" s="466"/>
      <c r="J205" s="118"/>
      <c r="K205" s="467" t="s">
        <v>134</v>
      </c>
      <c r="L205" s="468"/>
      <c r="M205" s="468"/>
      <c r="N205" s="468"/>
      <c r="O205" s="483"/>
      <c r="P205" s="483"/>
      <c r="Q205" s="122" t="s">
        <v>190</v>
      </c>
      <c r="R205" s="358">
        <f>SUM(E2-O206)</f>
        <v>0</v>
      </c>
      <c r="S205" s="114"/>
      <c r="T205" s="123" t="s">
        <v>253</v>
      </c>
      <c r="U205" s="492">
        <f>OCTOBER!U205</f>
        <v>0</v>
      </c>
      <c r="V205" s="492"/>
      <c r="W205" s="493"/>
      <c r="X205" s="114"/>
      <c r="Y205" s="123" t="s">
        <v>253</v>
      </c>
      <c r="Z205" s="492">
        <f>OCTOBER!Z205</f>
        <v>0</v>
      </c>
      <c r="AA205" s="492"/>
      <c r="AB205" s="493"/>
      <c r="AC205" s="114"/>
      <c r="AD205" s="114"/>
      <c r="AE205" s="114"/>
      <c r="AF205" s="114"/>
      <c r="AG205" s="114"/>
      <c r="AH205" s="114"/>
      <c r="AI205" s="114"/>
      <c r="AJ205" s="114"/>
      <c r="AK205" s="114"/>
    </row>
    <row r="206" spans="1:37" s="124" customFormat="1" ht="12.75" customHeight="1" x14ac:dyDescent="0.2">
      <c r="A206" s="114"/>
      <c r="B206" s="423"/>
      <c r="C206" s="320">
        <v>0</v>
      </c>
      <c r="D206" s="425"/>
      <c r="E206" s="323">
        <v>0</v>
      </c>
      <c r="F206" s="116"/>
      <c r="G206" s="118"/>
      <c r="H206" s="466"/>
      <c r="I206" s="466"/>
      <c r="J206" s="118"/>
      <c r="K206" s="484" t="s">
        <v>375</v>
      </c>
      <c r="L206" s="485"/>
      <c r="M206" s="485"/>
      <c r="N206" s="485"/>
      <c r="O206" s="469">
        <f>SUM(O202-O204+O205+O203)</f>
        <v>0</v>
      </c>
      <c r="P206" s="469"/>
      <c r="Q206" s="122"/>
      <c r="R206" s="114"/>
      <c r="S206" s="114"/>
      <c r="T206" s="123" t="s">
        <v>207</v>
      </c>
      <c r="U206" s="487">
        <f>OCTOBER!U210</f>
        <v>0</v>
      </c>
      <c r="V206" s="487"/>
      <c r="W206" s="122"/>
      <c r="X206" s="114"/>
      <c r="Y206" s="123" t="s">
        <v>207</v>
      </c>
      <c r="Z206" s="487">
        <f>OCTOBER!Z210</f>
        <v>0</v>
      </c>
      <c r="AA206" s="487"/>
      <c r="AB206" s="122"/>
      <c r="AC206" s="114"/>
      <c r="AD206" s="114"/>
      <c r="AE206" s="114"/>
      <c r="AF206" s="114"/>
      <c r="AG206" s="114"/>
      <c r="AH206" s="114"/>
      <c r="AI206" s="114"/>
      <c r="AJ206" s="114"/>
      <c r="AK206" s="114"/>
    </row>
    <row r="207" spans="1:37" s="124" customFormat="1" ht="12.75" customHeight="1" thickBot="1" x14ac:dyDescent="0.25">
      <c r="A207" s="114"/>
      <c r="B207" s="423"/>
      <c r="C207" s="320">
        <v>0</v>
      </c>
      <c r="D207" s="425"/>
      <c r="E207" s="323">
        <v>0</v>
      </c>
      <c r="F207" s="116"/>
      <c r="G207" s="118"/>
      <c r="H207" s="118"/>
      <c r="I207" s="118"/>
      <c r="J207" s="118"/>
      <c r="K207" s="455"/>
      <c r="L207" s="456"/>
      <c r="M207" s="456"/>
      <c r="N207" s="456"/>
      <c r="O207" s="523"/>
      <c r="P207" s="523"/>
      <c r="Q207" s="131"/>
      <c r="R207" s="114"/>
      <c r="S207" s="114"/>
      <c r="T207" s="123" t="s">
        <v>208</v>
      </c>
      <c r="U207" s="480">
        <v>0</v>
      </c>
      <c r="V207" s="480"/>
      <c r="W207" s="122"/>
      <c r="X207" s="114"/>
      <c r="Y207" s="123" t="s">
        <v>208</v>
      </c>
      <c r="Z207" s="480">
        <v>0</v>
      </c>
      <c r="AA207" s="480"/>
      <c r="AB207" s="122"/>
      <c r="AC207" s="114"/>
      <c r="AD207" s="114"/>
      <c r="AE207" s="114"/>
      <c r="AF207" s="114"/>
      <c r="AG207" s="114"/>
      <c r="AH207" s="114"/>
      <c r="AI207" s="114"/>
      <c r="AJ207" s="114"/>
      <c r="AK207" s="114"/>
    </row>
    <row r="208" spans="1:37" s="124" customFormat="1" ht="12.75" customHeight="1" x14ac:dyDescent="0.2">
      <c r="A208" s="114"/>
      <c r="B208" s="423"/>
      <c r="C208" s="320">
        <v>0</v>
      </c>
      <c r="D208" s="425"/>
      <c r="E208" s="323">
        <v>0</v>
      </c>
      <c r="F208" s="116"/>
      <c r="G208" s="118"/>
      <c r="H208" s="133"/>
      <c r="I208" s="133"/>
      <c r="J208" s="133"/>
      <c r="K208" s="114"/>
      <c r="L208" s="114"/>
      <c r="M208" s="114"/>
      <c r="N208" s="114"/>
      <c r="O208" s="114"/>
      <c r="P208" s="114"/>
      <c r="Q208" s="114"/>
      <c r="R208" s="114"/>
      <c r="S208" s="114"/>
      <c r="T208" s="123" t="s">
        <v>209</v>
      </c>
      <c r="U208" s="480">
        <v>0</v>
      </c>
      <c r="V208" s="480"/>
      <c r="W208" s="122"/>
      <c r="X208" s="114"/>
      <c r="Y208" s="123" t="s">
        <v>209</v>
      </c>
      <c r="Z208" s="480">
        <v>0</v>
      </c>
      <c r="AA208" s="480"/>
      <c r="AB208" s="122"/>
      <c r="AC208" s="114"/>
      <c r="AD208" s="114"/>
      <c r="AE208" s="114"/>
      <c r="AF208" s="114"/>
      <c r="AG208" s="114"/>
      <c r="AH208" s="114"/>
      <c r="AI208" s="114"/>
      <c r="AJ208" s="114"/>
      <c r="AK208" s="114"/>
    </row>
    <row r="209" spans="1:37" s="124" customFormat="1" ht="12.75" customHeight="1" x14ac:dyDescent="0.2">
      <c r="A209" s="114"/>
      <c r="B209" s="423"/>
      <c r="C209" s="320">
        <v>0</v>
      </c>
      <c r="D209" s="425"/>
      <c r="E209" s="323">
        <v>0</v>
      </c>
      <c r="F209" s="132"/>
      <c r="G209" s="133"/>
      <c r="H209" s="133"/>
      <c r="I209" s="133"/>
      <c r="J209" s="133"/>
      <c r="K209" s="114"/>
      <c r="L209" s="114"/>
      <c r="M209" s="114"/>
      <c r="N209" s="114"/>
      <c r="O209" s="114"/>
      <c r="P209" s="114"/>
      <c r="Q209" s="114"/>
      <c r="R209" s="114"/>
      <c r="S209" s="114"/>
      <c r="T209" s="123" t="s">
        <v>210</v>
      </c>
      <c r="U209" s="480">
        <v>0</v>
      </c>
      <c r="V209" s="480"/>
      <c r="W209" s="122"/>
      <c r="X209" s="114"/>
      <c r="Y209" s="123" t="s">
        <v>210</v>
      </c>
      <c r="Z209" s="480">
        <v>0</v>
      </c>
      <c r="AA209" s="480"/>
      <c r="AB209" s="122"/>
      <c r="AC209" s="114"/>
      <c r="AD209" s="114"/>
      <c r="AE209" s="114"/>
      <c r="AF209" s="114"/>
      <c r="AG209" s="114"/>
      <c r="AH209" s="114"/>
      <c r="AI209" s="114"/>
      <c r="AJ209" s="114"/>
      <c r="AK209" s="114"/>
    </row>
    <row r="210" spans="1:37" s="124" customFormat="1" ht="12.75" customHeight="1" x14ac:dyDescent="0.2">
      <c r="A210" s="114"/>
      <c r="B210" s="423"/>
      <c r="C210" s="320">
        <v>0</v>
      </c>
      <c r="D210" s="425"/>
      <c r="E210" s="323">
        <v>0</v>
      </c>
      <c r="F210" s="132"/>
      <c r="G210" s="133"/>
      <c r="H210" s="133"/>
      <c r="I210" s="133"/>
      <c r="J210" s="133"/>
      <c r="K210" s="114"/>
      <c r="L210" s="114"/>
      <c r="M210" s="114"/>
      <c r="N210" s="114"/>
      <c r="O210" s="114"/>
      <c r="P210" s="114"/>
      <c r="Q210" s="114"/>
      <c r="R210" s="114"/>
      <c r="S210" s="114"/>
      <c r="T210" s="123" t="str">
        <f>T200</f>
        <v>AS OF 11/30</v>
      </c>
      <c r="U210" s="487">
        <f>U206+U207+U208-U209</f>
        <v>0</v>
      </c>
      <c r="V210" s="487"/>
      <c r="W210" s="122"/>
      <c r="X210" s="114"/>
      <c r="Y210" s="123" t="str">
        <f>Y200</f>
        <v>AS OF 11/30</v>
      </c>
      <c r="Z210" s="487">
        <f>Z206+Z207+Z208-Z209</f>
        <v>0</v>
      </c>
      <c r="AA210" s="487"/>
      <c r="AB210" s="122"/>
      <c r="AC210" s="114"/>
      <c r="AD210" s="114"/>
      <c r="AE210" s="114"/>
      <c r="AF210" s="114"/>
      <c r="AG210" s="114"/>
      <c r="AH210" s="114"/>
      <c r="AI210" s="114"/>
      <c r="AJ210" s="114"/>
      <c r="AK210" s="114"/>
    </row>
    <row r="211" spans="1:37" s="124" customFormat="1" ht="12.75" customHeight="1" x14ac:dyDescent="0.2">
      <c r="A211" s="114"/>
      <c r="B211" s="423"/>
      <c r="C211" s="320">
        <v>0</v>
      </c>
      <c r="D211" s="425"/>
      <c r="E211" s="323">
        <v>0</v>
      </c>
      <c r="F211" s="132"/>
      <c r="G211" s="133"/>
      <c r="H211" s="133"/>
      <c r="I211" s="133"/>
      <c r="J211" s="133"/>
      <c r="K211" s="114"/>
      <c r="L211" s="114"/>
      <c r="M211" s="114"/>
      <c r="N211" s="114"/>
      <c r="O211" s="114"/>
      <c r="P211" s="114"/>
      <c r="Q211" s="114"/>
      <c r="R211" s="114"/>
      <c r="S211" s="114"/>
      <c r="T211" s="130"/>
      <c r="U211" s="115"/>
      <c r="V211" s="115"/>
      <c r="W211" s="122"/>
      <c r="X211" s="114"/>
      <c r="Y211" s="130"/>
      <c r="Z211" s="115"/>
      <c r="AA211" s="115"/>
      <c r="AB211" s="122"/>
      <c r="AC211" s="114"/>
      <c r="AD211" s="114"/>
      <c r="AE211" s="114"/>
      <c r="AF211" s="114"/>
      <c r="AG211" s="114"/>
      <c r="AH211" s="114"/>
      <c r="AI211" s="114"/>
      <c r="AJ211" s="114"/>
      <c r="AK211" s="114"/>
    </row>
    <row r="212" spans="1:37" s="124" customFormat="1" ht="12.75" customHeight="1" x14ac:dyDescent="0.2">
      <c r="A212" s="114"/>
      <c r="B212" s="423"/>
      <c r="C212" s="320">
        <v>0</v>
      </c>
      <c r="D212" s="425"/>
      <c r="E212" s="323">
        <v>0</v>
      </c>
      <c r="F212" s="132"/>
      <c r="G212" s="133"/>
      <c r="H212" s="133"/>
      <c r="I212" s="133"/>
      <c r="J212" s="133"/>
      <c r="K212" s="114"/>
      <c r="L212" s="114"/>
      <c r="M212" s="114"/>
      <c r="N212" s="114"/>
      <c r="O212" s="114"/>
      <c r="P212" s="114"/>
      <c r="Q212" s="114"/>
      <c r="R212" s="114"/>
      <c r="S212" s="114"/>
      <c r="T212" s="130"/>
      <c r="U212" s="115"/>
      <c r="V212" s="115"/>
      <c r="W212" s="122"/>
      <c r="X212" s="114"/>
      <c r="Y212" s="130"/>
      <c r="Z212" s="115"/>
      <c r="AA212" s="115"/>
      <c r="AB212" s="122"/>
      <c r="AC212" s="114"/>
      <c r="AD212" s="114"/>
      <c r="AE212" s="114"/>
      <c r="AF212" s="114"/>
      <c r="AG212" s="114"/>
      <c r="AH212" s="114"/>
      <c r="AI212" s="114"/>
      <c r="AJ212" s="114"/>
      <c r="AK212" s="114"/>
    </row>
    <row r="213" spans="1:37" s="124" customFormat="1" ht="12.75" customHeight="1" x14ac:dyDescent="0.2">
      <c r="A213" s="114"/>
      <c r="B213" s="423"/>
      <c r="C213" s="320">
        <v>0</v>
      </c>
      <c r="D213" s="425"/>
      <c r="E213" s="323">
        <v>0</v>
      </c>
      <c r="F213" s="132"/>
      <c r="G213" s="133"/>
      <c r="H213" s="133"/>
      <c r="I213" s="133"/>
      <c r="J213" s="133"/>
      <c r="K213" s="114"/>
      <c r="L213" s="114"/>
      <c r="M213" s="114"/>
      <c r="N213" s="114"/>
      <c r="O213" s="114"/>
      <c r="P213" s="114"/>
      <c r="Q213" s="114"/>
      <c r="R213" s="114"/>
      <c r="S213" s="114"/>
      <c r="T213" s="123" t="s">
        <v>244</v>
      </c>
      <c r="U213" s="492">
        <f>OCTOBER!U213</f>
        <v>0</v>
      </c>
      <c r="V213" s="492"/>
      <c r="W213" s="493"/>
      <c r="X213" s="114"/>
      <c r="Y213" s="123" t="s">
        <v>240</v>
      </c>
      <c r="Z213" s="492">
        <f>OCTOBER!Z213</f>
        <v>0</v>
      </c>
      <c r="AA213" s="492"/>
      <c r="AB213" s="493"/>
      <c r="AC213" s="114"/>
      <c r="AD213" s="114"/>
      <c r="AE213" s="114"/>
      <c r="AF213" s="114"/>
      <c r="AG213" s="114"/>
      <c r="AH213" s="114"/>
      <c r="AI213" s="114"/>
      <c r="AJ213" s="114"/>
      <c r="AK213" s="114"/>
    </row>
    <row r="214" spans="1:37" s="124" customFormat="1" ht="12.75" customHeight="1" x14ac:dyDescent="0.2">
      <c r="A214" s="114"/>
      <c r="B214" s="423"/>
      <c r="C214" s="320">
        <v>0</v>
      </c>
      <c r="D214" s="425"/>
      <c r="E214" s="323">
        <v>0</v>
      </c>
      <c r="F214" s="132"/>
      <c r="G214" s="133"/>
      <c r="H214" s="133"/>
      <c r="I214" s="133"/>
      <c r="J214" s="133"/>
      <c r="K214" s="114"/>
      <c r="L214" s="114"/>
      <c r="M214" s="114"/>
      <c r="N214" s="114"/>
      <c r="O214" s="114"/>
      <c r="P214" s="114"/>
      <c r="Q214" s="114"/>
      <c r="R214" s="114"/>
      <c r="S214" s="114"/>
      <c r="T214" s="123" t="s">
        <v>206</v>
      </c>
      <c r="U214" s="492">
        <f>OCTOBER!U214</f>
        <v>0</v>
      </c>
      <c r="V214" s="492"/>
      <c r="W214" s="493"/>
      <c r="X214" s="114"/>
      <c r="Y214" s="123" t="s">
        <v>206</v>
      </c>
      <c r="Z214" s="492">
        <f>OCTOBER!Z214</f>
        <v>0</v>
      </c>
      <c r="AA214" s="492"/>
      <c r="AB214" s="493"/>
      <c r="AC214" s="114"/>
      <c r="AD214" s="114"/>
      <c r="AE214" s="114"/>
      <c r="AF214" s="114"/>
      <c r="AG214" s="114"/>
      <c r="AH214" s="114"/>
      <c r="AI214" s="114"/>
      <c r="AJ214" s="114"/>
      <c r="AK214" s="114"/>
    </row>
    <row r="215" spans="1:37" s="124" customFormat="1" ht="12.75" customHeight="1" x14ac:dyDescent="0.2">
      <c r="A215" s="114"/>
      <c r="B215" s="423"/>
      <c r="C215" s="320">
        <v>0</v>
      </c>
      <c r="D215" s="425"/>
      <c r="E215" s="323">
        <v>0</v>
      </c>
      <c r="F215" s="132"/>
      <c r="G215" s="133"/>
      <c r="H215" s="133"/>
      <c r="I215" s="133"/>
      <c r="J215" s="133"/>
      <c r="K215" s="114"/>
      <c r="L215" s="114"/>
      <c r="M215" s="114"/>
      <c r="N215" s="114"/>
      <c r="O215" s="114"/>
      <c r="P215" s="114"/>
      <c r="Q215" s="114"/>
      <c r="R215" s="114"/>
      <c r="S215" s="114"/>
      <c r="T215" s="123" t="s">
        <v>253</v>
      </c>
      <c r="U215" s="492">
        <f>OCTOBER!U215</f>
        <v>0</v>
      </c>
      <c r="V215" s="492"/>
      <c r="W215" s="493"/>
      <c r="X215" s="114"/>
      <c r="Y215" s="123" t="s">
        <v>253</v>
      </c>
      <c r="Z215" s="492">
        <f>OCTOBER!Z215</f>
        <v>0</v>
      </c>
      <c r="AA215" s="492"/>
      <c r="AB215" s="493"/>
      <c r="AC215" s="114"/>
      <c r="AD215" s="114"/>
      <c r="AE215" s="114"/>
      <c r="AF215" s="114"/>
      <c r="AG215" s="114"/>
      <c r="AH215" s="114"/>
      <c r="AI215" s="114"/>
      <c r="AJ215" s="114"/>
      <c r="AK215" s="114"/>
    </row>
    <row r="216" spans="1:37" s="124" customFormat="1" ht="12.75" customHeight="1" x14ac:dyDescent="0.2">
      <c r="A216" s="114"/>
      <c r="B216" s="423"/>
      <c r="C216" s="320">
        <v>0</v>
      </c>
      <c r="D216" s="425"/>
      <c r="E216" s="323">
        <v>0</v>
      </c>
      <c r="F216" s="132"/>
      <c r="G216" s="133"/>
      <c r="H216" s="133"/>
      <c r="I216" s="133"/>
      <c r="J216" s="133"/>
      <c r="K216" s="114"/>
      <c r="L216" s="114"/>
      <c r="M216" s="114"/>
      <c r="N216" s="114"/>
      <c r="O216" s="114"/>
      <c r="P216" s="114"/>
      <c r="Q216" s="114"/>
      <c r="R216" s="114"/>
      <c r="S216" s="114"/>
      <c r="T216" s="123" t="s">
        <v>207</v>
      </c>
      <c r="U216" s="487">
        <f>OCTOBER!U220</f>
        <v>0</v>
      </c>
      <c r="V216" s="487"/>
      <c r="W216" s="122"/>
      <c r="X216" s="114"/>
      <c r="Y216" s="123" t="s">
        <v>207</v>
      </c>
      <c r="Z216" s="487">
        <f>OCTOBER!Z220</f>
        <v>0</v>
      </c>
      <c r="AA216" s="487"/>
      <c r="AB216" s="122"/>
      <c r="AC216" s="114"/>
      <c r="AD216" s="114"/>
      <c r="AE216" s="114"/>
      <c r="AF216" s="114"/>
      <c r="AG216" s="114"/>
      <c r="AH216" s="114"/>
      <c r="AI216" s="114"/>
      <c r="AJ216" s="114"/>
      <c r="AK216" s="114"/>
    </row>
    <row r="217" spans="1:37" s="124" customFormat="1" ht="12.75" customHeight="1" x14ac:dyDescent="0.2">
      <c r="A217" s="114"/>
      <c r="B217" s="423"/>
      <c r="C217" s="320">
        <v>0</v>
      </c>
      <c r="D217" s="425"/>
      <c r="E217" s="323">
        <v>0</v>
      </c>
      <c r="F217" s="132"/>
      <c r="G217" s="133"/>
      <c r="H217" s="133"/>
      <c r="I217" s="133"/>
      <c r="J217" s="133"/>
      <c r="K217" s="114"/>
      <c r="L217" s="114"/>
      <c r="M217" s="114"/>
      <c r="N217" s="114"/>
      <c r="O217" s="114"/>
      <c r="P217" s="114"/>
      <c r="Q217" s="114"/>
      <c r="R217" s="114"/>
      <c r="S217" s="114"/>
      <c r="T217" s="123" t="s">
        <v>208</v>
      </c>
      <c r="U217" s="480">
        <v>0</v>
      </c>
      <c r="V217" s="480"/>
      <c r="W217" s="122"/>
      <c r="X217" s="114"/>
      <c r="Y217" s="123" t="s">
        <v>208</v>
      </c>
      <c r="Z217" s="480">
        <v>0</v>
      </c>
      <c r="AA217" s="480"/>
      <c r="AB217" s="122"/>
      <c r="AC217" s="114"/>
      <c r="AD217" s="114"/>
      <c r="AE217" s="114"/>
      <c r="AF217" s="114"/>
      <c r="AG217" s="114"/>
      <c r="AH217" s="114"/>
      <c r="AI217" s="114"/>
      <c r="AJ217" s="114"/>
      <c r="AK217" s="114"/>
    </row>
    <row r="218" spans="1:37" s="124" customFormat="1" ht="12.75" customHeight="1" x14ac:dyDescent="0.2">
      <c r="A218" s="114"/>
      <c r="B218" s="423"/>
      <c r="C218" s="320">
        <v>0</v>
      </c>
      <c r="D218" s="425"/>
      <c r="E218" s="323">
        <v>0</v>
      </c>
      <c r="F218" s="132"/>
      <c r="G218" s="133"/>
      <c r="H218" s="133"/>
      <c r="I218" s="133"/>
      <c r="J218" s="133"/>
      <c r="K218" s="114"/>
      <c r="L218" s="114"/>
      <c r="M218" s="114"/>
      <c r="N218" s="114"/>
      <c r="O218" s="114"/>
      <c r="P218" s="114"/>
      <c r="Q218" s="114"/>
      <c r="R218" s="114"/>
      <c r="S218" s="114"/>
      <c r="T218" s="123" t="s">
        <v>209</v>
      </c>
      <c r="U218" s="480">
        <v>0</v>
      </c>
      <c r="V218" s="480"/>
      <c r="W218" s="122"/>
      <c r="X218" s="114"/>
      <c r="Y218" s="123" t="s">
        <v>209</v>
      </c>
      <c r="Z218" s="480">
        <v>0</v>
      </c>
      <c r="AA218" s="480"/>
      <c r="AB218" s="122"/>
      <c r="AC218" s="114"/>
      <c r="AD218" s="114"/>
      <c r="AE218" s="114"/>
      <c r="AF218" s="114"/>
      <c r="AG218" s="114"/>
      <c r="AH218" s="114"/>
      <c r="AI218" s="114"/>
      <c r="AJ218" s="114"/>
      <c r="AK218" s="114"/>
    </row>
    <row r="219" spans="1:37" s="124" customFormat="1" ht="12.75" customHeight="1" x14ac:dyDescent="0.2">
      <c r="A219" s="114"/>
      <c r="B219" s="423"/>
      <c r="C219" s="320">
        <v>0</v>
      </c>
      <c r="D219" s="425"/>
      <c r="E219" s="323">
        <v>0</v>
      </c>
      <c r="F219" s="132"/>
      <c r="G219" s="133"/>
      <c r="H219" s="133"/>
      <c r="I219" s="133"/>
      <c r="J219" s="133"/>
      <c r="K219" s="114"/>
      <c r="L219" s="114"/>
      <c r="M219" s="114"/>
      <c r="N219" s="114"/>
      <c r="O219" s="114"/>
      <c r="P219" s="114"/>
      <c r="Q219" s="114"/>
      <c r="R219" s="114"/>
      <c r="S219" s="114"/>
      <c r="T219" s="123" t="s">
        <v>210</v>
      </c>
      <c r="U219" s="480">
        <v>0</v>
      </c>
      <c r="V219" s="480"/>
      <c r="W219" s="122"/>
      <c r="X219" s="114"/>
      <c r="Y219" s="123" t="s">
        <v>210</v>
      </c>
      <c r="Z219" s="480">
        <v>0</v>
      </c>
      <c r="AA219" s="480"/>
      <c r="AB219" s="122"/>
      <c r="AC219" s="114"/>
      <c r="AD219" s="114"/>
      <c r="AE219" s="114"/>
      <c r="AF219" s="114"/>
      <c r="AG219" s="114"/>
      <c r="AH219" s="114"/>
      <c r="AI219" s="114"/>
      <c r="AJ219" s="114"/>
      <c r="AK219" s="114"/>
    </row>
    <row r="220" spans="1:37" s="124" customFormat="1" ht="12.75" customHeight="1" x14ac:dyDescent="0.2">
      <c r="A220" s="114"/>
      <c r="B220" s="423"/>
      <c r="C220" s="320">
        <v>0</v>
      </c>
      <c r="D220" s="425"/>
      <c r="E220" s="323">
        <v>0</v>
      </c>
      <c r="F220" s="132"/>
      <c r="G220" s="133"/>
      <c r="H220" s="133"/>
      <c r="I220" s="133"/>
      <c r="J220" s="133"/>
      <c r="K220" s="114"/>
      <c r="L220" s="114"/>
      <c r="M220" s="114"/>
      <c r="N220" s="114"/>
      <c r="O220" s="114"/>
      <c r="P220" s="114"/>
      <c r="Q220" s="114"/>
      <c r="R220" s="114"/>
      <c r="S220" s="114"/>
      <c r="T220" s="123" t="str">
        <f>T210</f>
        <v>AS OF 11/30</v>
      </c>
      <c r="U220" s="487">
        <f>U216+U217+U218-U219</f>
        <v>0</v>
      </c>
      <c r="V220" s="487"/>
      <c r="W220" s="122"/>
      <c r="X220" s="114"/>
      <c r="Y220" s="123" t="str">
        <f>Y210</f>
        <v>AS OF 11/30</v>
      </c>
      <c r="Z220" s="487">
        <f>Z216+Z217+Z218-Z219</f>
        <v>0</v>
      </c>
      <c r="AA220" s="487"/>
      <c r="AB220" s="122"/>
      <c r="AC220" s="114"/>
      <c r="AD220" s="114"/>
      <c r="AE220" s="114"/>
      <c r="AF220" s="114"/>
      <c r="AG220" s="114"/>
      <c r="AH220" s="114"/>
      <c r="AI220" s="114"/>
      <c r="AJ220" s="114"/>
      <c r="AK220" s="114"/>
    </row>
    <row r="221" spans="1:37" s="124" customFormat="1" ht="12.75" customHeight="1" x14ac:dyDescent="0.2">
      <c r="A221" s="114"/>
      <c r="B221" s="423"/>
      <c r="C221" s="320">
        <v>0</v>
      </c>
      <c r="D221" s="425"/>
      <c r="E221" s="323">
        <v>0</v>
      </c>
      <c r="F221" s="132"/>
      <c r="G221" s="133"/>
      <c r="H221" s="133"/>
      <c r="I221" s="133"/>
      <c r="J221" s="133"/>
      <c r="K221" s="114"/>
      <c r="L221" s="114"/>
      <c r="M221" s="114"/>
      <c r="N221" s="114"/>
      <c r="O221" s="114"/>
      <c r="P221" s="114"/>
      <c r="Q221" s="114"/>
      <c r="R221" s="114"/>
      <c r="S221" s="114"/>
      <c r="T221" s="130"/>
      <c r="U221" s="115"/>
      <c r="V221" s="115"/>
      <c r="W221" s="122"/>
      <c r="X221" s="114"/>
      <c r="Y221" s="130"/>
      <c r="Z221" s="115"/>
      <c r="AA221" s="115"/>
      <c r="AB221" s="122"/>
      <c r="AC221" s="114"/>
      <c r="AD221" s="114"/>
      <c r="AE221" s="114"/>
      <c r="AF221" s="114"/>
      <c r="AG221" s="114"/>
      <c r="AH221" s="114"/>
      <c r="AI221" s="114"/>
      <c r="AJ221" s="114"/>
      <c r="AK221" s="114"/>
    </row>
    <row r="222" spans="1:37" s="124" customFormat="1" ht="12.75" customHeight="1" x14ac:dyDescent="0.2">
      <c r="A222" s="114"/>
      <c r="B222" s="423"/>
      <c r="C222" s="320">
        <v>0</v>
      </c>
      <c r="D222" s="425"/>
      <c r="E222" s="323">
        <v>0</v>
      </c>
      <c r="F222" s="132"/>
      <c r="G222" s="133"/>
      <c r="H222" s="133"/>
      <c r="I222" s="133"/>
      <c r="J222" s="133"/>
      <c r="K222" s="114"/>
      <c r="L222" s="114"/>
      <c r="M222" s="114"/>
      <c r="N222" s="114"/>
      <c r="O222" s="114"/>
      <c r="P222" s="114"/>
      <c r="Q222" s="114"/>
      <c r="R222" s="114"/>
      <c r="S222" s="114"/>
      <c r="T222" s="130"/>
      <c r="U222" s="115"/>
      <c r="V222" s="115"/>
      <c r="W222" s="122"/>
      <c r="X222" s="114"/>
      <c r="Y222" s="130"/>
      <c r="Z222" s="115"/>
      <c r="AA222" s="115"/>
      <c r="AB222" s="122"/>
      <c r="AC222" s="114"/>
      <c r="AD222" s="114"/>
      <c r="AE222" s="114"/>
      <c r="AF222" s="114"/>
      <c r="AG222" s="114"/>
      <c r="AH222" s="114"/>
      <c r="AI222" s="114"/>
      <c r="AJ222" s="114"/>
      <c r="AK222" s="114"/>
    </row>
    <row r="223" spans="1:37" s="124" customFormat="1" ht="12.75" customHeight="1" x14ac:dyDescent="0.2">
      <c r="A223" s="114"/>
      <c r="B223" s="423"/>
      <c r="C223" s="320">
        <v>0</v>
      </c>
      <c r="D223" s="425"/>
      <c r="E223" s="323">
        <v>0</v>
      </c>
      <c r="F223" s="132"/>
      <c r="G223" s="133"/>
      <c r="H223" s="133"/>
      <c r="I223" s="133"/>
      <c r="J223" s="133"/>
      <c r="K223" s="114"/>
      <c r="L223" s="114"/>
      <c r="M223" s="114"/>
      <c r="N223" s="114"/>
      <c r="O223" s="114"/>
      <c r="P223" s="114"/>
      <c r="Q223" s="114"/>
      <c r="R223" s="114"/>
      <c r="S223" s="114"/>
      <c r="T223" s="123" t="s">
        <v>245</v>
      </c>
      <c r="U223" s="492">
        <f>OCTOBER!U223</f>
        <v>0</v>
      </c>
      <c r="V223" s="492"/>
      <c r="W223" s="493"/>
      <c r="X223" s="114"/>
      <c r="Y223" s="123" t="s">
        <v>241</v>
      </c>
      <c r="Z223" s="492">
        <f>OCTOBER!Z223</f>
        <v>0</v>
      </c>
      <c r="AA223" s="492"/>
      <c r="AB223" s="493"/>
      <c r="AC223" s="114"/>
      <c r="AD223" s="114"/>
      <c r="AE223" s="114"/>
      <c r="AF223" s="114"/>
      <c r="AG223" s="114"/>
      <c r="AH223" s="114"/>
      <c r="AI223" s="114"/>
      <c r="AJ223" s="114"/>
      <c r="AK223" s="114"/>
    </row>
    <row r="224" spans="1:37" s="124" customFormat="1" ht="12.75" customHeight="1" x14ac:dyDescent="0.2">
      <c r="A224" s="114"/>
      <c r="B224" s="423"/>
      <c r="C224" s="320">
        <v>0</v>
      </c>
      <c r="D224" s="425"/>
      <c r="E224" s="323">
        <v>0</v>
      </c>
      <c r="F224" s="132"/>
      <c r="G224" s="133"/>
      <c r="H224" s="133"/>
      <c r="I224" s="133"/>
      <c r="J224" s="133"/>
      <c r="K224" s="114"/>
      <c r="L224" s="114"/>
      <c r="M224" s="114"/>
      <c r="N224" s="114"/>
      <c r="O224" s="114"/>
      <c r="P224" s="114"/>
      <c r="Q224" s="114"/>
      <c r="R224" s="114"/>
      <c r="S224" s="114"/>
      <c r="T224" s="123" t="s">
        <v>206</v>
      </c>
      <c r="U224" s="492">
        <f>OCTOBER!U224</f>
        <v>0</v>
      </c>
      <c r="V224" s="492"/>
      <c r="W224" s="493"/>
      <c r="X224" s="114"/>
      <c r="Y224" s="123" t="s">
        <v>206</v>
      </c>
      <c r="Z224" s="492">
        <f>OCTOBER!Z224</f>
        <v>0</v>
      </c>
      <c r="AA224" s="492"/>
      <c r="AB224" s="493"/>
      <c r="AC224" s="114"/>
      <c r="AD224" s="114"/>
      <c r="AE224" s="114"/>
      <c r="AF224" s="114"/>
      <c r="AG224" s="114"/>
      <c r="AH224" s="114"/>
      <c r="AI224" s="114"/>
      <c r="AJ224" s="114"/>
      <c r="AK224" s="114"/>
    </row>
    <row r="225" spans="1:37" s="124" customFormat="1" ht="12.75" customHeight="1" x14ac:dyDescent="0.2">
      <c r="A225" s="114"/>
      <c r="B225" s="423"/>
      <c r="C225" s="320">
        <v>0</v>
      </c>
      <c r="D225" s="425"/>
      <c r="E225" s="323">
        <v>0</v>
      </c>
      <c r="F225" s="132"/>
      <c r="G225" s="133"/>
      <c r="H225" s="133"/>
      <c r="I225" s="133"/>
      <c r="J225" s="133"/>
      <c r="K225" s="114"/>
      <c r="L225" s="114"/>
      <c r="M225" s="114"/>
      <c r="N225" s="114"/>
      <c r="O225" s="114"/>
      <c r="P225" s="114"/>
      <c r="Q225" s="114"/>
      <c r="R225" s="114"/>
      <c r="S225" s="114"/>
      <c r="T225" s="123" t="s">
        <v>253</v>
      </c>
      <c r="U225" s="492">
        <f>OCTOBER!U225</f>
        <v>0</v>
      </c>
      <c r="V225" s="492"/>
      <c r="W225" s="493"/>
      <c r="X225" s="114"/>
      <c r="Y225" s="123" t="s">
        <v>253</v>
      </c>
      <c r="Z225" s="492">
        <f>OCTOBER!Z225</f>
        <v>0</v>
      </c>
      <c r="AA225" s="492"/>
      <c r="AB225" s="493"/>
      <c r="AC225" s="114"/>
      <c r="AD225" s="114"/>
      <c r="AE225" s="114"/>
      <c r="AF225" s="114"/>
      <c r="AG225" s="114"/>
      <c r="AH225" s="114"/>
      <c r="AI225" s="114"/>
      <c r="AJ225" s="114"/>
      <c r="AK225" s="114"/>
    </row>
    <row r="226" spans="1:37" s="124" customFormat="1" ht="12.75" customHeight="1" x14ac:dyDescent="0.2">
      <c r="A226" s="114"/>
      <c r="B226" s="423"/>
      <c r="C226" s="320">
        <v>0</v>
      </c>
      <c r="D226" s="425"/>
      <c r="E226" s="323">
        <v>0</v>
      </c>
      <c r="F226" s="132"/>
      <c r="G226" s="133"/>
      <c r="H226" s="133"/>
      <c r="I226" s="133"/>
      <c r="J226" s="133"/>
      <c r="K226" s="114"/>
      <c r="L226" s="114"/>
      <c r="M226" s="114"/>
      <c r="N226" s="114"/>
      <c r="O226" s="114"/>
      <c r="P226" s="114"/>
      <c r="Q226" s="114"/>
      <c r="R226" s="114"/>
      <c r="S226" s="114"/>
      <c r="T226" s="123" t="s">
        <v>207</v>
      </c>
      <c r="U226" s="487">
        <f>OCTOBER!U230</f>
        <v>0</v>
      </c>
      <c r="V226" s="487"/>
      <c r="W226" s="122"/>
      <c r="X226" s="114"/>
      <c r="Y226" s="123" t="s">
        <v>207</v>
      </c>
      <c r="Z226" s="487">
        <f>OCTOBER!Z230</f>
        <v>0</v>
      </c>
      <c r="AA226" s="487"/>
      <c r="AB226" s="122"/>
      <c r="AC226" s="114"/>
      <c r="AD226" s="114"/>
      <c r="AE226" s="114"/>
      <c r="AF226" s="114"/>
      <c r="AG226" s="114"/>
      <c r="AH226" s="114"/>
      <c r="AI226" s="114"/>
      <c r="AJ226" s="114"/>
      <c r="AK226" s="114"/>
    </row>
    <row r="227" spans="1:37" s="124" customFormat="1" ht="12.75" customHeight="1" x14ac:dyDescent="0.2">
      <c r="A227" s="114"/>
      <c r="B227" s="423"/>
      <c r="C227" s="320">
        <v>0</v>
      </c>
      <c r="D227" s="425"/>
      <c r="E227" s="323">
        <v>0</v>
      </c>
      <c r="F227" s="132"/>
      <c r="G227" s="133"/>
      <c r="H227" s="133"/>
      <c r="I227" s="133"/>
      <c r="J227" s="133"/>
      <c r="K227" s="114"/>
      <c r="L227" s="114"/>
      <c r="M227" s="114"/>
      <c r="N227" s="114"/>
      <c r="O227" s="114"/>
      <c r="P227" s="114"/>
      <c r="Q227" s="114"/>
      <c r="R227" s="114"/>
      <c r="S227" s="114"/>
      <c r="T227" s="123" t="s">
        <v>208</v>
      </c>
      <c r="U227" s="480">
        <v>0</v>
      </c>
      <c r="V227" s="480"/>
      <c r="W227" s="122"/>
      <c r="X227" s="114"/>
      <c r="Y227" s="123" t="s">
        <v>208</v>
      </c>
      <c r="Z227" s="480">
        <v>0</v>
      </c>
      <c r="AA227" s="480"/>
      <c r="AB227" s="122"/>
      <c r="AC227" s="114"/>
      <c r="AD227" s="114"/>
      <c r="AE227" s="114"/>
      <c r="AF227" s="114"/>
      <c r="AG227" s="114"/>
      <c r="AH227" s="114"/>
      <c r="AI227" s="114"/>
      <c r="AJ227" s="114"/>
      <c r="AK227" s="114"/>
    </row>
    <row r="228" spans="1:37" s="124" customFormat="1" ht="12.75" customHeight="1" x14ac:dyDescent="0.2">
      <c r="A228" s="114"/>
      <c r="B228" s="423"/>
      <c r="C228" s="320">
        <v>0</v>
      </c>
      <c r="D228" s="425"/>
      <c r="E228" s="323">
        <v>0</v>
      </c>
      <c r="F228" s="132"/>
      <c r="G228" s="133"/>
      <c r="H228" s="133"/>
      <c r="I228" s="133"/>
      <c r="J228" s="133"/>
      <c r="K228" s="114"/>
      <c r="L228" s="114"/>
      <c r="M228" s="114"/>
      <c r="N228" s="114"/>
      <c r="O228" s="114"/>
      <c r="P228" s="114"/>
      <c r="Q228" s="114"/>
      <c r="R228" s="114"/>
      <c r="S228" s="114"/>
      <c r="T228" s="123" t="s">
        <v>209</v>
      </c>
      <c r="U228" s="480">
        <v>0</v>
      </c>
      <c r="V228" s="480"/>
      <c r="W228" s="122"/>
      <c r="X228" s="114"/>
      <c r="Y228" s="123" t="s">
        <v>209</v>
      </c>
      <c r="Z228" s="480">
        <v>0</v>
      </c>
      <c r="AA228" s="480"/>
      <c r="AB228" s="122"/>
      <c r="AC228" s="114"/>
      <c r="AD228" s="114"/>
      <c r="AE228" s="114"/>
      <c r="AF228" s="114"/>
      <c r="AG228" s="114"/>
      <c r="AH228" s="114"/>
      <c r="AI228" s="114"/>
      <c r="AJ228" s="114"/>
      <c r="AK228" s="114"/>
    </row>
    <row r="229" spans="1:37" s="124" customFormat="1" ht="12.75" customHeight="1" x14ac:dyDescent="0.2">
      <c r="A229" s="114"/>
      <c r="B229" s="423"/>
      <c r="C229" s="320">
        <v>0</v>
      </c>
      <c r="D229" s="425"/>
      <c r="E229" s="323">
        <v>0</v>
      </c>
      <c r="G229" s="137"/>
      <c r="I229" s="133"/>
      <c r="J229" s="133"/>
      <c r="K229" s="114"/>
      <c r="L229" s="114"/>
      <c r="M229" s="114"/>
      <c r="N229" s="114"/>
      <c r="O229" s="114"/>
      <c r="P229" s="114"/>
      <c r="Q229" s="114"/>
      <c r="R229" s="114"/>
      <c r="S229" s="114"/>
      <c r="T229" s="123" t="s">
        <v>210</v>
      </c>
      <c r="U229" s="480">
        <v>0</v>
      </c>
      <c r="V229" s="480"/>
      <c r="W229" s="122"/>
      <c r="X229" s="114"/>
      <c r="Y229" s="123" t="s">
        <v>210</v>
      </c>
      <c r="Z229" s="480">
        <v>0</v>
      </c>
      <c r="AA229" s="480"/>
      <c r="AB229" s="122"/>
      <c r="AC229" s="114"/>
      <c r="AD229" s="114"/>
      <c r="AE229" s="114"/>
      <c r="AF229" s="114"/>
      <c r="AG229" s="114"/>
      <c r="AH229" s="114"/>
      <c r="AI229" s="114"/>
      <c r="AJ229" s="114"/>
      <c r="AK229" s="114"/>
    </row>
    <row r="230" spans="1:37" s="124" customFormat="1" ht="12.75" customHeight="1" x14ac:dyDescent="0.2">
      <c r="A230" s="114"/>
      <c r="B230" s="423"/>
      <c r="C230" s="320">
        <v>0</v>
      </c>
      <c r="D230" s="425"/>
      <c r="E230" s="323">
        <v>0</v>
      </c>
      <c r="I230" s="133"/>
      <c r="J230" s="133"/>
      <c r="K230" s="114"/>
      <c r="L230" s="114"/>
      <c r="M230" s="114"/>
      <c r="N230" s="114"/>
      <c r="O230" s="114"/>
      <c r="P230" s="114"/>
      <c r="Q230" s="114"/>
      <c r="R230" s="114"/>
      <c r="S230" s="114"/>
      <c r="T230" s="123" t="str">
        <f>T220</f>
        <v>AS OF 11/30</v>
      </c>
      <c r="U230" s="487">
        <f>U226+U227+U228-U229</f>
        <v>0</v>
      </c>
      <c r="V230" s="487"/>
      <c r="W230" s="122"/>
      <c r="X230" s="114"/>
      <c r="Y230" s="123" t="str">
        <f>Y220</f>
        <v>AS OF 11/30</v>
      </c>
      <c r="Z230" s="487">
        <f>Z226+Z227+Z228-Z229</f>
        <v>0</v>
      </c>
      <c r="AA230" s="487"/>
      <c r="AB230" s="122"/>
      <c r="AC230" s="114"/>
      <c r="AD230" s="114"/>
      <c r="AE230" s="114"/>
      <c r="AF230" s="114"/>
      <c r="AG230" s="114"/>
      <c r="AH230" s="114"/>
      <c r="AI230" s="114"/>
      <c r="AJ230" s="114"/>
      <c r="AK230" s="114"/>
    </row>
    <row r="231" spans="1:37" s="124" customFormat="1" ht="12.75" customHeight="1" thickBot="1" x14ac:dyDescent="0.25">
      <c r="A231" s="114"/>
      <c r="B231" s="423"/>
      <c r="C231" s="320">
        <v>0</v>
      </c>
      <c r="D231" s="425"/>
      <c r="E231" s="323">
        <v>0</v>
      </c>
      <c r="F231" s="64"/>
      <c r="G231" s="64"/>
      <c r="H231" s="64"/>
      <c r="I231" s="133"/>
      <c r="J231" s="133"/>
      <c r="K231" s="114"/>
      <c r="L231" s="114"/>
      <c r="M231" s="114"/>
      <c r="N231" s="114"/>
      <c r="O231" s="114"/>
      <c r="P231" s="114"/>
      <c r="Q231" s="114"/>
      <c r="R231" s="114"/>
      <c r="S231" s="114"/>
      <c r="T231" s="135"/>
      <c r="U231" s="127"/>
      <c r="V231" s="127"/>
      <c r="W231" s="131"/>
      <c r="X231" s="114"/>
      <c r="Y231" s="135"/>
      <c r="Z231" s="127"/>
      <c r="AA231" s="127"/>
      <c r="AB231" s="131"/>
      <c r="AC231" s="114"/>
      <c r="AD231" s="114"/>
      <c r="AE231" s="114"/>
      <c r="AF231" s="114"/>
      <c r="AG231" s="114"/>
      <c r="AH231" s="114"/>
      <c r="AI231" s="114"/>
      <c r="AJ231" s="114"/>
      <c r="AK231" s="114"/>
    </row>
    <row r="232" spans="1:37" s="124" customFormat="1" ht="12.75" customHeight="1" x14ac:dyDescent="0.2">
      <c r="A232" s="114"/>
      <c r="B232" s="423"/>
      <c r="C232" s="320">
        <v>0</v>
      </c>
      <c r="D232" s="425"/>
      <c r="E232" s="323">
        <v>0</v>
      </c>
      <c r="F232" s="64"/>
      <c r="G232" s="64"/>
      <c r="H232" s="64"/>
      <c r="I232" s="133"/>
      <c r="J232" s="133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</row>
    <row r="233" spans="1:37" s="124" customFormat="1" ht="12.75" customHeight="1" x14ac:dyDescent="0.2">
      <c r="A233" s="114"/>
      <c r="B233" s="423"/>
      <c r="C233" s="320">
        <v>0</v>
      </c>
      <c r="D233" s="425"/>
      <c r="E233" s="323">
        <v>0</v>
      </c>
      <c r="F233" s="64"/>
      <c r="G233" s="64"/>
      <c r="H233" s="64"/>
      <c r="I233" s="133"/>
      <c r="J233" s="133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</row>
    <row r="234" spans="1:37" s="124" customFormat="1" ht="12.75" customHeight="1" x14ac:dyDescent="0.2">
      <c r="A234" s="114"/>
      <c r="B234" s="423"/>
      <c r="C234" s="320">
        <v>0</v>
      </c>
      <c r="D234" s="425"/>
      <c r="E234" s="323">
        <v>0</v>
      </c>
      <c r="F234" s="64"/>
      <c r="G234" s="353">
        <f>+C237+E237</f>
        <v>0</v>
      </c>
      <c r="H234" s="352" t="s">
        <v>469</v>
      </c>
      <c r="I234" s="133"/>
      <c r="J234" s="133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</row>
    <row r="235" spans="1:37" s="124" customFormat="1" ht="12.75" customHeight="1" x14ac:dyDescent="0.2">
      <c r="A235" s="114"/>
      <c r="B235" s="423"/>
      <c r="C235" s="320">
        <v>0</v>
      </c>
      <c r="D235" s="425"/>
      <c r="E235" s="323">
        <v>0</v>
      </c>
      <c r="F235" s="64"/>
      <c r="G235" s="64"/>
      <c r="H235" s="64"/>
      <c r="I235" s="133"/>
      <c r="J235" s="133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</row>
    <row r="236" spans="1:37" s="124" customFormat="1" ht="12.75" customHeight="1" x14ac:dyDescent="0.2">
      <c r="A236" s="114"/>
      <c r="B236" s="424"/>
      <c r="C236" s="321">
        <v>0</v>
      </c>
      <c r="D236" s="426"/>
      <c r="E236" s="324">
        <v>0</v>
      </c>
      <c r="F236" s="64"/>
      <c r="G236" s="64"/>
      <c r="H236" s="64"/>
      <c r="I236" s="133"/>
      <c r="J236" s="133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</row>
    <row r="237" spans="1:37" ht="12.75" customHeight="1" x14ac:dyDescent="0.2">
      <c r="A237" s="124"/>
      <c r="B237" s="121" t="s">
        <v>135</v>
      </c>
      <c r="C237" s="322">
        <f>SUM(C195:C236)</f>
        <v>0</v>
      </c>
      <c r="D237" s="136" t="s">
        <v>135</v>
      </c>
      <c r="E237" s="325">
        <f>SUM(E195:E236)</f>
        <v>0</v>
      </c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</row>
    <row r="238" spans="1:37" ht="12.75" customHeight="1" x14ac:dyDescent="0.2">
      <c r="A238" s="124"/>
      <c r="B238" s="124"/>
      <c r="C238" s="124"/>
      <c r="D238" s="124"/>
      <c r="E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</row>
    <row r="239" spans="1:37" ht="12.75" customHeight="1" x14ac:dyDescent="0.2">
      <c r="B239" s="124"/>
      <c r="C239" s="124"/>
      <c r="D239" s="124"/>
      <c r="E239" s="124"/>
    </row>
    <row r="242" spans="9:10" ht="12.75" customHeight="1" x14ac:dyDescent="0.2">
      <c r="I242" s="352"/>
      <c r="J242" s="352"/>
    </row>
  </sheetData>
  <sheetProtection algorithmName="SHA-512" hashValue="lm75C8ruvxLbSdL0xqOGE63WU7XtCr0W8UGI2zp+4IzmVmIYSdq2tEdUHQaZHHOClu+d3L8eXw1bta2bVP38LA==" saltValue="WbNXGqreb7FcM+Bu5rUqHg==" spinCount="100000" sheet="1" objects="1" scenarios="1" formatColumns="0" formatRows="0"/>
  <mergeCells count="125"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Z225:AB225"/>
    <mergeCell ref="Z214:AB214"/>
    <mergeCell ref="Z215:AB215"/>
    <mergeCell ref="K205:N205"/>
    <mergeCell ref="H204:I204"/>
    <mergeCell ref="K203:N203"/>
    <mergeCell ref="O203:P203"/>
    <mergeCell ref="Z229:AA229"/>
    <mergeCell ref="U226:V226"/>
    <mergeCell ref="Z226:AA226"/>
    <mergeCell ref="U227:V227"/>
    <mergeCell ref="Z227:AA22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O197:P197"/>
    <mergeCell ref="Z196:AA196"/>
    <mergeCell ref="H197:I197"/>
    <mergeCell ref="K196:N196"/>
    <mergeCell ref="O196:P196"/>
    <mergeCell ref="U197:V197"/>
    <mergeCell ref="Z197:AA197"/>
    <mergeCell ref="K204:N20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Y192:AB192"/>
    <mergeCell ref="O193:P193"/>
    <mergeCell ref="U193:W193"/>
    <mergeCell ref="Z193:AB193"/>
    <mergeCell ref="T192:W192"/>
    <mergeCell ref="O202:P202"/>
    <mergeCell ref="U203:W203"/>
    <mergeCell ref="Z203:AB203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Z194:AB194"/>
    <mergeCell ref="Z195:AB195"/>
    <mergeCell ref="O194:P194"/>
    <mergeCell ref="H199:I199"/>
    <mergeCell ref="K198:N198"/>
    <mergeCell ref="O198:P198"/>
    <mergeCell ref="K197:N197"/>
    <mergeCell ref="B2:D2"/>
    <mergeCell ref="E2:F2"/>
    <mergeCell ref="K192:N192"/>
    <mergeCell ref="K194:N194"/>
    <mergeCell ref="H198:I198"/>
    <mergeCell ref="H196:I196"/>
    <mergeCell ref="B193:E193"/>
    <mergeCell ref="K193:N193"/>
    <mergeCell ref="H194:I194"/>
    <mergeCell ref="G10:I10"/>
    <mergeCell ref="G55:I55"/>
    <mergeCell ref="G100:I100"/>
    <mergeCell ref="G145:I145"/>
    <mergeCell ref="U153:Y153"/>
    <mergeCell ref="U63:Y63"/>
    <mergeCell ref="J105:K105"/>
    <mergeCell ref="U108:Y108"/>
    <mergeCell ref="J150:K150"/>
    <mergeCell ref="U4:Y4"/>
    <mergeCell ref="J15:K15"/>
    <mergeCell ref="U18:Y18"/>
    <mergeCell ref="J60:K60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K49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224" customFormat="1" ht="15.6" customHeight="1" x14ac:dyDescent="0.25">
      <c r="A2" s="495" t="str">
        <f>JANUARY!$G$10</f>
        <v>UNITED STEELWORKERS - LOCAL UNION</v>
      </c>
      <c r="B2" s="495"/>
      <c r="C2" s="495"/>
      <c r="D2" s="495"/>
      <c r="E2" s="495"/>
      <c r="F2" s="495"/>
      <c r="G2" s="495"/>
      <c r="H2" s="495"/>
      <c r="I2" s="495"/>
      <c r="J2" s="495"/>
      <c r="K2" s="223"/>
    </row>
    <row r="3" spans="1:11" s="224" customFormat="1" ht="15.6" customHeight="1" x14ac:dyDescent="0.25">
      <c r="A3" s="495" t="s">
        <v>343</v>
      </c>
      <c r="B3" s="495"/>
      <c r="C3" s="495"/>
      <c r="D3" s="495"/>
      <c r="E3" s="495"/>
      <c r="F3" s="495"/>
      <c r="G3" s="495"/>
      <c r="H3" s="495"/>
      <c r="I3" s="495"/>
      <c r="J3" s="495"/>
      <c r="K3" s="223"/>
    </row>
    <row r="4" spans="1:11" s="225" customFormat="1" ht="15.6" customHeight="1" x14ac:dyDescent="0.25">
      <c r="B4" s="230"/>
      <c r="C4" s="230"/>
      <c r="D4" s="230"/>
      <c r="E4" s="230"/>
      <c r="F4" s="227" t="s">
        <v>272</v>
      </c>
      <c r="G4" s="231">
        <f>JANUARY!E11</f>
        <v>0</v>
      </c>
      <c r="H4" s="230"/>
      <c r="I4" s="230"/>
      <c r="J4" s="230"/>
      <c r="K4" s="229"/>
    </row>
    <row r="5" spans="1:11" ht="15.6" customHeight="1" x14ac:dyDescent="0.2">
      <c r="A5" s="64" t="s">
        <v>236</v>
      </c>
      <c r="B5" s="64"/>
      <c r="C5" s="64"/>
      <c r="D5" s="64"/>
      <c r="E5" s="64"/>
      <c r="F5" s="64"/>
      <c r="G5" s="351" t="s">
        <v>389</v>
      </c>
      <c r="H5" s="188" t="s">
        <v>309</v>
      </c>
      <c r="I5" s="188"/>
      <c r="J5" s="64"/>
      <c r="K5" s="64"/>
    </row>
    <row r="6" spans="1:11" ht="15.6" customHeight="1" thickBo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6" customHeight="1" x14ac:dyDescent="0.2">
      <c r="A7" s="64" t="s">
        <v>274</v>
      </c>
      <c r="B7" s="64"/>
      <c r="C7" s="64"/>
      <c r="D7" s="64"/>
      <c r="E7" s="64"/>
      <c r="F7" s="64"/>
      <c r="G7" s="64"/>
      <c r="H7" s="64"/>
      <c r="I7" s="64" t="s">
        <v>275</v>
      </c>
      <c r="J7" s="189">
        <f>OctRpt!J39</f>
        <v>0</v>
      </c>
      <c r="K7" s="64"/>
    </row>
    <row r="8" spans="1:11" ht="15.6" customHeight="1" x14ac:dyDescent="0.2">
      <c r="A8" s="190" t="s">
        <v>276</v>
      </c>
      <c r="B8" s="190"/>
      <c r="C8" s="190"/>
      <c r="D8" s="190"/>
      <c r="E8" s="190"/>
      <c r="F8" s="64"/>
      <c r="G8" s="64"/>
      <c r="H8" s="64"/>
      <c r="I8" s="64"/>
      <c r="J8" s="191"/>
      <c r="K8" s="64"/>
    </row>
    <row r="9" spans="1:11" ht="15.6" customHeight="1" x14ac:dyDescent="0.2">
      <c r="A9" s="64" t="s">
        <v>297</v>
      </c>
      <c r="B9" s="64"/>
      <c r="C9" s="64"/>
      <c r="D9" s="64"/>
      <c r="E9" s="64"/>
      <c r="F9" s="64"/>
      <c r="G9" s="64"/>
      <c r="H9" s="64"/>
      <c r="I9" s="414">
        <f>SUM(NOVEMBER!$B$7)</f>
        <v>0</v>
      </c>
      <c r="J9" s="191"/>
      <c r="K9" s="64"/>
    </row>
    <row r="10" spans="1:11" ht="15.6" customHeight="1" x14ac:dyDescent="0.2">
      <c r="A10" s="64" t="s">
        <v>356</v>
      </c>
      <c r="B10" s="64"/>
      <c r="C10" s="64"/>
      <c r="D10" s="64"/>
      <c r="E10" s="64"/>
      <c r="F10" s="64"/>
      <c r="G10" s="64"/>
      <c r="H10" s="64"/>
      <c r="I10" s="192">
        <f>SUM(NOVEMBER!$C$7)</f>
        <v>0</v>
      </c>
      <c r="J10" s="191"/>
      <c r="K10" s="64"/>
    </row>
    <row r="11" spans="1:11" ht="15.6" customHeight="1" x14ac:dyDescent="0.2">
      <c r="A11" s="64" t="s">
        <v>298</v>
      </c>
      <c r="B11" s="64"/>
      <c r="C11" s="64"/>
      <c r="D11" s="64"/>
      <c r="E11" s="64"/>
      <c r="F11" s="64"/>
      <c r="G11" s="64"/>
      <c r="H11" s="64"/>
      <c r="I11" s="192">
        <f>SUM(NOVEMBER!$D$7)</f>
        <v>0</v>
      </c>
      <c r="J11" s="191"/>
      <c r="K11" s="64"/>
    </row>
    <row r="12" spans="1:11" ht="15.6" customHeight="1" x14ac:dyDescent="0.2">
      <c r="A12" s="64" t="s">
        <v>279</v>
      </c>
      <c r="B12" s="64"/>
      <c r="C12" s="64"/>
      <c r="D12" s="64"/>
      <c r="E12" s="64"/>
      <c r="F12" s="64"/>
      <c r="G12" s="64"/>
      <c r="H12" s="64"/>
      <c r="I12" s="192">
        <f>SUM(NOVEMBER!$E$7)</f>
        <v>0</v>
      </c>
      <c r="J12" s="191"/>
      <c r="K12" s="64"/>
    </row>
    <row r="13" spans="1:11" ht="15.6" customHeight="1" x14ac:dyDescent="0.2">
      <c r="A13" s="64" t="s">
        <v>280</v>
      </c>
      <c r="B13" s="64"/>
      <c r="C13" s="64"/>
      <c r="D13" s="64"/>
      <c r="E13" s="64"/>
      <c r="F13" s="64"/>
      <c r="G13" s="64"/>
      <c r="H13" s="64"/>
      <c r="I13" s="192">
        <f>SUM(NOVEMBER!$F$7)</f>
        <v>0</v>
      </c>
      <c r="J13" s="191"/>
      <c r="K13" s="64"/>
    </row>
    <row r="14" spans="1:11" ht="15.6" customHeight="1" x14ac:dyDescent="0.2">
      <c r="A14" s="64" t="s">
        <v>281</v>
      </c>
      <c r="B14" s="64"/>
      <c r="C14" s="64"/>
      <c r="D14" s="64"/>
      <c r="E14" s="64"/>
      <c r="F14" s="64"/>
      <c r="G14" s="64"/>
      <c r="H14" s="64"/>
      <c r="I14" s="192">
        <f>SUM(NOVEMBER!$L$7:$O$7)</f>
        <v>0</v>
      </c>
      <c r="J14" s="191"/>
      <c r="K14" s="64"/>
    </row>
    <row r="15" spans="1:11" ht="15.6" customHeight="1" x14ac:dyDescent="0.2">
      <c r="A15" s="64"/>
      <c r="B15" s="64" t="s">
        <v>282</v>
      </c>
      <c r="C15" s="64" t="s">
        <v>404</v>
      </c>
      <c r="D15" s="64"/>
      <c r="E15" s="64"/>
      <c r="F15" s="64"/>
      <c r="G15" s="64"/>
      <c r="H15" s="64"/>
      <c r="I15" s="192">
        <f>SUM(NOVEMBER!$Q$7:$R$7)</f>
        <v>0</v>
      </c>
      <c r="J15" s="191"/>
      <c r="K15" s="64"/>
    </row>
    <row r="16" spans="1:11" ht="15.6" customHeight="1" thickBot="1" x14ac:dyDescent="0.25">
      <c r="A16" s="64"/>
      <c r="B16" s="64"/>
      <c r="C16" s="64" t="s">
        <v>405</v>
      </c>
      <c r="D16" s="64"/>
      <c r="E16" s="64"/>
      <c r="F16" s="64"/>
      <c r="G16" s="64"/>
      <c r="H16" s="64"/>
      <c r="I16" s="193">
        <f>SUM(NOVEMBER!$P$7)</f>
        <v>0</v>
      </c>
      <c r="J16" s="191"/>
      <c r="K16" s="64"/>
    </row>
    <row r="17" spans="1:11" ht="15.6" customHeight="1" x14ac:dyDescent="0.2">
      <c r="A17" s="64"/>
      <c r="B17" s="190" t="s">
        <v>283</v>
      </c>
      <c r="C17" s="64"/>
      <c r="D17" s="64"/>
      <c r="E17" s="64"/>
      <c r="F17" s="64"/>
      <c r="G17" s="64"/>
      <c r="H17" s="64"/>
      <c r="I17" s="190" t="s">
        <v>275</v>
      </c>
      <c r="J17" s="194">
        <f>SUM(I9:I16)</f>
        <v>0</v>
      </c>
      <c r="K17" s="64"/>
    </row>
    <row r="18" spans="1:11" ht="15.6" customHeight="1" thickBot="1" x14ac:dyDescent="0.25">
      <c r="A18" s="64"/>
      <c r="B18" s="190" t="s">
        <v>284</v>
      </c>
      <c r="C18" s="64"/>
      <c r="D18" s="64"/>
      <c r="E18" s="64"/>
      <c r="F18" s="64"/>
      <c r="G18" s="64"/>
      <c r="H18" s="64"/>
      <c r="I18" s="64"/>
      <c r="J18" s="195">
        <f>SUM(J7:J17)</f>
        <v>0</v>
      </c>
      <c r="K18" s="64"/>
    </row>
    <row r="19" spans="1:11" ht="15.6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196" t="s">
        <v>236</v>
      </c>
      <c r="K19" s="64"/>
    </row>
    <row r="20" spans="1:11" ht="15.6" customHeight="1" x14ac:dyDescent="0.2">
      <c r="A20" s="64" t="s">
        <v>285</v>
      </c>
      <c r="B20" s="64"/>
      <c r="C20" s="64"/>
      <c r="D20" s="64"/>
      <c r="E20" s="64"/>
      <c r="F20" s="64"/>
      <c r="G20" s="64"/>
      <c r="H20" s="64"/>
      <c r="I20" s="64"/>
      <c r="J20" s="191"/>
      <c r="K20" s="64"/>
    </row>
    <row r="21" spans="1:11" ht="15.6" customHeight="1" thickBot="1" x14ac:dyDescent="0.25">
      <c r="A21" s="64" t="s">
        <v>286</v>
      </c>
      <c r="B21" s="64"/>
      <c r="C21" s="64"/>
      <c r="D21" s="64"/>
      <c r="E21" s="64"/>
      <c r="F21" s="64"/>
      <c r="G21" s="64"/>
      <c r="H21" s="64"/>
      <c r="I21" s="64"/>
      <c r="J21" s="191"/>
      <c r="K21" s="64"/>
    </row>
    <row r="22" spans="1:11" ht="15.6" customHeight="1" x14ac:dyDescent="0.2">
      <c r="A22" s="64" t="s">
        <v>406</v>
      </c>
      <c r="B22" s="64"/>
      <c r="C22" s="64"/>
      <c r="D22" s="64"/>
      <c r="E22" s="64"/>
      <c r="F22" s="64"/>
      <c r="G22" s="64"/>
      <c r="H22" s="393">
        <f>SUM(NOVEMBER!$U$7)</f>
        <v>0</v>
      </c>
      <c r="I22" s="64"/>
      <c r="J22" s="191"/>
      <c r="K22" s="64"/>
    </row>
    <row r="23" spans="1:11" ht="15.6" customHeight="1" x14ac:dyDescent="0.2">
      <c r="A23" s="64" t="s">
        <v>407</v>
      </c>
      <c r="B23" s="64"/>
      <c r="C23" s="64"/>
      <c r="D23" s="64"/>
      <c r="E23" s="64"/>
      <c r="F23" s="64"/>
      <c r="G23" s="64"/>
      <c r="H23" s="197">
        <f>SUM(NOVEMBER!$V$7)</f>
        <v>0</v>
      </c>
      <c r="I23" s="64"/>
      <c r="J23" s="191"/>
      <c r="K23" s="64"/>
    </row>
    <row r="24" spans="1:11" ht="15.6" customHeight="1" thickBot="1" x14ac:dyDescent="0.25">
      <c r="A24" s="64" t="s">
        <v>408</v>
      </c>
      <c r="B24" s="64"/>
      <c r="C24" s="64"/>
      <c r="D24" s="64"/>
      <c r="E24" s="64"/>
      <c r="F24" s="64"/>
      <c r="G24" s="64"/>
      <c r="H24" s="197">
        <f>SUM(NOVEMBER!$W$7:$X$7)</f>
        <v>0</v>
      </c>
      <c r="I24" s="64"/>
      <c r="J24" s="191"/>
      <c r="K24" s="64"/>
    </row>
    <row r="25" spans="1:11" ht="15.6" customHeight="1" thickBot="1" x14ac:dyDescent="0.25">
      <c r="A25" s="64" t="s">
        <v>409</v>
      </c>
      <c r="B25" s="64"/>
      <c r="C25" s="64"/>
      <c r="D25" s="64"/>
      <c r="E25" s="64"/>
      <c r="F25" s="64"/>
      <c r="G25" s="64"/>
      <c r="H25" s="193">
        <f>SUM(NOVEMBER!$Y$7)</f>
        <v>0</v>
      </c>
      <c r="I25" s="198">
        <f>SUM(H22:H25)</f>
        <v>0</v>
      </c>
      <c r="J25" s="191"/>
      <c r="K25" s="64"/>
    </row>
    <row r="26" spans="1:11" ht="15.6" customHeight="1" x14ac:dyDescent="0.2">
      <c r="A26" s="64" t="s">
        <v>410</v>
      </c>
      <c r="B26" s="64"/>
      <c r="C26" s="64"/>
      <c r="D26" s="64"/>
      <c r="E26" s="64"/>
      <c r="F26" s="64"/>
      <c r="G26" s="64"/>
      <c r="H26" s="64"/>
      <c r="I26" s="192">
        <f>SUM(NOVEMBER!$Z$7)</f>
        <v>0</v>
      </c>
      <c r="J26" s="191"/>
      <c r="K26" s="64"/>
    </row>
    <row r="27" spans="1:11" ht="15.6" customHeight="1" x14ac:dyDescent="0.2">
      <c r="A27" s="64" t="s">
        <v>287</v>
      </c>
      <c r="B27" s="64"/>
      <c r="C27" s="64"/>
      <c r="D27" s="64"/>
      <c r="E27" s="64"/>
      <c r="F27" s="64"/>
      <c r="G27" s="64"/>
      <c r="H27" s="64"/>
      <c r="I27" s="192">
        <f>SUM(NOVEMBER!$AA$7)</f>
        <v>0</v>
      </c>
      <c r="J27" s="191"/>
      <c r="K27" s="64"/>
    </row>
    <row r="28" spans="1:11" ht="15.6" customHeight="1" x14ac:dyDescent="0.2">
      <c r="A28" s="64" t="s">
        <v>411</v>
      </c>
      <c r="B28" s="64"/>
      <c r="C28" s="64"/>
      <c r="D28" s="64"/>
      <c r="E28" s="64"/>
      <c r="F28" s="64"/>
      <c r="G28" s="64"/>
      <c r="H28" s="64"/>
      <c r="I28" s="192">
        <f>SUM(NOVEMBER!$AB$7)</f>
        <v>0</v>
      </c>
      <c r="J28" s="191"/>
      <c r="K28" s="64"/>
    </row>
    <row r="29" spans="1:11" ht="15.6" customHeight="1" x14ac:dyDescent="0.2">
      <c r="A29" s="64" t="s">
        <v>412</v>
      </c>
      <c r="B29" s="64"/>
      <c r="C29" s="64"/>
      <c r="D29" s="64"/>
      <c r="E29" s="64"/>
      <c r="F29" s="64"/>
      <c r="G29" s="64"/>
      <c r="H29" s="64"/>
      <c r="I29" s="192">
        <f>SUM(NOVEMBER!$AC$7)</f>
        <v>0</v>
      </c>
      <c r="J29" s="191"/>
      <c r="K29" s="64"/>
    </row>
    <row r="30" spans="1:11" ht="15.6" customHeight="1" x14ac:dyDescent="0.2">
      <c r="A30" s="64" t="s">
        <v>413</v>
      </c>
      <c r="B30" s="64"/>
      <c r="C30" s="64"/>
      <c r="D30" s="64"/>
      <c r="E30" s="64"/>
      <c r="F30" s="64"/>
      <c r="G30" s="64"/>
      <c r="H30" s="64"/>
      <c r="I30" s="192">
        <f>SUM(NOVEMBER!$AD$7)</f>
        <v>0</v>
      </c>
      <c r="J30" s="191"/>
      <c r="K30" s="64"/>
    </row>
    <row r="31" spans="1:11" ht="15.6" customHeight="1" x14ac:dyDescent="0.2">
      <c r="A31" s="64" t="s">
        <v>414</v>
      </c>
      <c r="B31" s="64"/>
      <c r="C31" s="64"/>
      <c r="D31" s="64"/>
      <c r="E31" s="64"/>
      <c r="F31" s="64"/>
      <c r="G31" s="64"/>
      <c r="H31" s="64"/>
      <c r="I31" s="192">
        <f>SUM(NOVEMBER!$AE$7)</f>
        <v>0</v>
      </c>
      <c r="J31" s="191"/>
      <c r="K31" s="64"/>
    </row>
    <row r="32" spans="1:11" ht="15.6" customHeight="1" x14ac:dyDescent="0.2">
      <c r="A32" s="64" t="s">
        <v>415</v>
      </c>
      <c r="B32" s="64"/>
      <c r="C32" s="64"/>
      <c r="D32" s="64"/>
      <c r="E32" s="64"/>
      <c r="F32" s="64"/>
      <c r="G32" s="64"/>
      <c r="H32" s="64"/>
      <c r="I32" s="192">
        <f>SUM(NOVEMBER!$AF$7)</f>
        <v>0</v>
      </c>
      <c r="J32" s="191"/>
      <c r="K32" s="64"/>
    </row>
    <row r="33" spans="1:11" ht="15.6" customHeight="1" x14ac:dyDescent="0.2">
      <c r="A33" s="64" t="s">
        <v>416</v>
      </c>
      <c r="B33" s="64"/>
      <c r="C33" s="64"/>
      <c r="D33" s="64"/>
      <c r="E33" s="64"/>
      <c r="F33" s="64"/>
      <c r="G33" s="64"/>
      <c r="H33" s="64"/>
      <c r="I33" s="192">
        <f>SUM(NOVEMBER!$AG$7)</f>
        <v>0</v>
      </c>
      <c r="J33" s="191"/>
      <c r="K33" s="64"/>
    </row>
    <row r="34" spans="1:11" ht="15.6" customHeight="1" x14ac:dyDescent="0.2">
      <c r="A34" s="64" t="s">
        <v>417</v>
      </c>
      <c r="B34" s="64"/>
      <c r="C34" s="64"/>
      <c r="D34" s="64"/>
      <c r="E34" s="64"/>
      <c r="F34" s="64"/>
      <c r="G34" s="64"/>
      <c r="H34" s="64"/>
      <c r="I34" s="192">
        <f>SUM(NOVEMBER!$AH$7)</f>
        <v>0</v>
      </c>
      <c r="J34" s="191"/>
      <c r="K34" s="64"/>
    </row>
    <row r="35" spans="1:11" ht="15.6" customHeight="1" x14ac:dyDescent="0.2">
      <c r="A35" s="64" t="s">
        <v>417</v>
      </c>
      <c r="B35" s="64"/>
      <c r="C35" s="64"/>
      <c r="D35" s="64"/>
      <c r="E35" s="64"/>
      <c r="F35" s="64"/>
      <c r="G35" s="64"/>
      <c r="H35" s="64"/>
      <c r="I35" s="200">
        <v>0</v>
      </c>
      <c r="J35" s="191"/>
      <c r="K35" s="64"/>
    </row>
    <row r="36" spans="1:11" ht="15.6" customHeight="1" x14ac:dyDescent="0.2">
      <c r="A36" s="64" t="s">
        <v>418</v>
      </c>
      <c r="B36" s="64"/>
      <c r="C36" s="64"/>
      <c r="D36" s="64"/>
      <c r="E36" s="64"/>
      <c r="F36" s="64"/>
      <c r="G36" s="64"/>
      <c r="H36" s="64"/>
      <c r="I36" s="192">
        <f>SUM(NOVEMBER!$AJ$7)</f>
        <v>0</v>
      </c>
      <c r="J36" s="191"/>
      <c r="K36" s="64"/>
    </row>
    <row r="37" spans="1:11" ht="15.6" customHeight="1" thickBot="1" x14ac:dyDescent="0.25">
      <c r="A37" s="64" t="s">
        <v>419</v>
      </c>
      <c r="B37" s="64"/>
      <c r="C37" s="64"/>
      <c r="D37" s="64"/>
      <c r="E37" s="64"/>
      <c r="F37" s="64"/>
      <c r="G37" s="64"/>
      <c r="H37" s="64"/>
      <c r="I37" s="193">
        <f>SUM(NOVEMBER!$AK$7)</f>
        <v>0</v>
      </c>
      <c r="J37" s="191"/>
      <c r="K37" s="64"/>
    </row>
    <row r="38" spans="1:11" ht="15.6" customHeight="1" thickBot="1" x14ac:dyDescent="0.25">
      <c r="A38" s="66" t="s">
        <v>420</v>
      </c>
      <c r="B38" s="64"/>
      <c r="C38" s="64"/>
      <c r="D38" s="64"/>
      <c r="E38" s="64"/>
      <c r="F38" s="64"/>
      <c r="G38" s="64"/>
      <c r="H38" s="64"/>
      <c r="I38" s="201"/>
      <c r="J38" s="202">
        <f>SUM(I25:I37)</f>
        <v>0</v>
      </c>
      <c r="K38" s="64"/>
    </row>
    <row r="39" spans="1:11" ht="15.6" customHeight="1" thickBot="1" x14ac:dyDescent="0.25">
      <c r="A39" s="190" t="s">
        <v>421</v>
      </c>
      <c r="B39" s="64"/>
      <c r="C39" s="64"/>
      <c r="D39" s="64"/>
      <c r="E39" s="64"/>
      <c r="F39" s="64"/>
      <c r="G39" s="64"/>
      <c r="H39" s="64"/>
      <c r="I39" s="64"/>
      <c r="J39" s="203">
        <f>SUM(J18-J38)</f>
        <v>0</v>
      </c>
      <c r="K39" s="64"/>
    </row>
    <row r="40" spans="1:11" ht="15.6" customHeight="1" thickTop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ht="15.6" customHeight="1" x14ac:dyDescent="0.2">
      <c r="A41" s="64" t="s">
        <v>288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 ht="15.6" customHeight="1" x14ac:dyDescent="0.2">
      <c r="A42" s="64" t="s">
        <v>289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 ht="15.6" customHeight="1" x14ac:dyDescent="0.2">
      <c r="A43" s="64" t="s">
        <v>290</v>
      </c>
      <c r="B43" s="64"/>
      <c r="C43" s="64"/>
      <c r="D43" s="64"/>
      <c r="E43" s="64"/>
      <c r="F43" s="64"/>
      <c r="G43" s="64"/>
      <c r="H43" s="64"/>
      <c r="I43" s="489"/>
      <c r="J43" s="490"/>
      <c r="K43" s="64"/>
    </row>
    <row r="44" spans="1:11" ht="15.6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 ht="15.6" customHeight="1" x14ac:dyDescent="0.2">
      <c r="A45" s="204"/>
      <c r="B45" s="204"/>
      <c r="C45" s="204" t="s">
        <v>236</v>
      </c>
      <c r="D45" s="204"/>
      <c r="E45" s="64"/>
      <c r="F45" s="64"/>
      <c r="G45" s="64"/>
      <c r="H45" s="204"/>
      <c r="I45" s="204"/>
      <c r="J45" s="204"/>
      <c r="K45" s="64"/>
    </row>
    <row r="46" spans="1:11" ht="15.6" customHeight="1" x14ac:dyDescent="0.2">
      <c r="A46" s="64"/>
      <c r="B46" s="64"/>
      <c r="C46" s="64"/>
      <c r="D46" s="205" t="s">
        <v>291</v>
      </c>
      <c r="E46" s="64"/>
      <c r="F46" s="64"/>
      <c r="G46" s="64"/>
      <c r="H46" s="201"/>
      <c r="I46" s="201"/>
      <c r="J46" s="206" t="s">
        <v>292</v>
      </c>
      <c r="K46" s="64"/>
    </row>
    <row r="47" spans="1:11" ht="15.6" customHeight="1" x14ac:dyDescent="0.2">
      <c r="A47" s="65" t="s">
        <v>293</v>
      </c>
      <c r="B47" s="65"/>
      <c r="C47" s="64"/>
      <c r="D47" s="64"/>
      <c r="E47" s="64"/>
      <c r="F47" s="64"/>
      <c r="G47" s="64"/>
      <c r="H47" s="64"/>
      <c r="I47" s="64"/>
      <c r="J47" s="64"/>
      <c r="K47" s="64"/>
    </row>
    <row r="48" spans="1:11" ht="15.6" customHeight="1" x14ac:dyDescent="0.2">
      <c r="A48" s="207" t="s">
        <v>294</v>
      </c>
      <c r="B48" s="207"/>
      <c r="C48" s="207"/>
      <c r="D48" s="207"/>
      <c r="E48" s="207"/>
      <c r="F48" s="207"/>
      <c r="G48" s="207"/>
      <c r="H48" s="207"/>
      <c r="I48" s="207"/>
      <c r="J48" s="64"/>
      <c r="K48" s="64"/>
    </row>
    <row r="49" spans="1:11" ht="15.6" customHeight="1" x14ac:dyDescent="0.2">
      <c r="A49" s="207" t="s">
        <v>295</v>
      </c>
      <c r="B49" s="207"/>
      <c r="C49" s="207"/>
      <c r="D49" s="207"/>
      <c r="E49" s="207"/>
      <c r="F49" s="207"/>
      <c r="G49" s="207"/>
      <c r="H49" s="207"/>
      <c r="I49" s="207"/>
      <c r="J49" s="64"/>
      <c r="K49" s="64"/>
    </row>
  </sheetData>
  <sheetProtection algorithmName="SHA-512" hashValue="ERctcntcVtp7+Rtmk3rDPh8RFY4nkcSY+fdxsERuERYYrv1T5+/feDXU8RRBb8yXwtUVXU/ZlZk5fShZjpLJ1g==" saltValue="zjNym3gz9Q7f65N5+7kzCQ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IN242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64" bestFit="1" customWidth="1"/>
    <col min="2" max="7" width="9.140625" style="64" customWidth="1"/>
    <col min="8" max="8" width="32.85546875" style="64" customWidth="1"/>
    <col min="9" max="34" width="9.140625" style="64" customWidth="1"/>
    <col min="35" max="35" width="37" style="64" customWidth="1"/>
    <col min="36" max="37" width="9.140625" style="64" customWidth="1"/>
    <col min="38" max="38" width="2.5703125" style="64" customWidth="1"/>
    <col min="39" max="16384" width="9.140625" style="64"/>
  </cols>
  <sheetData>
    <row r="1" spans="1:248" ht="12.75" customHeight="1" x14ac:dyDescent="0.2">
      <c r="A1" s="23"/>
      <c r="B1" s="25" t="s">
        <v>0</v>
      </c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248" ht="12.75" customHeight="1" x14ac:dyDescent="0.2">
      <c r="A2" s="23"/>
      <c r="B2" s="448" t="s">
        <v>127</v>
      </c>
      <c r="C2" s="449"/>
      <c r="D2" s="449"/>
      <c r="E2" s="450">
        <f>J190</f>
        <v>0</v>
      </c>
      <c r="F2" s="451"/>
      <c r="G2" s="24"/>
      <c r="H2" s="23"/>
      <c r="I2" s="23"/>
      <c r="J2" s="23"/>
      <c r="K2" s="327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248" customFormat="1" ht="12.75" customHeight="1" thickBot="1" x14ac:dyDescent="0.25">
      <c r="A3" s="26"/>
      <c r="B3" s="27">
        <v>1</v>
      </c>
      <c r="C3" s="27">
        <v>2</v>
      </c>
      <c r="D3" s="27">
        <v>3</v>
      </c>
      <c r="E3" s="27">
        <v>4</v>
      </c>
      <c r="F3" s="27">
        <v>5</v>
      </c>
      <c r="G3" s="28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 t="s">
        <v>1</v>
      </c>
      <c r="N3" s="27">
        <v>12</v>
      </c>
      <c r="O3" s="27">
        <v>13</v>
      </c>
      <c r="P3" s="27">
        <v>14</v>
      </c>
      <c r="Q3" s="27">
        <v>15</v>
      </c>
      <c r="R3" s="27" t="s">
        <v>2</v>
      </c>
      <c r="S3" s="26"/>
      <c r="T3" s="26"/>
      <c r="U3" s="27">
        <v>16</v>
      </c>
      <c r="V3" s="27">
        <v>17</v>
      </c>
      <c r="W3" s="27">
        <v>18</v>
      </c>
      <c r="X3" s="27">
        <v>19</v>
      </c>
      <c r="Y3" s="27">
        <v>20</v>
      </c>
      <c r="Z3" s="27" t="s">
        <v>3</v>
      </c>
      <c r="AA3" s="27">
        <v>21</v>
      </c>
      <c r="AB3" s="27">
        <v>22</v>
      </c>
      <c r="AC3" s="27">
        <v>23</v>
      </c>
      <c r="AD3" s="27">
        <v>24</v>
      </c>
      <c r="AE3" s="27">
        <v>25</v>
      </c>
      <c r="AF3" s="27">
        <v>26</v>
      </c>
      <c r="AG3" s="27">
        <v>27</v>
      </c>
      <c r="AH3" s="27">
        <v>28</v>
      </c>
      <c r="AI3" s="27">
        <v>29</v>
      </c>
      <c r="AJ3" s="27">
        <v>30</v>
      </c>
      <c r="AK3" s="27">
        <v>31</v>
      </c>
      <c r="AL3" s="26"/>
    </row>
    <row r="4" spans="1:248" s="94" customFormat="1" ht="12.75" customHeight="1" thickTop="1" x14ac:dyDescent="0.2">
      <c r="A4" s="10"/>
      <c r="B4" s="74" t="s">
        <v>4</v>
      </c>
      <c r="C4" s="75"/>
      <c r="D4" s="74" t="s">
        <v>201</v>
      </c>
      <c r="E4" s="166" t="s">
        <v>6</v>
      </c>
      <c r="F4" s="76" t="s">
        <v>7</v>
      </c>
      <c r="G4" s="161"/>
      <c r="H4" s="76"/>
      <c r="I4" s="89"/>
      <c r="J4" s="74"/>
      <c r="K4" s="76"/>
      <c r="L4" s="74" t="s">
        <v>458</v>
      </c>
      <c r="M4" s="74"/>
      <c r="N4" s="74" t="s">
        <v>257</v>
      </c>
      <c r="O4" s="166" t="s">
        <v>459</v>
      </c>
      <c r="P4" s="167"/>
      <c r="Q4" s="409" t="s">
        <v>8</v>
      </c>
      <c r="R4" s="76" t="s">
        <v>8</v>
      </c>
      <c r="S4" s="91"/>
      <c r="T4" s="92"/>
      <c r="U4" s="440" t="s">
        <v>9</v>
      </c>
      <c r="V4" s="441"/>
      <c r="W4" s="441"/>
      <c r="X4" s="441"/>
      <c r="Y4" s="442"/>
      <c r="Z4" s="74" t="s">
        <v>10</v>
      </c>
      <c r="AA4" s="74" t="s">
        <v>11</v>
      </c>
      <c r="AB4" s="74" t="s">
        <v>204</v>
      </c>
      <c r="AC4" s="74" t="s">
        <v>12</v>
      </c>
      <c r="AD4" s="74" t="s">
        <v>13</v>
      </c>
      <c r="AE4" s="74" t="s">
        <v>14</v>
      </c>
      <c r="AF4" s="74"/>
      <c r="AG4" s="74"/>
      <c r="AH4" s="80"/>
      <c r="AI4" s="90"/>
      <c r="AJ4" s="74" t="s">
        <v>15</v>
      </c>
      <c r="AK4" s="76" t="s">
        <v>7</v>
      </c>
      <c r="AL4" s="91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</row>
    <row r="5" spans="1:248" s="94" customFormat="1" ht="12.75" customHeight="1" x14ac:dyDescent="0.2">
      <c r="A5" s="10"/>
      <c r="B5" s="74" t="s">
        <v>8</v>
      </c>
      <c r="C5" s="74" t="s">
        <v>16</v>
      </c>
      <c r="D5" s="74" t="s">
        <v>202</v>
      </c>
      <c r="E5" s="169" t="s">
        <v>8</v>
      </c>
      <c r="F5" s="76" t="s">
        <v>18</v>
      </c>
      <c r="G5" s="161" t="s">
        <v>19</v>
      </c>
      <c r="H5" s="76" t="s">
        <v>20</v>
      </c>
      <c r="I5" s="89" t="s">
        <v>460</v>
      </c>
      <c r="J5" s="74" t="s">
        <v>21</v>
      </c>
      <c r="K5" s="76" t="s">
        <v>22</v>
      </c>
      <c r="L5" s="74" t="s">
        <v>461</v>
      </c>
      <c r="M5" s="74" t="s">
        <v>462</v>
      </c>
      <c r="N5" s="74" t="s">
        <v>258</v>
      </c>
      <c r="O5" s="169" t="s">
        <v>259</v>
      </c>
      <c r="P5" s="169" t="s">
        <v>23</v>
      </c>
      <c r="Q5" s="74" t="s">
        <v>24</v>
      </c>
      <c r="R5" s="76" t="s">
        <v>24</v>
      </c>
      <c r="S5" s="80" t="s">
        <v>135</v>
      </c>
      <c r="T5" s="76" t="s">
        <v>135</v>
      </c>
      <c r="U5" s="74" t="s">
        <v>25</v>
      </c>
      <c r="V5" s="74" t="s">
        <v>26</v>
      </c>
      <c r="W5" s="74" t="s">
        <v>27</v>
      </c>
      <c r="X5" s="74" t="s">
        <v>28</v>
      </c>
      <c r="Y5" s="74" t="s">
        <v>136</v>
      </c>
      <c r="Z5" s="74" t="s">
        <v>251</v>
      </c>
      <c r="AA5" s="74" t="s">
        <v>137</v>
      </c>
      <c r="AB5" s="74" t="s">
        <v>203</v>
      </c>
      <c r="AC5" s="74" t="s">
        <v>30</v>
      </c>
      <c r="AD5" s="74" t="s">
        <v>140</v>
      </c>
      <c r="AE5" s="74" t="s">
        <v>31</v>
      </c>
      <c r="AF5" s="74" t="s">
        <v>32</v>
      </c>
      <c r="AG5" s="74" t="s">
        <v>205</v>
      </c>
      <c r="AH5" s="80" t="s">
        <v>16</v>
      </c>
      <c r="AI5" s="77" t="s">
        <v>34</v>
      </c>
      <c r="AJ5" s="74" t="s">
        <v>35</v>
      </c>
      <c r="AK5" s="76" t="s">
        <v>18</v>
      </c>
      <c r="AL5" s="91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</row>
    <row r="6" spans="1:248" s="94" customFormat="1" ht="12.75" customHeight="1" thickBot="1" x14ac:dyDescent="0.25">
      <c r="A6" s="12"/>
      <c r="B6" s="82" t="s">
        <v>36</v>
      </c>
      <c r="C6" s="82" t="s">
        <v>37</v>
      </c>
      <c r="D6" s="82" t="s">
        <v>38</v>
      </c>
      <c r="E6" s="170" t="s">
        <v>39</v>
      </c>
      <c r="F6" s="83" t="s">
        <v>40</v>
      </c>
      <c r="G6" s="162"/>
      <c r="H6" s="83"/>
      <c r="I6" s="95" t="s">
        <v>41</v>
      </c>
      <c r="J6" s="82"/>
      <c r="K6" s="83"/>
      <c r="L6" s="82" t="s">
        <v>463</v>
      </c>
      <c r="M6" s="82"/>
      <c r="N6" s="82" t="s">
        <v>235</v>
      </c>
      <c r="O6" s="170" t="s">
        <v>235</v>
      </c>
      <c r="P6" s="171"/>
      <c r="Q6" s="264" t="s">
        <v>464</v>
      </c>
      <c r="R6" s="85" t="s">
        <v>271</v>
      </c>
      <c r="S6" s="84" t="s">
        <v>109</v>
      </c>
      <c r="T6" s="83" t="s">
        <v>186</v>
      </c>
      <c r="U6" s="82" t="s">
        <v>42</v>
      </c>
      <c r="V6" s="82" t="s">
        <v>43</v>
      </c>
      <c r="W6" s="82"/>
      <c r="X6" s="82" t="s">
        <v>44</v>
      </c>
      <c r="Y6" s="82" t="s">
        <v>30</v>
      </c>
      <c r="Z6" s="82" t="s">
        <v>30</v>
      </c>
      <c r="AA6" s="82" t="s">
        <v>138</v>
      </c>
      <c r="AB6" s="82" t="s">
        <v>15</v>
      </c>
      <c r="AC6" s="82" t="s">
        <v>139</v>
      </c>
      <c r="AD6" s="82" t="s">
        <v>141</v>
      </c>
      <c r="AE6" s="82" t="s">
        <v>47</v>
      </c>
      <c r="AF6" s="82" t="s">
        <v>48</v>
      </c>
      <c r="AG6" s="82" t="s">
        <v>15</v>
      </c>
      <c r="AH6" s="84" t="s">
        <v>30</v>
      </c>
      <c r="AI6" s="96"/>
      <c r="AJ6" s="82" t="s">
        <v>49</v>
      </c>
      <c r="AK6" s="83" t="s">
        <v>187</v>
      </c>
      <c r="AL6" s="97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</row>
    <row r="7" spans="1:248" s="112" customFormat="1" ht="12.75" customHeight="1" thickTop="1" x14ac:dyDescent="0.2">
      <c r="A7" s="61"/>
      <c r="B7" s="273">
        <f>B188</f>
        <v>0</v>
      </c>
      <c r="C7" s="273">
        <f>C188</f>
        <v>0</v>
      </c>
      <c r="D7" s="273">
        <f>D188</f>
        <v>0</v>
      </c>
      <c r="E7" s="274">
        <f>E188</f>
        <v>0</v>
      </c>
      <c r="F7" s="275">
        <f>F188</f>
        <v>0</v>
      </c>
      <c r="G7" s="355" t="str">
        <f>$C$11</f>
        <v>DECEMBER</v>
      </c>
      <c r="H7" s="356"/>
      <c r="I7" s="357"/>
      <c r="J7" s="273">
        <f>J188-J21</f>
        <v>0</v>
      </c>
      <c r="K7" s="276">
        <f t="shared" ref="K7:R7" si="0">K188</f>
        <v>0</v>
      </c>
      <c r="L7" s="273">
        <f t="shared" si="0"/>
        <v>0</v>
      </c>
      <c r="M7" s="273">
        <f t="shared" si="0"/>
        <v>0</v>
      </c>
      <c r="N7" s="273">
        <f t="shared" si="0"/>
        <v>0</v>
      </c>
      <c r="O7" s="276">
        <f t="shared" si="0"/>
        <v>0</v>
      </c>
      <c r="P7" s="277">
        <f t="shared" si="0"/>
        <v>0</v>
      </c>
      <c r="Q7" s="273">
        <f t="shared" si="0"/>
        <v>0</v>
      </c>
      <c r="R7" s="276">
        <f t="shared" si="0"/>
        <v>0</v>
      </c>
      <c r="S7" s="278">
        <f>SUM(L7:R7)</f>
        <v>0</v>
      </c>
      <c r="T7" s="275">
        <f>SUM(U7:AK7)</f>
        <v>0</v>
      </c>
      <c r="U7" s="273">
        <f t="shared" ref="U7:AH7" si="1">U188</f>
        <v>0</v>
      </c>
      <c r="V7" s="273">
        <f t="shared" si="1"/>
        <v>0</v>
      </c>
      <c r="W7" s="273">
        <f t="shared" si="1"/>
        <v>0</v>
      </c>
      <c r="X7" s="273">
        <f t="shared" si="1"/>
        <v>0</v>
      </c>
      <c r="Y7" s="273">
        <f t="shared" si="1"/>
        <v>0</v>
      </c>
      <c r="Z7" s="273">
        <f t="shared" si="1"/>
        <v>0</v>
      </c>
      <c r="AA7" s="273">
        <f t="shared" si="1"/>
        <v>0</v>
      </c>
      <c r="AB7" s="273">
        <f t="shared" si="1"/>
        <v>0</v>
      </c>
      <c r="AC7" s="273">
        <f t="shared" si="1"/>
        <v>0</v>
      </c>
      <c r="AD7" s="273">
        <f t="shared" si="1"/>
        <v>0</v>
      </c>
      <c r="AE7" s="273">
        <f t="shared" si="1"/>
        <v>0</v>
      </c>
      <c r="AF7" s="273">
        <f t="shared" si="1"/>
        <v>0</v>
      </c>
      <c r="AG7" s="273">
        <f t="shared" si="1"/>
        <v>0</v>
      </c>
      <c r="AH7" s="276">
        <f t="shared" si="1"/>
        <v>0</v>
      </c>
      <c r="AI7" s="355"/>
      <c r="AJ7" s="273">
        <f>AJ188</f>
        <v>0</v>
      </c>
      <c r="AK7" s="276">
        <f>AK188</f>
        <v>0</v>
      </c>
      <c r="AL7" s="62"/>
    </row>
    <row r="8" spans="1:248" s="113" customFormat="1" ht="12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279">
        <f>SUM(K7:R7)-T7</f>
        <v>0</v>
      </c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248" ht="12.75" customHeight="1" x14ac:dyDescent="0.2">
      <c r="A9" s="23"/>
      <c r="B9" s="23"/>
      <c r="C9" s="23"/>
      <c r="D9" s="23"/>
      <c r="E9" s="23"/>
      <c r="F9" s="23"/>
      <c r="G9" s="32"/>
      <c r="H9" s="23"/>
      <c r="I9" s="3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248" ht="12.75" customHeight="1" x14ac:dyDescent="0.2">
      <c r="A10" s="23"/>
      <c r="B10" s="23"/>
      <c r="C10" s="23"/>
      <c r="D10" s="23"/>
      <c r="E10" s="23"/>
      <c r="F10" s="23"/>
      <c r="G10" s="494" t="str">
        <f>JANUARY!$G$10</f>
        <v>UNITED STEELWORKERS - LOCAL UNION</v>
      </c>
      <c r="H10" s="494"/>
      <c r="I10" s="494"/>
      <c r="J10" s="1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1" t="s">
        <v>401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248" ht="12.75" customHeight="1" x14ac:dyDescent="0.2">
      <c r="A11" s="23"/>
      <c r="B11" s="143" t="s">
        <v>51</v>
      </c>
      <c r="C11" s="79" t="s">
        <v>180</v>
      </c>
      <c r="D11" s="143" t="s">
        <v>237</v>
      </c>
      <c r="E11" s="44">
        <f>JANUARY!$E$11</f>
        <v>0</v>
      </c>
      <c r="F11" s="23"/>
      <c r="G11" s="32"/>
      <c r="H11" s="23"/>
      <c r="I11" s="5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43"/>
      <c r="AJ11" s="177" t="str">
        <f>$C$11</f>
        <v>DECEMBER</v>
      </c>
      <c r="AK11" s="44">
        <f>$E$11</f>
        <v>0</v>
      </c>
    </row>
    <row r="12" spans="1:248" ht="12.75" customHeight="1" x14ac:dyDescent="0.2">
      <c r="A12" s="23"/>
      <c r="B12" s="143" t="s">
        <v>52</v>
      </c>
      <c r="C12" s="176" t="s">
        <v>143</v>
      </c>
      <c r="D12" s="114"/>
      <c r="E12" s="114"/>
      <c r="F12" s="23"/>
      <c r="G12" s="32"/>
      <c r="H12" s="23"/>
      <c r="I12" s="5" t="s">
        <v>53</v>
      </c>
      <c r="J12" s="23"/>
      <c r="K12" s="23"/>
      <c r="L12" s="5"/>
      <c r="M12" s="23"/>
      <c r="N12" s="23"/>
      <c r="O12" s="23"/>
      <c r="P12" s="34"/>
      <c r="Q12" s="23"/>
      <c r="R12" s="34"/>
      <c r="S12" s="23"/>
      <c r="T12" s="23"/>
      <c r="U12" s="23"/>
      <c r="V12" s="23"/>
      <c r="W12" s="23"/>
      <c r="X12" s="23"/>
      <c r="Y12" s="23"/>
      <c r="Z12" s="23"/>
      <c r="AA12" s="23"/>
      <c r="AB12" s="35" t="s">
        <v>54</v>
      </c>
      <c r="AC12" s="23"/>
      <c r="AD12" s="23"/>
      <c r="AE12" s="23"/>
      <c r="AF12" s="23"/>
      <c r="AG12" s="23"/>
      <c r="AH12" s="23"/>
      <c r="AI12" s="143" t="str">
        <f>B12</f>
        <v>Page No.</v>
      </c>
      <c r="AJ12" s="272" t="str">
        <f>C12</f>
        <v>1</v>
      </c>
      <c r="AK12" s="173"/>
      <c r="AL12" s="115"/>
    </row>
    <row r="13" spans="1:248" ht="12.75" customHeight="1" x14ac:dyDescent="0.2">
      <c r="A13" s="3"/>
      <c r="B13" s="3"/>
      <c r="C13" s="3"/>
      <c r="D13" s="3"/>
      <c r="E13" s="3"/>
      <c r="F13" s="3"/>
      <c r="G13" s="36"/>
      <c r="H13" s="3"/>
      <c r="I13" s="5"/>
      <c r="J13" s="3"/>
      <c r="K13" s="3"/>
      <c r="L13" s="2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3"/>
      <c r="AF13" s="3"/>
      <c r="AG13" s="3"/>
      <c r="AH13" s="3"/>
      <c r="AI13" s="34"/>
      <c r="AJ13" s="44"/>
      <c r="AK13" s="63"/>
      <c r="AL13" s="3"/>
    </row>
    <row r="14" spans="1:248" s="313" customFormat="1" ht="12.75" customHeight="1" x14ac:dyDescent="0.2">
      <c r="A14" s="310"/>
      <c r="B14" s="310"/>
      <c r="C14" s="310"/>
      <c r="D14" s="310"/>
      <c r="E14" s="310"/>
      <c r="F14" s="310"/>
      <c r="G14" s="311"/>
      <c r="H14" s="310"/>
      <c r="I14" s="311"/>
      <c r="J14" s="310"/>
      <c r="K14" s="310"/>
      <c r="L14" s="311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1"/>
      <c r="AF14" s="310"/>
      <c r="AG14" s="310"/>
      <c r="AH14" s="310"/>
      <c r="AI14" s="310"/>
      <c r="AJ14" s="312"/>
      <c r="AK14" s="310"/>
      <c r="AL14" s="310"/>
    </row>
    <row r="15" spans="1:248" s="397" customFormat="1" ht="12.75" customHeight="1" x14ac:dyDescent="0.2">
      <c r="A15" s="1"/>
      <c r="B15" s="3"/>
      <c r="C15" s="3" t="s">
        <v>55</v>
      </c>
      <c r="D15" s="3"/>
      <c r="E15" s="3"/>
      <c r="F15" s="13"/>
      <c r="G15" s="22"/>
      <c r="H15" s="2" t="s">
        <v>56</v>
      </c>
      <c r="I15" s="98"/>
      <c r="J15" s="443" t="s">
        <v>465</v>
      </c>
      <c r="K15" s="444"/>
      <c r="L15" s="3"/>
      <c r="M15" s="3"/>
      <c r="N15" s="3"/>
      <c r="O15" s="5" t="s">
        <v>57</v>
      </c>
      <c r="P15" s="3"/>
      <c r="Q15" s="3"/>
      <c r="R15" s="1"/>
      <c r="S15" s="3"/>
      <c r="T15" s="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"/>
      <c r="AJ15" s="3"/>
      <c r="AK15" s="1"/>
      <c r="AL15" s="3"/>
    </row>
    <row r="16" spans="1:248" s="397" customFormat="1" ht="12.75" customHeight="1" x14ac:dyDescent="0.2">
      <c r="A16" s="1"/>
      <c r="B16" s="3"/>
      <c r="C16" s="3"/>
      <c r="D16" s="3"/>
      <c r="E16" s="3"/>
      <c r="F16" s="13"/>
      <c r="G16" s="22"/>
      <c r="H16" s="13"/>
      <c r="I16" s="99"/>
      <c r="J16" s="3"/>
      <c r="K16" s="1"/>
      <c r="L16" s="3"/>
      <c r="M16" s="3"/>
      <c r="N16" s="3"/>
      <c r="O16" s="3"/>
      <c r="P16" s="3"/>
      <c r="Q16" s="3"/>
      <c r="R16" s="1"/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"/>
      <c r="AJ16" s="3"/>
      <c r="AK16" s="1"/>
      <c r="AL16" s="3"/>
    </row>
    <row r="17" spans="1:248" s="397" customFormat="1" ht="12.75" customHeight="1" thickBot="1" x14ac:dyDescent="0.25">
      <c r="A17" s="30"/>
      <c r="B17" s="27">
        <v>1</v>
      </c>
      <c r="C17" s="27">
        <v>2</v>
      </c>
      <c r="D17" s="27">
        <v>3</v>
      </c>
      <c r="E17" s="27">
        <v>4</v>
      </c>
      <c r="F17" s="31">
        <v>5</v>
      </c>
      <c r="G17" s="40">
        <v>6</v>
      </c>
      <c r="H17" s="29">
        <v>7</v>
      </c>
      <c r="I17" s="100">
        <v>8</v>
      </c>
      <c r="J17" s="27">
        <v>9</v>
      </c>
      <c r="K17" s="29">
        <v>10</v>
      </c>
      <c r="L17" s="27">
        <v>11</v>
      </c>
      <c r="M17" s="27" t="s">
        <v>1</v>
      </c>
      <c r="N17" s="27">
        <v>12</v>
      </c>
      <c r="O17" s="27">
        <v>13</v>
      </c>
      <c r="P17" s="27">
        <v>14</v>
      </c>
      <c r="Q17" s="27">
        <v>15</v>
      </c>
      <c r="R17" s="29" t="s">
        <v>2</v>
      </c>
      <c r="S17" s="26"/>
      <c r="T17" s="30"/>
      <c r="U17" s="27">
        <v>16</v>
      </c>
      <c r="V17" s="27">
        <v>17</v>
      </c>
      <c r="W17" s="27">
        <v>18</v>
      </c>
      <c r="X17" s="27">
        <v>19</v>
      </c>
      <c r="Y17" s="27">
        <v>20</v>
      </c>
      <c r="Z17" s="27" t="s">
        <v>3</v>
      </c>
      <c r="AA17" s="27">
        <v>21</v>
      </c>
      <c r="AB17" s="27">
        <v>22</v>
      </c>
      <c r="AC17" s="27">
        <v>23</v>
      </c>
      <c r="AD17" s="27">
        <v>24</v>
      </c>
      <c r="AE17" s="27">
        <v>25</v>
      </c>
      <c r="AF17" s="27">
        <v>26</v>
      </c>
      <c r="AG17" s="27">
        <v>27</v>
      </c>
      <c r="AH17" s="27">
        <v>28</v>
      </c>
      <c r="AI17" s="31">
        <v>29</v>
      </c>
      <c r="AJ17" s="27">
        <v>30</v>
      </c>
      <c r="AK17" s="29">
        <v>31</v>
      </c>
      <c r="AL17" s="26"/>
    </row>
    <row r="18" spans="1:248" s="4" customFormat="1" ht="12.75" customHeight="1" thickTop="1" x14ac:dyDescent="0.2">
      <c r="A18" s="1"/>
      <c r="B18" s="87" t="s">
        <v>4</v>
      </c>
      <c r="C18" s="101"/>
      <c r="D18" s="87" t="s">
        <v>201</v>
      </c>
      <c r="E18" s="180" t="s">
        <v>6</v>
      </c>
      <c r="F18" s="86" t="s">
        <v>7</v>
      </c>
      <c r="G18" s="163"/>
      <c r="H18" s="86"/>
      <c r="I18" s="103"/>
      <c r="J18" s="87"/>
      <c r="K18" s="86"/>
      <c r="L18" s="87" t="s">
        <v>458</v>
      </c>
      <c r="M18" s="87"/>
      <c r="N18" s="87" t="s">
        <v>257</v>
      </c>
      <c r="O18" s="180" t="s">
        <v>459</v>
      </c>
      <c r="P18" s="265"/>
      <c r="Q18" s="410" t="s">
        <v>8</v>
      </c>
      <c r="R18" s="86" t="s">
        <v>8</v>
      </c>
      <c r="S18" s="106"/>
      <c r="T18" s="73"/>
      <c r="U18" s="445" t="s">
        <v>9</v>
      </c>
      <c r="V18" s="446"/>
      <c r="W18" s="446"/>
      <c r="X18" s="446"/>
      <c r="Y18" s="447"/>
      <c r="Z18" s="87" t="s">
        <v>10</v>
      </c>
      <c r="AA18" s="87" t="s">
        <v>11</v>
      </c>
      <c r="AB18" s="87" t="s">
        <v>204</v>
      </c>
      <c r="AC18" s="87" t="s">
        <v>12</v>
      </c>
      <c r="AD18" s="87" t="s">
        <v>13</v>
      </c>
      <c r="AE18" s="87" t="s">
        <v>14</v>
      </c>
      <c r="AF18" s="87"/>
      <c r="AG18" s="87"/>
      <c r="AH18" s="104"/>
      <c r="AI18" s="105"/>
      <c r="AJ18" s="87" t="s">
        <v>15</v>
      </c>
      <c r="AK18" s="86" t="s">
        <v>7</v>
      </c>
      <c r="AL18" s="106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  <c r="AZ18" s="411"/>
      <c r="BA18" s="411"/>
      <c r="BB18" s="411"/>
      <c r="BC18" s="411"/>
      <c r="BD18" s="411"/>
      <c r="BE18" s="411"/>
      <c r="BF18" s="411"/>
      <c r="BG18" s="411"/>
      <c r="BH18" s="411"/>
      <c r="BI18" s="411"/>
      <c r="BJ18" s="411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411"/>
      <c r="BV18" s="411"/>
      <c r="BW18" s="411"/>
      <c r="BX18" s="411"/>
      <c r="BY18" s="411"/>
      <c r="BZ18" s="411"/>
      <c r="CA18" s="411"/>
      <c r="CB18" s="411"/>
      <c r="CC18" s="411"/>
      <c r="CD18" s="411"/>
      <c r="CE18" s="411"/>
      <c r="CF18" s="411"/>
      <c r="CG18" s="411"/>
      <c r="CH18" s="411"/>
      <c r="CI18" s="411"/>
      <c r="CJ18" s="411"/>
      <c r="CK18" s="411"/>
      <c r="CL18" s="411"/>
      <c r="CM18" s="411"/>
      <c r="CN18" s="411"/>
      <c r="CO18" s="411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11"/>
      <c r="DT18" s="411"/>
      <c r="DU18" s="411"/>
      <c r="DV18" s="411"/>
      <c r="DW18" s="411"/>
      <c r="DX18" s="411"/>
      <c r="DY18" s="411"/>
      <c r="DZ18" s="411"/>
      <c r="EA18" s="411"/>
      <c r="EB18" s="411"/>
      <c r="EC18" s="411"/>
      <c r="ED18" s="411"/>
      <c r="EE18" s="411"/>
      <c r="EF18" s="411"/>
      <c r="EG18" s="411"/>
      <c r="EH18" s="411"/>
      <c r="EI18" s="411"/>
      <c r="EJ18" s="411"/>
      <c r="EK18" s="411"/>
      <c r="EL18" s="411"/>
      <c r="EM18" s="411"/>
      <c r="EN18" s="411"/>
      <c r="EO18" s="411"/>
      <c r="EP18" s="411"/>
      <c r="EQ18" s="411"/>
      <c r="ER18" s="411"/>
      <c r="ES18" s="411"/>
      <c r="ET18" s="411"/>
      <c r="EU18" s="411"/>
      <c r="EV18" s="411"/>
      <c r="EW18" s="411"/>
      <c r="EX18" s="411"/>
      <c r="EY18" s="411"/>
      <c r="EZ18" s="411"/>
      <c r="FA18" s="411"/>
      <c r="FB18" s="411"/>
      <c r="FC18" s="411"/>
      <c r="FD18" s="411"/>
      <c r="FE18" s="411"/>
      <c r="FF18" s="411"/>
      <c r="FG18" s="411"/>
      <c r="FH18" s="411"/>
      <c r="FI18" s="411"/>
      <c r="FJ18" s="411"/>
      <c r="FK18" s="411"/>
      <c r="FL18" s="411"/>
      <c r="FM18" s="411"/>
      <c r="FN18" s="411"/>
      <c r="FO18" s="411"/>
      <c r="FP18" s="411"/>
      <c r="FQ18" s="411"/>
      <c r="FR18" s="411"/>
      <c r="FS18" s="411"/>
      <c r="FT18" s="411"/>
      <c r="FU18" s="411"/>
      <c r="FV18" s="411"/>
      <c r="FW18" s="411"/>
      <c r="FX18" s="411"/>
      <c r="FY18" s="411"/>
      <c r="FZ18" s="411"/>
      <c r="GA18" s="411"/>
      <c r="GB18" s="411"/>
      <c r="GC18" s="411"/>
      <c r="GD18" s="411"/>
      <c r="GE18" s="411"/>
      <c r="GF18" s="411"/>
      <c r="GG18" s="411"/>
      <c r="GH18" s="411"/>
      <c r="GI18" s="411"/>
      <c r="GJ18" s="411"/>
      <c r="GK18" s="411"/>
      <c r="GL18" s="411"/>
      <c r="GM18" s="411"/>
      <c r="GN18" s="411"/>
      <c r="GO18" s="411"/>
      <c r="GP18" s="411"/>
      <c r="GQ18" s="411"/>
      <c r="GR18" s="411"/>
      <c r="GS18" s="411"/>
      <c r="GT18" s="411"/>
      <c r="GU18" s="411"/>
      <c r="GV18" s="411"/>
      <c r="GW18" s="411"/>
      <c r="GX18" s="411"/>
      <c r="GY18" s="411"/>
      <c r="GZ18" s="411"/>
      <c r="HA18" s="411"/>
      <c r="HB18" s="411"/>
      <c r="HC18" s="411"/>
      <c r="HD18" s="411"/>
      <c r="HE18" s="411"/>
      <c r="HF18" s="411"/>
      <c r="HG18" s="411"/>
      <c r="HH18" s="411"/>
      <c r="HI18" s="411"/>
      <c r="HJ18" s="411"/>
      <c r="HK18" s="411"/>
      <c r="HL18" s="411"/>
      <c r="HM18" s="411"/>
      <c r="HN18" s="411"/>
      <c r="HO18" s="411"/>
      <c r="HP18" s="411"/>
      <c r="HQ18" s="411"/>
      <c r="HR18" s="411"/>
      <c r="HS18" s="411"/>
      <c r="HT18" s="411"/>
      <c r="HU18" s="411"/>
      <c r="HV18" s="411"/>
      <c r="HW18" s="411"/>
      <c r="HX18" s="411"/>
      <c r="HY18" s="411"/>
      <c r="HZ18" s="411"/>
      <c r="IA18" s="411"/>
      <c r="IB18" s="411"/>
      <c r="IC18" s="411"/>
      <c r="ID18" s="411"/>
      <c r="IE18" s="411"/>
      <c r="IF18" s="411"/>
      <c r="IG18" s="411"/>
      <c r="IH18" s="411"/>
      <c r="II18" s="411"/>
      <c r="IJ18" s="411"/>
      <c r="IK18" s="411"/>
      <c r="IL18" s="411"/>
      <c r="IM18" s="411"/>
      <c r="IN18" s="411"/>
    </row>
    <row r="19" spans="1:248" s="4" customFormat="1" ht="12.75" customHeight="1" x14ac:dyDescent="0.2">
      <c r="A19" s="1"/>
      <c r="B19" s="87" t="s">
        <v>8</v>
      </c>
      <c r="C19" s="87" t="s">
        <v>16</v>
      </c>
      <c r="D19" s="87" t="s">
        <v>202</v>
      </c>
      <c r="E19" s="181" t="s">
        <v>8</v>
      </c>
      <c r="F19" s="86" t="s">
        <v>18</v>
      </c>
      <c r="G19" s="163" t="s">
        <v>19</v>
      </c>
      <c r="H19" s="86" t="s">
        <v>20</v>
      </c>
      <c r="I19" s="103" t="s">
        <v>460</v>
      </c>
      <c r="J19" s="87" t="s">
        <v>21</v>
      </c>
      <c r="K19" s="86" t="s">
        <v>22</v>
      </c>
      <c r="L19" s="87" t="s">
        <v>461</v>
      </c>
      <c r="M19" s="87" t="s">
        <v>462</v>
      </c>
      <c r="N19" s="87" t="s">
        <v>258</v>
      </c>
      <c r="O19" s="181" t="s">
        <v>259</v>
      </c>
      <c r="P19" s="181" t="s">
        <v>23</v>
      </c>
      <c r="Q19" s="87" t="s">
        <v>24</v>
      </c>
      <c r="R19" s="86" t="s">
        <v>24</v>
      </c>
      <c r="S19" s="104" t="s">
        <v>135</v>
      </c>
      <c r="T19" s="86" t="s">
        <v>135</v>
      </c>
      <c r="U19" s="87" t="s">
        <v>25</v>
      </c>
      <c r="V19" s="87" t="s">
        <v>26</v>
      </c>
      <c r="W19" s="87" t="s">
        <v>27</v>
      </c>
      <c r="X19" s="87" t="s">
        <v>28</v>
      </c>
      <c r="Y19" s="87" t="s">
        <v>136</v>
      </c>
      <c r="Z19" s="87" t="s">
        <v>251</v>
      </c>
      <c r="AA19" s="87" t="s">
        <v>137</v>
      </c>
      <c r="AB19" s="87" t="s">
        <v>203</v>
      </c>
      <c r="AC19" s="87" t="s">
        <v>30</v>
      </c>
      <c r="AD19" s="87" t="s">
        <v>140</v>
      </c>
      <c r="AE19" s="87" t="s">
        <v>31</v>
      </c>
      <c r="AF19" s="87" t="s">
        <v>32</v>
      </c>
      <c r="AG19" s="87" t="s">
        <v>205</v>
      </c>
      <c r="AH19" s="104" t="s">
        <v>16</v>
      </c>
      <c r="AI19" s="102" t="s">
        <v>34</v>
      </c>
      <c r="AJ19" s="87" t="s">
        <v>35</v>
      </c>
      <c r="AK19" s="86" t="s">
        <v>18</v>
      </c>
      <c r="AL19" s="106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  <c r="AZ19" s="411"/>
      <c r="BA19" s="411"/>
      <c r="BB19" s="411"/>
      <c r="BC19" s="411"/>
      <c r="BD19" s="411"/>
      <c r="BE19" s="411"/>
      <c r="BF19" s="411"/>
      <c r="BG19" s="411"/>
      <c r="BH19" s="411"/>
      <c r="BI19" s="411"/>
      <c r="BJ19" s="411"/>
      <c r="BK19" s="411"/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1"/>
      <c r="CF19" s="411"/>
      <c r="CG19" s="411"/>
      <c r="CH19" s="411"/>
      <c r="CI19" s="411"/>
      <c r="CJ19" s="411"/>
      <c r="CK19" s="411"/>
      <c r="CL19" s="411"/>
      <c r="CM19" s="411"/>
      <c r="CN19" s="411"/>
      <c r="CO19" s="411"/>
      <c r="CP19" s="411"/>
      <c r="CQ19" s="411"/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11"/>
      <c r="DD19" s="411"/>
      <c r="DE19" s="411"/>
      <c r="DF19" s="411"/>
      <c r="DG19" s="411"/>
      <c r="DH19" s="411"/>
      <c r="DI19" s="411"/>
      <c r="DJ19" s="411"/>
      <c r="DK19" s="411"/>
      <c r="DL19" s="411"/>
      <c r="DM19" s="411"/>
      <c r="DN19" s="411"/>
      <c r="DO19" s="411"/>
      <c r="DP19" s="411"/>
      <c r="DQ19" s="411"/>
      <c r="DR19" s="411"/>
      <c r="DS19" s="411"/>
      <c r="DT19" s="411"/>
      <c r="DU19" s="411"/>
      <c r="DV19" s="411"/>
      <c r="DW19" s="411"/>
      <c r="DX19" s="411"/>
      <c r="DY19" s="411"/>
      <c r="DZ19" s="411"/>
      <c r="EA19" s="411"/>
      <c r="EB19" s="411"/>
      <c r="EC19" s="411"/>
      <c r="ED19" s="411"/>
      <c r="EE19" s="411"/>
      <c r="EF19" s="411"/>
      <c r="EG19" s="411"/>
      <c r="EH19" s="411"/>
      <c r="EI19" s="411"/>
      <c r="EJ19" s="411"/>
      <c r="EK19" s="411"/>
      <c r="EL19" s="411"/>
      <c r="EM19" s="411"/>
      <c r="EN19" s="411"/>
      <c r="EO19" s="411"/>
      <c r="EP19" s="411"/>
      <c r="EQ19" s="411"/>
      <c r="ER19" s="411"/>
      <c r="ES19" s="411"/>
      <c r="ET19" s="411"/>
      <c r="EU19" s="411"/>
      <c r="EV19" s="411"/>
      <c r="EW19" s="411"/>
      <c r="EX19" s="411"/>
      <c r="EY19" s="411"/>
      <c r="EZ19" s="411"/>
      <c r="FA19" s="411"/>
      <c r="FB19" s="411"/>
      <c r="FC19" s="411"/>
      <c r="FD19" s="411"/>
      <c r="FE19" s="411"/>
      <c r="FF19" s="411"/>
      <c r="FG19" s="411"/>
      <c r="FH19" s="411"/>
      <c r="FI19" s="411"/>
      <c r="FJ19" s="411"/>
      <c r="FK19" s="411"/>
      <c r="FL19" s="411"/>
      <c r="FM19" s="411"/>
      <c r="FN19" s="411"/>
      <c r="FO19" s="411"/>
      <c r="FP19" s="411"/>
      <c r="FQ19" s="411"/>
      <c r="FR19" s="411"/>
      <c r="FS19" s="411"/>
      <c r="FT19" s="411"/>
      <c r="FU19" s="411"/>
      <c r="FV19" s="411"/>
      <c r="FW19" s="411"/>
      <c r="FX19" s="411"/>
      <c r="FY19" s="411"/>
      <c r="FZ19" s="411"/>
      <c r="GA19" s="411"/>
      <c r="GB19" s="411"/>
      <c r="GC19" s="411"/>
      <c r="GD19" s="411"/>
      <c r="GE19" s="411"/>
      <c r="GF19" s="411"/>
      <c r="GG19" s="411"/>
      <c r="GH19" s="411"/>
      <c r="GI19" s="411"/>
      <c r="GJ19" s="411"/>
      <c r="GK19" s="411"/>
      <c r="GL19" s="411"/>
      <c r="GM19" s="411"/>
      <c r="GN19" s="411"/>
      <c r="GO19" s="411"/>
      <c r="GP19" s="411"/>
      <c r="GQ19" s="411"/>
      <c r="GR19" s="411"/>
      <c r="GS19" s="411"/>
      <c r="GT19" s="411"/>
      <c r="GU19" s="411"/>
      <c r="GV19" s="411"/>
      <c r="GW19" s="411"/>
      <c r="GX19" s="411"/>
      <c r="GY19" s="411"/>
      <c r="GZ19" s="411"/>
      <c r="HA19" s="411"/>
      <c r="HB19" s="411"/>
      <c r="HC19" s="411"/>
      <c r="HD19" s="411"/>
      <c r="HE19" s="411"/>
      <c r="HF19" s="411"/>
      <c r="HG19" s="411"/>
      <c r="HH19" s="411"/>
      <c r="HI19" s="411"/>
      <c r="HJ19" s="411"/>
      <c r="HK19" s="411"/>
      <c r="HL19" s="411"/>
      <c r="HM19" s="411"/>
      <c r="HN19" s="411"/>
      <c r="HO19" s="411"/>
      <c r="HP19" s="411"/>
      <c r="HQ19" s="411"/>
      <c r="HR19" s="411"/>
      <c r="HS19" s="411"/>
      <c r="HT19" s="411"/>
      <c r="HU19" s="411"/>
      <c r="HV19" s="411"/>
      <c r="HW19" s="411"/>
      <c r="HX19" s="411"/>
      <c r="HY19" s="411"/>
      <c r="HZ19" s="411"/>
      <c r="IA19" s="411"/>
      <c r="IB19" s="411"/>
      <c r="IC19" s="411"/>
      <c r="ID19" s="411"/>
      <c r="IE19" s="411"/>
      <c r="IF19" s="411"/>
      <c r="IG19" s="411"/>
      <c r="IH19" s="411"/>
      <c r="II19" s="411"/>
      <c r="IJ19" s="411"/>
      <c r="IK19" s="411"/>
      <c r="IL19" s="411"/>
      <c r="IM19" s="411"/>
      <c r="IN19" s="411"/>
    </row>
    <row r="20" spans="1:248" s="4" customFormat="1" ht="12.75" customHeight="1" thickBot="1" x14ac:dyDescent="0.25">
      <c r="A20" s="6"/>
      <c r="B20" s="88" t="s">
        <v>36</v>
      </c>
      <c r="C20" s="88" t="s">
        <v>37</v>
      </c>
      <c r="D20" s="88" t="s">
        <v>38</v>
      </c>
      <c r="E20" s="182" t="s">
        <v>39</v>
      </c>
      <c r="F20" s="107" t="s">
        <v>40</v>
      </c>
      <c r="G20" s="164"/>
      <c r="H20" s="107"/>
      <c r="I20" s="108" t="s">
        <v>41</v>
      </c>
      <c r="J20" s="88"/>
      <c r="K20" s="107"/>
      <c r="L20" s="88" t="s">
        <v>463</v>
      </c>
      <c r="M20" s="88"/>
      <c r="N20" s="88" t="s">
        <v>235</v>
      </c>
      <c r="O20" s="182" t="s">
        <v>235</v>
      </c>
      <c r="P20" s="266"/>
      <c r="Q20" s="267" t="s">
        <v>464</v>
      </c>
      <c r="R20" s="268" t="s">
        <v>271</v>
      </c>
      <c r="S20" s="109" t="s">
        <v>109</v>
      </c>
      <c r="T20" s="107" t="s">
        <v>186</v>
      </c>
      <c r="U20" s="88" t="s">
        <v>42</v>
      </c>
      <c r="V20" s="88" t="s">
        <v>43</v>
      </c>
      <c r="W20" s="88"/>
      <c r="X20" s="88" t="s">
        <v>44</v>
      </c>
      <c r="Y20" s="88" t="s">
        <v>30</v>
      </c>
      <c r="Z20" s="88" t="s">
        <v>30</v>
      </c>
      <c r="AA20" s="88" t="s">
        <v>138</v>
      </c>
      <c r="AB20" s="88" t="s">
        <v>15</v>
      </c>
      <c r="AC20" s="88" t="s">
        <v>139</v>
      </c>
      <c r="AD20" s="88" t="s">
        <v>141</v>
      </c>
      <c r="AE20" s="88" t="s">
        <v>47</v>
      </c>
      <c r="AF20" s="88" t="s">
        <v>48</v>
      </c>
      <c r="AG20" s="88" t="s">
        <v>15</v>
      </c>
      <c r="AH20" s="109" t="s">
        <v>30</v>
      </c>
      <c r="AI20" s="110"/>
      <c r="AJ20" s="88" t="s">
        <v>49</v>
      </c>
      <c r="AK20" s="107" t="s">
        <v>187</v>
      </c>
      <c r="AL20" s="1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1"/>
      <c r="BW20" s="411"/>
      <c r="BX20" s="411"/>
      <c r="BY20" s="411"/>
      <c r="BZ20" s="411"/>
      <c r="CA20" s="411"/>
      <c r="CB20" s="411"/>
      <c r="CC20" s="411"/>
      <c r="CD20" s="411"/>
      <c r="CE20" s="411"/>
      <c r="CF20" s="411"/>
      <c r="CG20" s="411"/>
      <c r="CH20" s="411"/>
      <c r="CI20" s="411"/>
      <c r="CJ20" s="411"/>
      <c r="CK20" s="411"/>
      <c r="CL20" s="411"/>
      <c r="CM20" s="411"/>
      <c r="CN20" s="411"/>
      <c r="CO20" s="411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1"/>
      <c r="DE20" s="411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1"/>
      <c r="DV20" s="411"/>
      <c r="DW20" s="411"/>
      <c r="DX20" s="411"/>
      <c r="DY20" s="411"/>
      <c r="DZ20" s="411"/>
      <c r="EA20" s="411"/>
      <c r="EB20" s="411"/>
      <c r="EC20" s="411"/>
      <c r="ED20" s="411"/>
      <c r="EE20" s="411"/>
      <c r="EF20" s="411"/>
      <c r="EG20" s="411"/>
      <c r="EH20" s="411"/>
      <c r="EI20" s="411"/>
      <c r="EJ20" s="411"/>
      <c r="EK20" s="411"/>
      <c r="EL20" s="411"/>
      <c r="EM20" s="411"/>
      <c r="EN20" s="411"/>
      <c r="EO20" s="411"/>
      <c r="EP20" s="411"/>
      <c r="EQ20" s="411"/>
      <c r="ER20" s="411"/>
      <c r="ES20" s="411"/>
      <c r="ET20" s="411"/>
      <c r="EU20" s="411"/>
      <c r="EV20" s="411"/>
      <c r="EW20" s="411"/>
      <c r="EX20" s="411"/>
      <c r="EY20" s="411"/>
      <c r="EZ20" s="411"/>
      <c r="FA20" s="411"/>
      <c r="FB20" s="411"/>
      <c r="FC20" s="411"/>
      <c r="FD20" s="411"/>
      <c r="FE20" s="411"/>
      <c r="FF20" s="411"/>
      <c r="FG20" s="411"/>
      <c r="FH20" s="411"/>
      <c r="FI20" s="411"/>
      <c r="FJ20" s="411"/>
      <c r="FK20" s="411"/>
      <c r="FL20" s="411"/>
      <c r="FM20" s="411"/>
      <c r="FN20" s="411"/>
      <c r="FO20" s="411"/>
      <c r="FP20" s="411"/>
      <c r="FQ20" s="411"/>
      <c r="FR20" s="411"/>
      <c r="FS20" s="411"/>
      <c r="FT20" s="411"/>
      <c r="FU20" s="411"/>
      <c r="FV20" s="411"/>
      <c r="FW20" s="411"/>
      <c r="FX20" s="411"/>
      <c r="FY20" s="411"/>
      <c r="FZ20" s="411"/>
      <c r="GA20" s="411"/>
      <c r="GB20" s="411"/>
      <c r="GC20" s="411"/>
      <c r="GD20" s="411"/>
      <c r="GE20" s="411"/>
      <c r="GF20" s="411"/>
      <c r="GG20" s="411"/>
      <c r="GH20" s="411"/>
      <c r="GI20" s="411"/>
      <c r="GJ20" s="411"/>
      <c r="GK20" s="411"/>
      <c r="GL20" s="411"/>
      <c r="GM20" s="411"/>
      <c r="GN20" s="411"/>
      <c r="GO20" s="411"/>
      <c r="GP20" s="411"/>
      <c r="GQ20" s="411"/>
      <c r="GR20" s="411"/>
      <c r="GS20" s="411"/>
      <c r="GT20" s="411"/>
      <c r="GU20" s="411"/>
      <c r="GV20" s="411"/>
      <c r="GW20" s="411"/>
      <c r="GX20" s="411"/>
      <c r="GY20" s="411"/>
      <c r="GZ20" s="411"/>
      <c r="HA20" s="411"/>
      <c r="HB20" s="411"/>
      <c r="HC20" s="411"/>
      <c r="HD20" s="411"/>
      <c r="HE20" s="411"/>
      <c r="HF20" s="411"/>
      <c r="HG20" s="411"/>
      <c r="HH20" s="411"/>
      <c r="HI20" s="411"/>
      <c r="HJ20" s="411"/>
      <c r="HK20" s="411"/>
      <c r="HL20" s="411"/>
      <c r="HM20" s="411"/>
      <c r="HN20" s="411"/>
      <c r="HO20" s="411"/>
      <c r="HP20" s="411"/>
      <c r="HQ20" s="411"/>
      <c r="HR20" s="411"/>
      <c r="HS20" s="411"/>
      <c r="HT20" s="411"/>
      <c r="HU20" s="411"/>
      <c r="HV20" s="411"/>
      <c r="HW20" s="411"/>
      <c r="HX20" s="411"/>
      <c r="HY20" s="411"/>
      <c r="HZ20" s="411"/>
      <c r="IA20" s="411"/>
      <c r="IB20" s="411"/>
      <c r="IC20" s="411"/>
      <c r="ID20" s="411"/>
      <c r="IE20" s="411"/>
      <c r="IF20" s="411"/>
      <c r="IG20" s="411"/>
      <c r="IH20" s="411"/>
      <c r="II20" s="411"/>
      <c r="IJ20" s="411"/>
      <c r="IK20" s="411"/>
      <c r="IL20" s="411"/>
      <c r="IM20" s="411"/>
      <c r="IN20" s="411"/>
    </row>
    <row r="21" spans="1:248" s="23" customFormat="1" ht="12.75" customHeight="1" thickTop="1" x14ac:dyDescent="0.2">
      <c r="A21" s="8"/>
      <c r="B21" s="280"/>
      <c r="C21" s="280"/>
      <c r="D21" s="280"/>
      <c r="E21" s="296"/>
      <c r="F21" s="281"/>
      <c r="G21" s="139" t="str">
        <f>$C$11</f>
        <v>DECEMBER</v>
      </c>
      <c r="H21" s="51" t="s">
        <v>58</v>
      </c>
      <c r="I21" s="52"/>
      <c r="J21" s="307">
        <f>NOVEMBER!E2</f>
        <v>0</v>
      </c>
      <c r="K21" s="281"/>
      <c r="L21" s="280"/>
      <c r="M21" s="280"/>
      <c r="N21" s="280"/>
      <c r="O21" s="296"/>
      <c r="P21" s="296"/>
      <c r="Q21" s="280"/>
      <c r="R21" s="281"/>
      <c r="S21" s="9"/>
      <c r="T21" s="8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90"/>
      <c r="AI21" s="305"/>
      <c r="AJ21" s="280"/>
      <c r="AK21" s="281"/>
      <c r="AL21" s="9"/>
    </row>
    <row r="22" spans="1:248" s="23" customFormat="1" ht="12.75" customHeight="1" x14ac:dyDescent="0.2">
      <c r="A22" s="8">
        <v>1</v>
      </c>
      <c r="B22" s="282"/>
      <c r="C22" s="282"/>
      <c r="D22" s="282"/>
      <c r="E22" s="282"/>
      <c r="F22" s="283"/>
      <c r="G22" s="415"/>
      <c r="H22" s="302"/>
      <c r="I22" s="416"/>
      <c r="J22" s="280">
        <f t="shared" ref="J22:J52" si="2">SUM(B22:F22)</f>
        <v>0</v>
      </c>
      <c r="K22" s="281">
        <f>SUM(U22:AK22)-SUM(L22:R22)</f>
        <v>0</v>
      </c>
      <c r="L22" s="282"/>
      <c r="M22" s="282"/>
      <c r="N22" s="282"/>
      <c r="O22" s="291"/>
      <c r="P22" s="297"/>
      <c r="Q22" s="282"/>
      <c r="R22" s="283"/>
      <c r="S22" s="17" t="s">
        <v>59</v>
      </c>
      <c r="T22" s="8">
        <v>1</v>
      </c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91"/>
      <c r="AI22" s="302"/>
      <c r="AJ22" s="282"/>
      <c r="AK22" s="283"/>
      <c r="AL22" s="17" t="s">
        <v>59</v>
      </c>
    </row>
    <row r="23" spans="1:248" s="23" customFormat="1" ht="12.75" customHeight="1" x14ac:dyDescent="0.2">
      <c r="A23" s="8">
        <v>2</v>
      </c>
      <c r="B23" s="282"/>
      <c r="C23" s="282"/>
      <c r="D23" s="282"/>
      <c r="E23" s="282"/>
      <c r="F23" s="283"/>
      <c r="G23" s="415"/>
      <c r="H23" s="302"/>
      <c r="I23" s="416"/>
      <c r="J23" s="280">
        <f t="shared" si="2"/>
        <v>0</v>
      </c>
      <c r="K23" s="281">
        <f t="shared" ref="K23:K52" si="3">SUM(U23:AK23)-SUM(L23:R23)</f>
        <v>0</v>
      </c>
      <c r="L23" s="282"/>
      <c r="M23" s="282"/>
      <c r="N23" s="282"/>
      <c r="O23" s="291"/>
      <c r="P23" s="297"/>
      <c r="Q23" s="282"/>
      <c r="R23" s="283"/>
      <c r="S23" s="17" t="s">
        <v>60</v>
      </c>
      <c r="T23" s="8">
        <v>2</v>
      </c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91"/>
      <c r="AI23" s="302"/>
      <c r="AJ23" s="282"/>
      <c r="AK23" s="283"/>
      <c r="AL23" s="17" t="s">
        <v>60</v>
      </c>
    </row>
    <row r="24" spans="1:248" s="23" customFormat="1" ht="12.75" customHeight="1" x14ac:dyDescent="0.2">
      <c r="A24" s="8">
        <v>3</v>
      </c>
      <c r="B24" s="282"/>
      <c r="C24" s="282"/>
      <c r="D24" s="282"/>
      <c r="E24" s="282"/>
      <c r="F24" s="283"/>
      <c r="G24" s="415"/>
      <c r="H24" s="302"/>
      <c r="I24" s="416"/>
      <c r="J24" s="280">
        <f t="shared" si="2"/>
        <v>0</v>
      </c>
      <c r="K24" s="281">
        <f t="shared" si="3"/>
        <v>0</v>
      </c>
      <c r="L24" s="282"/>
      <c r="M24" s="282"/>
      <c r="N24" s="282"/>
      <c r="O24" s="291"/>
      <c r="P24" s="297"/>
      <c r="Q24" s="282"/>
      <c r="R24" s="283"/>
      <c r="S24" s="17" t="s">
        <v>61</v>
      </c>
      <c r="T24" s="8">
        <v>3</v>
      </c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91"/>
      <c r="AI24" s="302"/>
      <c r="AJ24" s="282"/>
      <c r="AK24" s="283"/>
      <c r="AL24" s="17" t="s">
        <v>61</v>
      </c>
    </row>
    <row r="25" spans="1:248" s="23" customFormat="1" ht="12.75" customHeight="1" x14ac:dyDescent="0.2">
      <c r="A25" s="8">
        <v>4</v>
      </c>
      <c r="B25" s="282"/>
      <c r="C25" s="282"/>
      <c r="D25" s="282"/>
      <c r="E25" s="282"/>
      <c r="F25" s="283"/>
      <c r="G25" s="415"/>
      <c r="H25" s="302"/>
      <c r="I25" s="416"/>
      <c r="J25" s="280">
        <f t="shared" si="2"/>
        <v>0</v>
      </c>
      <c r="K25" s="281">
        <f t="shared" si="3"/>
        <v>0</v>
      </c>
      <c r="L25" s="282"/>
      <c r="M25" s="282"/>
      <c r="N25" s="282"/>
      <c r="O25" s="291"/>
      <c r="P25" s="297"/>
      <c r="Q25" s="282"/>
      <c r="R25" s="283"/>
      <c r="S25" s="17" t="s">
        <v>62</v>
      </c>
      <c r="T25" s="8">
        <v>4</v>
      </c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91"/>
      <c r="AI25" s="302"/>
      <c r="AJ25" s="282"/>
      <c r="AK25" s="283"/>
      <c r="AL25" s="17" t="s">
        <v>62</v>
      </c>
    </row>
    <row r="26" spans="1:248" s="23" customFormat="1" ht="12.75" customHeight="1" x14ac:dyDescent="0.2">
      <c r="A26" s="8">
        <v>5</v>
      </c>
      <c r="B26" s="282"/>
      <c r="C26" s="282"/>
      <c r="D26" s="282"/>
      <c r="E26" s="282"/>
      <c r="F26" s="283"/>
      <c r="G26" s="417"/>
      <c r="H26" s="302"/>
      <c r="I26" s="416"/>
      <c r="J26" s="280">
        <f t="shared" si="2"/>
        <v>0</v>
      </c>
      <c r="K26" s="281">
        <f t="shared" si="3"/>
        <v>0</v>
      </c>
      <c r="L26" s="282"/>
      <c r="M26" s="282"/>
      <c r="N26" s="282"/>
      <c r="O26" s="291"/>
      <c r="P26" s="297"/>
      <c r="Q26" s="282"/>
      <c r="R26" s="283"/>
      <c r="S26" s="17" t="s">
        <v>63</v>
      </c>
      <c r="T26" s="8">
        <v>5</v>
      </c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91"/>
      <c r="AI26" s="302"/>
      <c r="AJ26" s="282"/>
      <c r="AK26" s="283"/>
      <c r="AL26" s="17" t="s">
        <v>63</v>
      </c>
    </row>
    <row r="27" spans="1:248" s="23" customFormat="1" ht="12.75" customHeight="1" x14ac:dyDescent="0.2">
      <c r="A27" s="18">
        <v>6</v>
      </c>
      <c r="B27" s="284"/>
      <c r="C27" s="284"/>
      <c r="D27" s="284"/>
      <c r="E27" s="284"/>
      <c r="F27" s="285"/>
      <c r="G27" s="415"/>
      <c r="H27" s="303"/>
      <c r="I27" s="418"/>
      <c r="J27" s="280">
        <f t="shared" si="2"/>
        <v>0</v>
      </c>
      <c r="K27" s="281">
        <f t="shared" si="3"/>
        <v>0</v>
      </c>
      <c r="L27" s="284"/>
      <c r="M27" s="284"/>
      <c r="N27" s="284"/>
      <c r="O27" s="292"/>
      <c r="P27" s="298"/>
      <c r="Q27" s="284"/>
      <c r="R27" s="285"/>
      <c r="S27" s="19" t="s">
        <v>64</v>
      </c>
      <c r="T27" s="18">
        <v>6</v>
      </c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92"/>
      <c r="AI27" s="303"/>
      <c r="AJ27" s="284"/>
      <c r="AK27" s="285"/>
      <c r="AL27" s="19" t="s">
        <v>64</v>
      </c>
    </row>
    <row r="28" spans="1:248" s="23" customFormat="1" ht="12.75" customHeight="1" x14ac:dyDescent="0.2">
      <c r="A28" s="8">
        <v>7</v>
      </c>
      <c r="B28" s="282"/>
      <c r="C28" s="282"/>
      <c r="D28" s="282"/>
      <c r="E28" s="282"/>
      <c r="F28" s="283"/>
      <c r="G28" s="415"/>
      <c r="H28" s="302"/>
      <c r="I28" s="416"/>
      <c r="J28" s="280">
        <f t="shared" si="2"/>
        <v>0</v>
      </c>
      <c r="K28" s="281">
        <f t="shared" si="3"/>
        <v>0</v>
      </c>
      <c r="L28" s="282"/>
      <c r="M28" s="282"/>
      <c r="N28" s="282"/>
      <c r="O28" s="291"/>
      <c r="P28" s="297"/>
      <c r="Q28" s="282"/>
      <c r="R28" s="283"/>
      <c r="S28" s="17" t="s">
        <v>65</v>
      </c>
      <c r="T28" s="8">
        <v>7</v>
      </c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91"/>
      <c r="AI28" s="302"/>
      <c r="AJ28" s="282"/>
      <c r="AK28" s="283"/>
      <c r="AL28" s="17" t="s">
        <v>65</v>
      </c>
    </row>
    <row r="29" spans="1:248" s="23" customFormat="1" ht="12.75" customHeight="1" x14ac:dyDescent="0.2">
      <c r="A29" s="8">
        <v>8</v>
      </c>
      <c r="B29" s="282"/>
      <c r="C29" s="282"/>
      <c r="D29" s="282"/>
      <c r="E29" s="282"/>
      <c r="F29" s="283"/>
      <c r="G29" s="415"/>
      <c r="H29" s="302"/>
      <c r="I29" s="416"/>
      <c r="J29" s="280">
        <f t="shared" si="2"/>
        <v>0</v>
      </c>
      <c r="K29" s="281">
        <f t="shared" si="3"/>
        <v>0</v>
      </c>
      <c r="L29" s="282"/>
      <c r="M29" s="282"/>
      <c r="N29" s="282"/>
      <c r="O29" s="291"/>
      <c r="P29" s="297"/>
      <c r="Q29" s="282"/>
      <c r="R29" s="283"/>
      <c r="S29" s="17" t="s">
        <v>66</v>
      </c>
      <c r="T29" s="8">
        <v>8</v>
      </c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91"/>
      <c r="AI29" s="302"/>
      <c r="AJ29" s="282"/>
      <c r="AK29" s="283"/>
      <c r="AL29" s="17" t="s">
        <v>66</v>
      </c>
    </row>
    <row r="30" spans="1:248" s="23" customFormat="1" ht="12.75" customHeight="1" x14ac:dyDescent="0.2">
      <c r="A30" s="8">
        <v>9</v>
      </c>
      <c r="B30" s="282"/>
      <c r="C30" s="282"/>
      <c r="D30" s="282"/>
      <c r="E30" s="282"/>
      <c r="F30" s="283"/>
      <c r="G30" s="415"/>
      <c r="H30" s="302"/>
      <c r="I30" s="416"/>
      <c r="J30" s="280">
        <f t="shared" si="2"/>
        <v>0</v>
      </c>
      <c r="K30" s="281">
        <f t="shared" si="3"/>
        <v>0</v>
      </c>
      <c r="L30" s="282"/>
      <c r="M30" s="282"/>
      <c r="N30" s="282"/>
      <c r="O30" s="291"/>
      <c r="P30" s="297"/>
      <c r="Q30" s="282"/>
      <c r="R30" s="283"/>
      <c r="S30" s="17" t="s">
        <v>67</v>
      </c>
      <c r="T30" s="8">
        <v>9</v>
      </c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91"/>
      <c r="AI30" s="302"/>
      <c r="AJ30" s="282"/>
      <c r="AK30" s="283"/>
      <c r="AL30" s="17" t="s">
        <v>67</v>
      </c>
    </row>
    <row r="31" spans="1:248" s="23" customFormat="1" ht="12.75" customHeight="1" x14ac:dyDescent="0.2">
      <c r="A31" s="8">
        <v>10</v>
      </c>
      <c r="B31" s="282"/>
      <c r="C31" s="282"/>
      <c r="D31" s="282"/>
      <c r="E31" s="282"/>
      <c r="F31" s="283"/>
      <c r="G31" s="415"/>
      <c r="H31" s="302"/>
      <c r="I31" s="416"/>
      <c r="J31" s="280">
        <f t="shared" si="2"/>
        <v>0</v>
      </c>
      <c r="K31" s="281">
        <f t="shared" si="3"/>
        <v>0</v>
      </c>
      <c r="L31" s="282"/>
      <c r="M31" s="282"/>
      <c r="N31" s="282"/>
      <c r="O31" s="291"/>
      <c r="P31" s="297"/>
      <c r="Q31" s="282"/>
      <c r="R31" s="283"/>
      <c r="S31" s="17" t="s">
        <v>68</v>
      </c>
      <c r="T31" s="8">
        <v>10</v>
      </c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91"/>
      <c r="AI31" s="302"/>
      <c r="AJ31" s="282"/>
      <c r="AK31" s="283"/>
      <c r="AL31" s="17" t="s">
        <v>68</v>
      </c>
    </row>
    <row r="32" spans="1:248" s="23" customFormat="1" ht="12.75" customHeight="1" x14ac:dyDescent="0.2">
      <c r="A32" s="8">
        <v>11</v>
      </c>
      <c r="B32" s="282"/>
      <c r="C32" s="282"/>
      <c r="D32" s="282"/>
      <c r="E32" s="282"/>
      <c r="F32" s="283"/>
      <c r="G32" s="415"/>
      <c r="H32" s="302"/>
      <c r="I32" s="416"/>
      <c r="J32" s="280">
        <f t="shared" si="2"/>
        <v>0</v>
      </c>
      <c r="K32" s="281">
        <f t="shared" si="3"/>
        <v>0</v>
      </c>
      <c r="L32" s="282"/>
      <c r="M32" s="282"/>
      <c r="N32" s="282"/>
      <c r="O32" s="291"/>
      <c r="P32" s="297"/>
      <c r="Q32" s="282"/>
      <c r="R32" s="283"/>
      <c r="S32" s="17" t="s">
        <v>69</v>
      </c>
      <c r="T32" s="8">
        <v>11</v>
      </c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91"/>
      <c r="AI32" s="302"/>
      <c r="AJ32" s="282"/>
      <c r="AK32" s="283"/>
      <c r="AL32" s="17" t="s">
        <v>69</v>
      </c>
    </row>
    <row r="33" spans="1:38" s="23" customFormat="1" ht="12.75" customHeight="1" x14ac:dyDescent="0.2">
      <c r="A33" s="8">
        <v>12</v>
      </c>
      <c r="B33" s="282"/>
      <c r="C33" s="282"/>
      <c r="D33" s="282"/>
      <c r="E33" s="282"/>
      <c r="F33" s="283"/>
      <c r="G33" s="415"/>
      <c r="H33" s="302"/>
      <c r="I33" s="416"/>
      <c r="J33" s="280">
        <f t="shared" si="2"/>
        <v>0</v>
      </c>
      <c r="K33" s="281">
        <f t="shared" si="3"/>
        <v>0</v>
      </c>
      <c r="L33" s="282"/>
      <c r="M33" s="282"/>
      <c r="N33" s="282"/>
      <c r="O33" s="291"/>
      <c r="P33" s="297"/>
      <c r="Q33" s="282"/>
      <c r="R33" s="283"/>
      <c r="S33" s="17" t="s">
        <v>70</v>
      </c>
      <c r="T33" s="8">
        <v>12</v>
      </c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91"/>
      <c r="AI33" s="302"/>
      <c r="AJ33" s="282"/>
      <c r="AK33" s="283"/>
      <c r="AL33" s="17" t="s">
        <v>70</v>
      </c>
    </row>
    <row r="34" spans="1:38" s="23" customFormat="1" ht="12.75" customHeight="1" x14ac:dyDescent="0.2">
      <c r="A34" s="8">
        <v>13</v>
      </c>
      <c r="B34" s="282"/>
      <c r="C34" s="282"/>
      <c r="D34" s="282"/>
      <c r="E34" s="282"/>
      <c r="F34" s="283"/>
      <c r="G34" s="415"/>
      <c r="H34" s="302"/>
      <c r="I34" s="416"/>
      <c r="J34" s="280">
        <f t="shared" si="2"/>
        <v>0</v>
      </c>
      <c r="K34" s="281">
        <f t="shared" si="3"/>
        <v>0</v>
      </c>
      <c r="L34" s="282"/>
      <c r="M34" s="282"/>
      <c r="N34" s="282"/>
      <c r="O34" s="291"/>
      <c r="P34" s="297"/>
      <c r="Q34" s="282"/>
      <c r="R34" s="283"/>
      <c r="S34" s="17" t="s">
        <v>71</v>
      </c>
      <c r="T34" s="8">
        <v>13</v>
      </c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91"/>
      <c r="AI34" s="302"/>
      <c r="AJ34" s="282"/>
      <c r="AK34" s="283"/>
      <c r="AL34" s="17" t="s">
        <v>71</v>
      </c>
    </row>
    <row r="35" spans="1:38" s="23" customFormat="1" ht="12.75" customHeight="1" x14ac:dyDescent="0.2">
      <c r="A35" s="8">
        <v>14</v>
      </c>
      <c r="B35" s="282"/>
      <c r="C35" s="282"/>
      <c r="D35" s="282"/>
      <c r="E35" s="282"/>
      <c r="F35" s="283"/>
      <c r="G35" s="415"/>
      <c r="H35" s="302"/>
      <c r="I35" s="416"/>
      <c r="J35" s="280">
        <f t="shared" si="2"/>
        <v>0</v>
      </c>
      <c r="K35" s="281">
        <f t="shared" si="3"/>
        <v>0</v>
      </c>
      <c r="L35" s="282"/>
      <c r="M35" s="282"/>
      <c r="N35" s="282"/>
      <c r="O35" s="291"/>
      <c r="P35" s="297"/>
      <c r="Q35" s="282"/>
      <c r="R35" s="283"/>
      <c r="S35" s="17" t="s">
        <v>72</v>
      </c>
      <c r="T35" s="8">
        <v>14</v>
      </c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91"/>
      <c r="AI35" s="302"/>
      <c r="AJ35" s="282"/>
      <c r="AK35" s="283"/>
      <c r="AL35" s="17" t="s">
        <v>72</v>
      </c>
    </row>
    <row r="36" spans="1:38" s="23" customFormat="1" ht="12.75" customHeight="1" x14ac:dyDescent="0.2">
      <c r="A36" s="8">
        <v>15</v>
      </c>
      <c r="B36" s="282"/>
      <c r="C36" s="282"/>
      <c r="D36" s="282"/>
      <c r="E36" s="282"/>
      <c r="F36" s="283"/>
      <c r="G36" s="415"/>
      <c r="H36" s="302"/>
      <c r="I36" s="416"/>
      <c r="J36" s="280">
        <f t="shared" si="2"/>
        <v>0</v>
      </c>
      <c r="K36" s="281">
        <f t="shared" si="3"/>
        <v>0</v>
      </c>
      <c r="L36" s="282"/>
      <c r="M36" s="282"/>
      <c r="N36" s="282"/>
      <c r="O36" s="291"/>
      <c r="P36" s="297"/>
      <c r="Q36" s="282"/>
      <c r="R36" s="283"/>
      <c r="S36" s="17" t="s">
        <v>73</v>
      </c>
      <c r="T36" s="8">
        <v>15</v>
      </c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91"/>
      <c r="AI36" s="302"/>
      <c r="AJ36" s="282"/>
      <c r="AK36" s="283"/>
      <c r="AL36" s="17" t="s">
        <v>73</v>
      </c>
    </row>
    <row r="37" spans="1:38" s="23" customFormat="1" ht="12.75" customHeight="1" x14ac:dyDescent="0.2">
      <c r="A37" s="8">
        <v>16</v>
      </c>
      <c r="B37" s="282"/>
      <c r="C37" s="282"/>
      <c r="D37" s="282"/>
      <c r="E37" s="282"/>
      <c r="F37" s="283"/>
      <c r="G37" s="415"/>
      <c r="H37" s="302"/>
      <c r="I37" s="416"/>
      <c r="J37" s="280">
        <f t="shared" si="2"/>
        <v>0</v>
      </c>
      <c r="K37" s="281">
        <f t="shared" si="3"/>
        <v>0</v>
      </c>
      <c r="L37" s="282"/>
      <c r="M37" s="282"/>
      <c r="N37" s="282"/>
      <c r="O37" s="291"/>
      <c r="P37" s="297"/>
      <c r="Q37" s="282"/>
      <c r="R37" s="283"/>
      <c r="S37" s="17" t="s">
        <v>74</v>
      </c>
      <c r="T37" s="8">
        <v>16</v>
      </c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91"/>
      <c r="AI37" s="302"/>
      <c r="AJ37" s="282"/>
      <c r="AK37" s="283"/>
      <c r="AL37" s="17" t="s">
        <v>74</v>
      </c>
    </row>
    <row r="38" spans="1:38" s="23" customFormat="1" ht="12.75" customHeight="1" x14ac:dyDescent="0.2">
      <c r="A38" s="8">
        <v>17</v>
      </c>
      <c r="B38" s="282"/>
      <c r="C38" s="282"/>
      <c r="D38" s="282"/>
      <c r="E38" s="282"/>
      <c r="F38" s="283"/>
      <c r="G38" s="415"/>
      <c r="H38" s="302"/>
      <c r="I38" s="416"/>
      <c r="J38" s="280">
        <f t="shared" si="2"/>
        <v>0</v>
      </c>
      <c r="K38" s="281">
        <f t="shared" si="3"/>
        <v>0</v>
      </c>
      <c r="L38" s="282"/>
      <c r="M38" s="282"/>
      <c r="N38" s="282"/>
      <c r="O38" s="291"/>
      <c r="P38" s="297"/>
      <c r="Q38" s="282"/>
      <c r="R38" s="283"/>
      <c r="S38" s="17" t="s">
        <v>75</v>
      </c>
      <c r="T38" s="8">
        <v>17</v>
      </c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91"/>
      <c r="AI38" s="302"/>
      <c r="AJ38" s="282"/>
      <c r="AK38" s="283"/>
      <c r="AL38" s="17" t="s">
        <v>75</v>
      </c>
    </row>
    <row r="39" spans="1:38" s="23" customFormat="1" ht="12.75" customHeight="1" x14ac:dyDescent="0.2">
      <c r="A39" s="8">
        <v>18</v>
      </c>
      <c r="B39" s="282"/>
      <c r="C39" s="282"/>
      <c r="D39" s="282"/>
      <c r="E39" s="282"/>
      <c r="F39" s="283"/>
      <c r="G39" s="415"/>
      <c r="H39" s="302"/>
      <c r="I39" s="416"/>
      <c r="J39" s="280">
        <f t="shared" si="2"/>
        <v>0</v>
      </c>
      <c r="K39" s="281">
        <f t="shared" si="3"/>
        <v>0</v>
      </c>
      <c r="L39" s="282"/>
      <c r="M39" s="282"/>
      <c r="N39" s="282"/>
      <c r="O39" s="291"/>
      <c r="P39" s="297"/>
      <c r="Q39" s="282"/>
      <c r="R39" s="283"/>
      <c r="S39" s="17" t="s">
        <v>76</v>
      </c>
      <c r="T39" s="8">
        <v>18</v>
      </c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91"/>
      <c r="AI39" s="302"/>
      <c r="AJ39" s="282"/>
      <c r="AK39" s="283"/>
      <c r="AL39" s="17" t="s">
        <v>76</v>
      </c>
    </row>
    <row r="40" spans="1:38" s="23" customFormat="1" ht="12.75" customHeight="1" x14ac:dyDescent="0.2">
      <c r="A40" s="8">
        <v>19</v>
      </c>
      <c r="B40" s="282"/>
      <c r="C40" s="282"/>
      <c r="D40" s="282"/>
      <c r="E40" s="282"/>
      <c r="F40" s="283"/>
      <c r="G40" s="415"/>
      <c r="H40" s="302"/>
      <c r="I40" s="416"/>
      <c r="J40" s="280">
        <f t="shared" si="2"/>
        <v>0</v>
      </c>
      <c r="K40" s="281">
        <f t="shared" si="3"/>
        <v>0</v>
      </c>
      <c r="L40" s="282"/>
      <c r="M40" s="282"/>
      <c r="N40" s="282"/>
      <c r="O40" s="291"/>
      <c r="P40" s="297"/>
      <c r="Q40" s="282"/>
      <c r="R40" s="283"/>
      <c r="S40" s="17" t="s">
        <v>77</v>
      </c>
      <c r="T40" s="8">
        <v>19</v>
      </c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91"/>
      <c r="AI40" s="302"/>
      <c r="AJ40" s="282"/>
      <c r="AK40" s="283"/>
      <c r="AL40" s="17" t="s">
        <v>77</v>
      </c>
    </row>
    <row r="41" spans="1:38" s="23" customFormat="1" ht="12.75" customHeight="1" x14ac:dyDescent="0.2">
      <c r="A41" s="8">
        <v>20</v>
      </c>
      <c r="B41" s="282"/>
      <c r="C41" s="282"/>
      <c r="D41" s="282"/>
      <c r="E41" s="282"/>
      <c r="F41" s="283"/>
      <c r="G41" s="415"/>
      <c r="H41" s="302"/>
      <c r="I41" s="416"/>
      <c r="J41" s="280">
        <f t="shared" si="2"/>
        <v>0</v>
      </c>
      <c r="K41" s="281">
        <f t="shared" si="3"/>
        <v>0</v>
      </c>
      <c r="L41" s="282"/>
      <c r="M41" s="282"/>
      <c r="N41" s="282"/>
      <c r="O41" s="291"/>
      <c r="P41" s="297"/>
      <c r="Q41" s="282"/>
      <c r="R41" s="283"/>
      <c r="S41" s="17" t="s">
        <v>78</v>
      </c>
      <c r="T41" s="8">
        <v>20</v>
      </c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91"/>
      <c r="AI41" s="302"/>
      <c r="AJ41" s="282"/>
      <c r="AK41" s="283"/>
      <c r="AL41" s="17" t="s">
        <v>78</v>
      </c>
    </row>
    <row r="42" spans="1:38" s="23" customFormat="1" ht="12.75" customHeight="1" x14ac:dyDescent="0.2">
      <c r="A42" s="8">
        <v>21</v>
      </c>
      <c r="B42" s="282"/>
      <c r="C42" s="282"/>
      <c r="D42" s="282"/>
      <c r="E42" s="282"/>
      <c r="F42" s="283"/>
      <c r="G42" s="415"/>
      <c r="H42" s="302"/>
      <c r="I42" s="416"/>
      <c r="J42" s="280">
        <f t="shared" si="2"/>
        <v>0</v>
      </c>
      <c r="K42" s="281">
        <f t="shared" si="3"/>
        <v>0</v>
      </c>
      <c r="L42" s="282"/>
      <c r="M42" s="282"/>
      <c r="N42" s="282"/>
      <c r="O42" s="291"/>
      <c r="P42" s="297"/>
      <c r="Q42" s="282"/>
      <c r="R42" s="283"/>
      <c r="S42" s="17" t="s">
        <v>79</v>
      </c>
      <c r="T42" s="8">
        <v>21</v>
      </c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91"/>
      <c r="AI42" s="302"/>
      <c r="AJ42" s="282"/>
      <c r="AK42" s="283"/>
      <c r="AL42" s="17" t="s">
        <v>79</v>
      </c>
    </row>
    <row r="43" spans="1:38" s="23" customFormat="1" ht="12.75" customHeight="1" x14ac:dyDescent="0.2">
      <c r="A43" s="8">
        <v>22</v>
      </c>
      <c r="B43" s="282"/>
      <c r="C43" s="282"/>
      <c r="D43" s="282"/>
      <c r="E43" s="282"/>
      <c r="F43" s="283"/>
      <c r="G43" s="415"/>
      <c r="H43" s="302"/>
      <c r="I43" s="416"/>
      <c r="J43" s="280">
        <f t="shared" si="2"/>
        <v>0</v>
      </c>
      <c r="K43" s="281">
        <f t="shared" si="3"/>
        <v>0</v>
      </c>
      <c r="L43" s="282"/>
      <c r="M43" s="282"/>
      <c r="N43" s="282"/>
      <c r="O43" s="291"/>
      <c r="P43" s="297"/>
      <c r="Q43" s="282"/>
      <c r="R43" s="283"/>
      <c r="S43" s="17" t="s">
        <v>80</v>
      </c>
      <c r="T43" s="8">
        <v>22</v>
      </c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91"/>
      <c r="AI43" s="302"/>
      <c r="AJ43" s="282"/>
      <c r="AK43" s="283"/>
      <c r="AL43" s="17" t="s">
        <v>80</v>
      </c>
    </row>
    <row r="44" spans="1:38" s="23" customFormat="1" ht="12.75" customHeight="1" x14ac:dyDescent="0.2">
      <c r="A44" s="8">
        <v>23</v>
      </c>
      <c r="B44" s="282"/>
      <c r="C44" s="282"/>
      <c r="D44" s="282"/>
      <c r="E44" s="282"/>
      <c r="F44" s="283"/>
      <c r="G44" s="415"/>
      <c r="H44" s="302"/>
      <c r="I44" s="416"/>
      <c r="J44" s="280">
        <f t="shared" si="2"/>
        <v>0</v>
      </c>
      <c r="K44" s="281">
        <f t="shared" si="3"/>
        <v>0</v>
      </c>
      <c r="L44" s="282"/>
      <c r="M44" s="282"/>
      <c r="N44" s="282"/>
      <c r="O44" s="291"/>
      <c r="P44" s="297"/>
      <c r="Q44" s="282"/>
      <c r="R44" s="283"/>
      <c r="S44" s="17" t="s">
        <v>81</v>
      </c>
      <c r="T44" s="8">
        <v>23</v>
      </c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91"/>
      <c r="AI44" s="302"/>
      <c r="AJ44" s="282"/>
      <c r="AK44" s="283"/>
      <c r="AL44" s="17" t="s">
        <v>81</v>
      </c>
    </row>
    <row r="45" spans="1:38" s="23" customFormat="1" ht="12.75" customHeight="1" x14ac:dyDescent="0.2">
      <c r="A45" s="8">
        <v>24</v>
      </c>
      <c r="B45" s="282"/>
      <c r="C45" s="282"/>
      <c r="D45" s="282"/>
      <c r="E45" s="282"/>
      <c r="F45" s="283"/>
      <c r="G45" s="415"/>
      <c r="H45" s="302"/>
      <c r="I45" s="416"/>
      <c r="J45" s="280">
        <f t="shared" si="2"/>
        <v>0</v>
      </c>
      <c r="K45" s="281">
        <f t="shared" si="3"/>
        <v>0</v>
      </c>
      <c r="L45" s="282"/>
      <c r="M45" s="282"/>
      <c r="N45" s="282"/>
      <c r="O45" s="291"/>
      <c r="P45" s="297"/>
      <c r="Q45" s="282"/>
      <c r="R45" s="283"/>
      <c r="S45" s="17" t="s">
        <v>82</v>
      </c>
      <c r="T45" s="8">
        <v>24</v>
      </c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91"/>
      <c r="AI45" s="302"/>
      <c r="AJ45" s="282"/>
      <c r="AK45" s="283"/>
      <c r="AL45" s="17" t="s">
        <v>82</v>
      </c>
    </row>
    <row r="46" spans="1:38" s="23" customFormat="1" ht="12.75" customHeight="1" x14ac:dyDescent="0.2">
      <c r="A46" s="8">
        <v>25</v>
      </c>
      <c r="B46" s="282"/>
      <c r="C46" s="282"/>
      <c r="D46" s="282"/>
      <c r="E46" s="282"/>
      <c r="F46" s="283"/>
      <c r="G46" s="415"/>
      <c r="H46" s="302"/>
      <c r="I46" s="416"/>
      <c r="J46" s="280">
        <f t="shared" si="2"/>
        <v>0</v>
      </c>
      <c r="K46" s="281">
        <f t="shared" si="3"/>
        <v>0</v>
      </c>
      <c r="L46" s="282"/>
      <c r="M46" s="282"/>
      <c r="N46" s="282"/>
      <c r="O46" s="291"/>
      <c r="P46" s="297"/>
      <c r="Q46" s="282"/>
      <c r="R46" s="283"/>
      <c r="S46" s="17" t="s">
        <v>83</v>
      </c>
      <c r="T46" s="8">
        <v>25</v>
      </c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91"/>
      <c r="AI46" s="302"/>
      <c r="AJ46" s="282"/>
      <c r="AK46" s="283"/>
      <c r="AL46" s="17" t="s">
        <v>83</v>
      </c>
    </row>
    <row r="47" spans="1:38" s="23" customFormat="1" ht="12.75" customHeight="1" x14ac:dyDescent="0.2">
      <c r="A47" s="8">
        <v>26</v>
      </c>
      <c r="B47" s="282"/>
      <c r="C47" s="282"/>
      <c r="D47" s="282"/>
      <c r="E47" s="282"/>
      <c r="F47" s="283"/>
      <c r="G47" s="415"/>
      <c r="H47" s="302"/>
      <c r="I47" s="416"/>
      <c r="J47" s="280">
        <f t="shared" si="2"/>
        <v>0</v>
      </c>
      <c r="K47" s="281">
        <f t="shared" si="3"/>
        <v>0</v>
      </c>
      <c r="L47" s="282"/>
      <c r="M47" s="282"/>
      <c r="N47" s="282"/>
      <c r="O47" s="291"/>
      <c r="P47" s="297"/>
      <c r="Q47" s="282"/>
      <c r="R47" s="283"/>
      <c r="S47" s="17" t="s">
        <v>84</v>
      </c>
      <c r="T47" s="8">
        <v>26</v>
      </c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91"/>
      <c r="AI47" s="302"/>
      <c r="AJ47" s="282"/>
      <c r="AK47" s="283"/>
      <c r="AL47" s="17" t="s">
        <v>84</v>
      </c>
    </row>
    <row r="48" spans="1:38" s="23" customFormat="1" ht="12.75" customHeight="1" x14ac:dyDescent="0.2">
      <c r="A48" s="8">
        <v>27</v>
      </c>
      <c r="B48" s="282"/>
      <c r="C48" s="282"/>
      <c r="D48" s="282"/>
      <c r="E48" s="282"/>
      <c r="F48" s="283"/>
      <c r="G48" s="415"/>
      <c r="H48" s="302"/>
      <c r="I48" s="416"/>
      <c r="J48" s="280">
        <f t="shared" si="2"/>
        <v>0</v>
      </c>
      <c r="K48" s="281">
        <f t="shared" si="3"/>
        <v>0</v>
      </c>
      <c r="L48" s="282"/>
      <c r="M48" s="282"/>
      <c r="N48" s="282"/>
      <c r="O48" s="291"/>
      <c r="P48" s="297"/>
      <c r="Q48" s="282"/>
      <c r="R48" s="283"/>
      <c r="S48" s="17" t="s">
        <v>85</v>
      </c>
      <c r="T48" s="8">
        <v>27</v>
      </c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91"/>
      <c r="AI48" s="302"/>
      <c r="AJ48" s="282"/>
      <c r="AK48" s="283"/>
      <c r="AL48" s="17" t="s">
        <v>85</v>
      </c>
    </row>
    <row r="49" spans="1:248" s="23" customFormat="1" ht="12.75" customHeight="1" x14ac:dyDescent="0.2">
      <c r="A49" s="8">
        <v>28</v>
      </c>
      <c r="B49" s="282"/>
      <c r="C49" s="282"/>
      <c r="D49" s="282"/>
      <c r="E49" s="282"/>
      <c r="F49" s="283"/>
      <c r="G49" s="415"/>
      <c r="H49" s="302"/>
      <c r="I49" s="416"/>
      <c r="J49" s="280">
        <f t="shared" si="2"/>
        <v>0</v>
      </c>
      <c r="K49" s="281">
        <f t="shared" si="3"/>
        <v>0</v>
      </c>
      <c r="L49" s="282"/>
      <c r="M49" s="282"/>
      <c r="N49" s="282"/>
      <c r="O49" s="291"/>
      <c r="P49" s="297"/>
      <c r="Q49" s="282"/>
      <c r="R49" s="283"/>
      <c r="S49" s="17" t="s">
        <v>86</v>
      </c>
      <c r="T49" s="8">
        <v>28</v>
      </c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91"/>
      <c r="AI49" s="302"/>
      <c r="AJ49" s="282"/>
      <c r="AK49" s="283"/>
      <c r="AL49" s="17" t="s">
        <v>86</v>
      </c>
    </row>
    <row r="50" spans="1:248" s="23" customFormat="1" ht="12.75" customHeight="1" x14ac:dyDescent="0.2">
      <c r="A50" s="8">
        <v>29</v>
      </c>
      <c r="B50" s="282"/>
      <c r="C50" s="282"/>
      <c r="D50" s="282"/>
      <c r="E50" s="282"/>
      <c r="F50" s="283"/>
      <c r="G50" s="415"/>
      <c r="H50" s="302"/>
      <c r="I50" s="416"/>
      <c r="J50" s="280">
        <f t="shared" si="2"/>
        <v>0</v>
      </c>
      <c r="K50" s="281">
        <f t="shared" si="3"/>
        <v>0</v>
      </c>
      <c r="L50" s="282"/>
      <c r="M50" s="282"/>
      <c r="N50" s="282"/>
      <c r="O50" s="291"/>
      <c r="P50" s="297"/>
      <c r="Q50" s="282"/>
      <c r="R50" s="283"/>
      <c r="S50" s="17" t="s">
        <v>87</v>
      </c>
      <c r="T50" s="8">
        <v>29</v>
      </c>
      <c r="U50" s="282"/>
      <c r="V50" s="282"/>
      <c r="W50" s="282"/>
      <c r="X50" s="298"/>
      <c r="Y50" s="282"/>
      <c r="Z50" s="282"/>
      <c r="AA50" s="282"/>
      <c r="AB50" s="282"/>
      <c r="AC50" s="282"/>
      <c r="AD50" s="282"/>
      <c r="AE50" s="282"/>
      <c r="AF50" s="282"/>
      <c r="AG50" s="282"/>
      <c r="AH50" s="291"/>
      <c r="AI50" s="302"/>
      <c r="AJ50" s="282"/>
      <c r="AK50" s="283"/>
      <c r="AL50" s="17" t="s">
        <v>87</v>
      </c>
    </row>
    <row r="51" spans="1:248" s="23" customFormat="1" ht="12.75" customHeight="1" x14ac:dyDescent="0.2">
      <c r="A51" s="8">
        <v>30</v>
      </c>
      <c r="B51" s="282"/>
      <c r="C51" s="282"/>
      <c r="D51" s="282"/>
      <c r="E51" s="282"/>
      <c r="F51" s="283"/>
      <c r="G51" s="419"/>
      <c r="H51" s="302"/>
      <c r="I51" s="416"/>
      <c r="J51" s="280">
        <f t="shared" si="2"/>
        <v>0</v>
      </c>
      <c r="K51" s="281">
        <f t="shared" si="3"/>
        <v>0</v>
      </c>
      <c r="L51" s="282"/>
      <c r="M51" s="282"/>
      <c r="N51" s="282"/>
      <c r="O51" s="291"/>
      <c r="P51" s="297"/>
      <c r="Q51" s="282"/>
      <c r="R51" s="283"/>
      <c r="S51" s="17" t="s">
        <v>88</v>
      </c>
      <c r="T51" s="8">
        <v>30</v>
      </c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91"/>
      <c r="AI51" s="302"/>
      <c r="AJ51" s="282"/>
      <c r="AK51" s="283"/>
      <c r="AL51" s="17" t="s">
        <v>88</v>
      </c>
    </row>
    <row r="52" spans="1:248" s="23" customFormat="1" ht="12.75" customHeight="1" x14ac:dyDescent="0.2">
      <c r="A52" s="20">
        <v>31</v>
      </c>
      <c r="B52" s="286"/>
      <c r="C52" s="286"/>
      <c r="D52" s="286"/>
      <c r="E52" s="286"/>
      <c r="F52" s="287"/>
      <c r="G52" s="420"/>
      <c r="H52" s="304"/>
      <c r="I52" s="421"/>
      <c r="J52" s="422">
        <f t="shared" si="2"/>
        <v>0</v>
      </c>
      <c r="K52" s="299">
        <f t="shared" si="3"/>
        <v>0</v>
      </c>
      <c r="L52" s="286"/>
      <c r="M52" s="286"/>
      <c r="N52" s="286"/>
      <c r="O52" s="293"/>
      <c r="P52" s="300"/>
      <c r="Q52" s="286"/>
      <c r="R52" s="287"/>
      <c r="S52" s="21" t="s">
        <v>89</v>
      </c>
      <c r="T52" s="20">
        <v>31</v>
      </c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93"/>
      <c r="AI52" s="304"/>
      <c r="AJ52" s="286"/>
      <c r="AK52" s="287"/>
      <c r="AL52" s="21" t="s">
        <v>89</v>
      </c>
    </row>
    <row r="53" spans="1:248" s="23" customFormat="1" ht="12.75" customHeight="1" thickBot="1" x14ac:dyDescent="0.25">
      <c r="A53" s="1"/>
      <c r="B53" s="288">
        <f>SUM(B22:B52)</f>
        <v>0</v>
      </c>
      <c r="C53" s="288">
        <f>SUM(C22:C52)</f>
        <v>0</v>
      </c>
      <c r="D53" s="288">
        <f>SUM(D22:D52)</f>
        <v>0</v>
      </c>
      <c r="E53" s="301">
        <f>SUM(E22:E52)</f>
        <v>0</v>
      </c>
      <c r="F53" s="294">
        <f>SUM(F22:F52)</f>
        <v>0</v>
      </c>
      <c r="G53" s="308"/>
      <c r="H53" s="54" t="s">
        <v>90</v>
      </c>
      <c r="I53" s="309">
        <f>COUNTA(I22:I52)</f>
        <v>0</v>
      </c>
      <c r="J53" s="288">
        <f>SUM(J21:J52)</f>
        <v>0</v>
      </c>
      <c r="K53" s="288">
        <f t="shared" ref="K53:R53" si="4">SUM(K22:K52)</f>
        <v>0</v>
      </c>
      <c r="L53" s="288">
        <f t="shared" si="4"/>
        <v>0</v>
      </c>
      <c r="M53" s="288">
        <f t="shared" si="4"/>
        <v>0</v>
      </c>
      <c r="N53" s="288">
        <f t="shared" si="4"/>
        <v>0</v>
      </c>
      <c r="O53" s="301">
        <f t="shared" si="4"/>
        <v>0</v>
      </c>
      <c r="P53" s="301">
        <f t="shared" si="4"/>
        <v>0</v>
      </c>
      <c r="Q53" s="288">
        <f t="shared" si="4"/>
        <v>0</v>
      </c>
      <c r="R53" s="289">
        <f t="shared" si="4"/>
        <v>0</v>
      </c>
      <c r="S53" s="3"/>
      <c r="T53" s="1"/>
      <c r="U53" s="288">
        <f t="shared" ref="U53:AH53" si="5">SUM(U22:U52)</f>
        <v>0</v>
      </c>
      <c r="V53" s="288">
        <f t="shared" si="5"/>
        <v>0</v>
      </c>
      <c r="W53" s="288">
        <f t="shared" si="5"/>
        <v>0</v>
      </c>
      <c r="X53" s="288">
        <f t="shared" si="5"/>
        <v>0</v>
      </c>
      <c r="Y53" s="288">
        <f t="shared" si="5"/>
        <v>0</v>
      </c>
      <c r="Z53" s="288">
        <f t="shared" si="5"/>
        <v>0</v>
      </c>
      <c r="AA53" s="288">
        <f t="shared" si="5"/>
        <v>0</v>
      </c>
      <c r="AB53" s="288">
        <f t="shared" si="5"/>
        <v>0</v>
      </c>
      <c r="AC53" s="288">
        <f t="shared" si="5"/>
        <v>0</v>
      </c>
      <c r="AD53" s="288">
        <f t="shared" si="5"/>
        <v>0</v>
      </c>
      <c r="AE53" s="288">
        <f t="shared" si="5"/>
        <v>0</v>
      </c>
      <c r="AF53" s="288">
        <f t="shared" si="5"/>
        <v>0</v>
      </c>
      <c r="AG53" s="288">
        <f t="shared" si="5"/>
        <v>0</v>
      </c>
      <c r="AH53" s="294">
        <f t="shared" si="5"/>
        <v>0</v>
      </c>
      <c r="AI53" s="306"/>
      <c r="AJ53" s="288">
        <f>SUM(AJ22:AJ52)</f>
        <v>0</v>
      </c>
      <c r="AK53" s="289">
        <f>SUM(AK22:AK52)</f>
        <v>0</v>
      </c>
      <c r="AL53" s="3"/>
    </row>
    <row r="54" spans="1:248" ht="12.75" customHeight="1" thickTop="1" x14ac:dyDescent="0.2">
      <c r="A54" s="41"/>
      <c r="B54" s="55"/>
      <c r="C54" s="55"/>
      <c r="D54" s="55"/>
      <c r="E54" s="55"/>
      <c r="F54" s="55"/>
      <c r="G54" s="56"/>
      <c r="H54" s="55"/>
      <c r="I54" s="56"/>
      <c r="J54" s="55"/>
      <c r="K54" s="55"/>
      <c r="L54" s="55"/>
      <c r="M54" s="55"/>
      <c r="N54" s="55"/>
      <c r="O54" s="55"/>
      <c r="P54" s="55"/>
      <c r="Q54" s="55"/>
      <c r="R54" s="55"/>
      <c r="S54" s="41"/>
      <c r="T54" s="41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41"/>
    </row>
    <row r="55" spans="1:248" ht="12.75" customHeight="1" x14ac:dyDescent="0.2">
      <c r="A55" s="23"/>
      <c r="B55" s="23"/>
      <c r="C55" s="23"/>
      <c r="D55" s="23"/>
      <c r="E55" s="23"/>
      <c r="F55" s="23"/>
      <c r="G55" s="494" t="str">
        <f>G$10</f>
        <v>UNITED STEELWORKERS - LOCAL UNION</v>
      </c>
      <c r="H55" s="494"/>
      <c r="I55" s="494"/>
      <c r="J55" s="11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57"/>
      <c r="V55" s="57"/>
      <c r="W55" s="57"/>
      <c r="X55" s="57"/>
      <c r="Y55" s="57"/>
      <c r="Z55" s="57"/>
      <c r="AA55" s="58" t="str">
        <f>$AA$10</f>
        <v>FINANCIAL SECRETARY'S CASH BOOK</v>
      </c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23"/>
    </row>
    <row r="56" spans="1:248" ht="12.75" customHeight="1" x14ac:dyDescent="0.2">
      <c r="A56" s="23"/>
      <c r="B56" s="143" t="str">
        <f>$B$11</f>
        <v>Month</v>
      </c>
      <c r="C56" s="79" t="str">
        <f>$C$11</f>
        <v>DECEMBER</v>
      </c>
      <c r="D56" s="143" t="str">
        <f>$D$11</f>
        <v>Year</v>
      </c>
      <c r="E56" s="44">
        <f>$E$11</f>
        <v>0</v>
      </c>
      <c r="F56" s="23"/>
      <c r="G56" s="32"/>
      <c r="H56" s="23"/>
      <c r="I56" s="5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43"/>
      <c r="AJ56" s="177" t="str">
        <f>$C$11</f>
        <v>DECEMBER</v>
      </c>
      <c r="AK56" s="44">
        <f>$E$11</f>
        <v>0</v>
      </c>
    </row>
    <row r="57" spans="1:248" ht="12.75" customHeight="1" x14ac:dyDescent="0.2">
      <c r="A57" s="23"/>
      <c r="B57" s="143" t="str">
        <f>$B$12</f>
        <v>Page No.</v>
      </c>
      <c r="C57" s="176">
        <f>C12+1</f>
        <v>2</v>
      </c>
      <c r="D57" s="114"/>
      <c r="E57" s="114"/>
      <c r="F57" s="23"/>
      <c r="G57" s="32"/>
      <c r="H57" s="23"/>
      <c r="I57" s="5" t="s">
        <v>53</v>
      </c>
      <c r="J57" s="23"/>
      <c r="K57" s="23"/>
      <c r="L57" s="5"/>
      <c r="M57" s="23"/>
      <c r="N57" s="23"/>
      <c r="O57" s="23"/>
      <c r="P57" s="34"/>
      <c r="Q57" s="23"/>
      <c r="R57" s="34"/>
      <c r="S57" s="23"/>
      <c r="T57" s="23"/>
      <c r="U57" s="23"/>
      <c r="V57" s="23"/>
      <c r="W57" s="23"/>
      <c r="X57" s="23"/>
      <c r="Y57" s="23"/>
      <c r="Z57" s="23"/>
      <c r="AA57" s="23"/>
      <c r="AB57" s="35" t="s">
        <v>54</v>
      </c>
      <c r="AC57" s="23"/>
      <c r="AD57" s="23"/>
      <c r="AE57" s="23"/>
      <c r="AF57" s="23"/>
      <c r="AG57" s="23"/>
      <c r="AH57" s="23"/>
      <c r="AI57" s="143" t="str">
        <f>$B$12</f>
        <v>Page No.</v>
      </c>
      <c r="AJ57" s="272">
        <f>AJ12+1</f>
        <v>2</v>
      </c>
      <c r="AK57" s="173"/>
      <c r="AL57" s="115"/>
    </row>
    <row r="58" spans="1:248" ht="12.75" customHeight="1" x14ac:dyDescent="0.2">
      <c r="A58" s="3"/>
      <c r="B58" s="3"/>
      <c r="C58" s="3"/>
      <c r="D58" s="3"/>
      <c r="E58" s="3"/>
      <c r="F58" s="3"/>
      <c r="G58" s="36"/>
      <c r="H58" s="3"/>
      <c r="I58" s="5"/>
      <c r="J58" s="3"/>
      <c r="K58" s="3"/>
      <c r="L58" s="2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3"/>
      <c r="AF58" s="3"/>
      <c r="AG58" s="3"/>
      <c r="AH58" s="3"/>
      <c r="AI58" s="3"/>
      <c r="AJ58" s="3"/>
      <c r="AK58" s="3" t="s">
        <v>236</v>
      </c>
      <c r="AL58" s="3"/>
    </row>
    <row r="59" spans="1:248" ht="12.75" customHeight="1" x14ac:dyDescent="0.2">
      <c r="A59" s="37"/>
      <c r="B59" s="37"/>
      <c r="C59" s="37"/>
      <c r="D59" s="37"/>
      <c r="E59" s="37"/>
      <c r="F59" s="37"/>
      <c r="G59" s="38"/>
      <c r="H59" s="37"/>
      <c r="I59" s="39"/>
      <c r="J59" s="37"/>
      <c r="K59" s="37"/>
      <c r="L59" s="39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9"/>
      <c r="AF59" s="37"/>
      <c r="AG59" s="37"/>
      <c r="AH59" s="37"/>
      <c r="AI59" s="37"/>
      <c r="AJ59" s="37"/>
      <c r="AK59" s="37"/>
      <c r="AL59" s="37"/>
    </row>
    <row r="60" spans="1:248" s="397" customFormat="1" ht="12.75" customHeight="1" x14ac:dyDescent="0.2">
      <c r="A60" s="1"/>
      <c r="B60" s="3"/>
      <c r="C60" s="3" t="s">
        <v>55</v>
      </c>
      <c r="D60" s="3"/>
      <c r="E60" s="3"/>
      <c r="F60" s="13"/>
      <c r="G60" s="22"/>
      <c r="H60" s="2" t="s">
        <v>56</v>
      </c>
      <c r="I60" s="98"/>
      <c r="J60" s="443" t="s">
        <v>465</v>
      </c>
      <c r="K60" s="444"/>
      <c r="L60" s="3"/>
      <c r="M60" s="3"/>
      <c r="N60" s="3"/>
      <c r="O60" s="5" t="s">
        <v>57</v>
      </c>
      <c r="P60" s="3"/>
      <c r="Q60" s="3"/>
      <c r="R60" s="1"/>
      <c r="S60" s="3"/>
      <c r="T60" s="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13"/>
      <c r="AJ60" s="3"/>
      <c r="AK60" s="1"/>
      <c r="AL60" s="3"/>
    </row>
    <row r="61" spans="1:248" s="397" customFormat="1" ht="12.75" customHeight="1" x14ac:dyDescent="0.2">
      <c r="A61" s="1"/>
      <c r="B61" s="3"/>
      <c r="C61" s="3"/>
      <c r="D61" s="3"/>
      <c r="E61" s="3"/>
      <c r="F61" s="13"/>
      <c r="G61" s="22"/>
      <c r="H61" s="13"/>
      <c r="I61" s="99"/>
      <c r="J61" s="3"/>
      <c r="K61" s="1"/>
      <c r="L61" s="3"/>
      <c r="M61" s="3"/>
      <c r="N61" s="3"/>
      <c r="O61" s="3"/>
      <c r="P61" s="3"/>
      <c r="Q61" s="3"/>
      <c r="R61" s="1"/>
      <c r="S61" s="3"/>
      <c r="T61" s="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13"/>
      <c r="AJ61" s="3"/>
      <c r="AK61" s="1"/>
      <c r="AL61" s="3"/>
    </row>
    <row r="62" spans="1:248" s="397" customFormat="1" ht="12.75" customHeight="1" thickBot="1" x14ac:dyDescent="0.25">
      <c r="A62" s="30"/>
      <c r="B62" s="27">
        <v>1</v>
      </c>
      <c r="C62" s="27">
        <v>2</v>
      </c>
      <c r="D62" s="27">
        <v>3</v>
      </c>
      <c r="E62" s="27">
        <v>4</v>
      </c>
      <c r="F62" s="31">
        <v>5</v>
      </c>
      <c r="G62" s="40">
        <v>6</v>
      </c>
      <c r="H62" s="29">
        <v>7</v>
      </c>
      <c r="I62" s="100">
        <v>8</v>
      </c>
      <c r="J62" s="27">
        <v>9</v>
      </c>
      <c r="K62" s="29">
        <v>10</v>
      </c>
      <c r="L62" s="27">
        <v>11</v>
      </c>
      <c r="M62" s="27" t="s">
        <v>1</v>
      </c>
      <c r="N62" s="27">
        <v>12</v>
      </c>
      <c r="O62" s="27">
        <v>13</v>
      </c>
      <c r="P62" s="27">
        <v>14</v>
      </c>
      <c r="Q62" s="27">
        <v>15</v>
      </c>
      <c r="R62" s="29" t="s">
        <v>2</v>
      </c>
      <c r="S62" s="26"/>
      <c r="T62" s="30"/>
      <c r="U62" s="27">
        <v>16</v>
      </c>
      <c r="V62" s="27">
        <v>17</v>
      </c>
      <c r="W62" s="27">
        <v>18</v>
      </c>
      <c r="X62" s="27">
        <v>19</v>
      </c>
      <c r="Y62" s="27">
        <v>20</v>
      </c>
      <c r="Z62" s="27" t="s">
        <v>3</v>
      </c>
      <c r="AA62" s="27">
        <v>21</v>
      </c>
      <c r="AB62" s="27">
        <v>22</v>
      </c>
      <c r="AC62" s="27">
        <v>23</v>
      </c>
      <c r="AD62" s="27">
        <v>24</v>
      </c>
      <c r="AE62" s="27">
        <v>25</v>
      </c>
      <c r="AF62" s="27">
        <v>26</v>
      </c>
      <c r="AG62" s="27">
        <v>27</v>
      </c>
      <c r="AH62" s="27">
        <v>28</v>
      </c>
      <c r="AI62" s="31">
        <v>29</v>
      </c>
      <c r="AJ62" s="27">
        <v>30</v>
      </c>
      <c r="AK62" s="29">
        <v>31</v>
      </c>
      <c r="AL62" s="26"/>
    </row>
    <row r="63" spans="1:248" s="4" customFormat="1" ht="12.75" customHeight="1" thickTop="1" x14ac:dyDescent="0.2">
      <c r="A63" s="1"/>
      <c r="B63" s="87" t="s">
        <v>4</v>
      </c>
      <c r="C63" s="101"/>
      <c r="D63" s="87" t="s">
        <v>201</v>
      </c>
      <c r="E63" s="180" t="s">
        <v>6</v>
      </c>
      <c r="F63" s="86" t="s">
        <v>7</v>
      </c>
      <c r="G63" s="163"/>
      <c r="H63" s="86"/>
      <c r="I63" s="103"/>
      <c r="J63" s="87"/>
      <c r="K63" s="86"/>
      <c r="L63" s="87" t="s">
        <v>458</v>
      </c>
      <c r="M63" s="87"/>
      <c r="N63" s="87" t="s">
        <v>257</v>
      </c>
      <c r="O63" s="180" t="s">
        <v>459</v>
      </c>
      <c r="P63" s="265"/>
      <c r="Q63" s="410" t="s">
        <v>8</v>
      </c>
      <c r="R63" s="86" t="s">
        <v>8</v>
      </c>
      <c r="S63" s="106"/>
      <c r="T63" s="73"/>
      <c r="U63" s="445" t="s">
        <v>9</v>
      </c>
      <c r="V63" s="446"/>
      <c r="W63" s="446"/>
      <c r="X63" s="446"/>
      <c r="Y63" s="447"/>
      <c r="Z63" s="87" t="s">
        <v>10</v>
      </c>
      <c r="AA63" s="87" t="s">
        <v>11</v>
      </c>
      <c r="AB63" s="87" t="s">
        <v>204</v>
      </c>
      <c r="AC63" s="87" t="s">
        <v>12</v>
      </c>
      <c r="AD63" s="87" t="s">
        <v>13</v>
      </c>
      <c r="AE63" s="87" t="s">
        <v>14</v>
      </c>
      <c r="AF63" s="87"/>
      <c r="AG63" s="87"/>
      <c r="AH63" s="104"/>
      <c r="AI63" s="105"/>
      <c r="AJ63" s="87" t="s">
        <v>15</v>
      </c>
      <c r="AK63" s="86" t="s">
        <v>7</v>
      </c>
      <c r="AL63" s="106"/>
      <c r="AM63" s="411"/>
      <c r="AN63" s="411"/>
      <c r="AO63" s="411"/>
      <c r="AP63" s="411"/>
      <c r="AQ63" s="411"/>
      <c r="AR63" s="411"/>
      <c r="AS63" s="411"/>
      <c r="AT63" s="411"/>
      <c r="AU63" s="411"/>
      <c r="AV63" s="411"/>
      <c r="AW63" s="411"/>
      <c r="AX63" s="411"/>
      <c r="AY63" s="411"/>
      <c r="AZ63" s="411"/>
      <c r="BA63" s="411"/>
      <c r="BB63" s="411"/>
      <c r="BC63" s="411"/>
      <c r="BD63" s="411"/>
      <c r="BE63" s="411"/>
      <c r="BF63" s="411"/>
      <c r="BG63" s="411"/>
      <c r="BH63" s="411"/>
      <c r="BI63" s="411"/>
      <c r="BJ63" s="411"/>
      <c r="BK63" s="411"/>
      <c r="BL63" s="411"/>
      <c r="BM63" s="411"/>
      <c r="BN63" s="411"/>
      <c r="BO63" s="411"/>
      <c r="BP63" s="411"/>
      <c r="BQ63" s="411"/>
      <c r="BR63" s="411"/>
      <c r="BS63" s="411"/>
      <c r="BT63" s="411"/>
      <c r="BU63" s="411"/>
      <c r="BV63" s="411"/>
      <c r="BW63" s="411"/>
      <c r="BX63" s="411"/>
      <c r="BY63" s="411"/>
      <c r="BZ63" s="411"/>
      <c r="CA63" s="411"/>
      <c r="CB63" s="411"/>
      <c r="CC63" s="411"/>
      <c r="CD63" s="411"/>
      <c r="CE63" s="411"/>
      <c r="CF63" s="411"/>
      <c r="CG63" s="411"/>
      <c r="CH63" s="411"/>
      <c r="CI63" s="411"/>
      <c r="CJ63" s="411"/>
      <c r="CK63" s="411"/>
      <c r="CL63" s="411"/>
      <c r="CM63" s="411"/>
      <c r="CN63" s="411"/>
      <c r="CO63" s="411"/>
      <c r="CP63" s="411"/>
      <c r="CQ63" s="411"/>
      <c r="CR63" s="411"/>
      <c r="CS63" s="411"/>
      <c r="CT63" s="411"/>
      <c r="CU63" s="411"/>
      <c r="CV63" s="411"/>
      <c r="CW63" s="411"/>
      <c r="CX63" s="411"/>
      <c r="CY63" s="411"/>
      <c r="CZ63" s="411"/>
      <c r="DA63" s="411"/>
      <c r="DB63" s="411"/>
      <c r="DC63" s="411"/>
      <c r="DD63" s="411"/>
      <c r="DE63" s="411"/>
      <c r="DF63" s="411"/>
      <c r="DG63" s="411"/>
      <c r="DH63" s="411"/>
      <c r="DI63" s="411"/>
      <c r="DJ63" s="411"/>
      <c r="DK63" s="411"/>
      <c r="DL63" s="411"/>
      <c r="DM63" s="411"/>
      <c r="DN63" s="411"/>
      <c r="DO63" s="411"/>
      <c r="DP63" s="411"/>
      <c r="DQ63" s="411"/>
      <c r="DR63" s="411"/>
      <c r="DS63" s="411"/>
      <c r="DT63" s="411"/>
      <c r="DU63" s="411"/>
      <c r="DV63" s="411"/>
      <c r="DW63" s="411"/>
      <c r="DX63" s="411"/>
      <c r="DY63" s="411"/>
      <c r="DZ63" s="411"/>
      <c r="EA63" s="411"/>
      <c r="EB63" s="411"/>
      <c r="EC63" s="411"/>
      <c r="ED63" s="411"/>
      <c r="EE63" s="411"/>
      <c r="EF63" s="411"/>
      <c r="EG63" s="411"/>
      <c r="EH63" s="411"/>
      <c r="EI63" s="411"/>
      <c r="EJ63" s="411"/>
      <c r="EK63" s="411"/>
      <c r="EL63" s="411"/>
      <c r="EM63" s="411"/>
      <c r="EN63" s="411"/>
      <c r="EO63" s="411"/>
      <c r="EP63" s="411"/>
      <c r="EQ63" s="411"/>
      <c r="ER63" s="411"/>
      <c r="ES63" s="411"/>
      <c r="ET63" s="411"/>
      <c r="EU63" s="411"/>
      <c r="EV63" s="411"/>
      <c r="EW63" s="411"/>
      <c r="EX63" s="411"/>
      <c r="EY63" s="411"/>
      <c r="EZ63" s="411"/>
      <c r="FA63" s="411"/>
      <c r="FB63" s="411"/>
      <c r="FC63" s="411"/>
      <c r="FD63" s="411"/>
      <c r="FE63" s="411"/>
      <c r="FF63" s="411"/>
      <c r="FG63" s="411"/>
      <c r="FH63" s="411"/>
      <c r="FI63" s="411"/>
      <c r="FJ63" s="411"/>
      <c r="FK63" s="411"/>
      <c r="FL63" s="411"/>
      <c r="FM63" s="411"/>
      <c r="FN63" s="411"/>
      <c r="FO63" s="411"/>
      <c r="FP63" s="411"/>
      <c r="FQ63" s="411"/>
      <c r="FR63" s="411"/>
      <c r="FS63" s="411"/>
      <c r="FT63" s="411"/>
      <c r="FU63" s="411"/>
      <c r="FV63" s="411"/>
      <c r="FW63" s="411"/>
      <c r="FX63" s="411"/>
      <c r="FY63" s="411"/>
      <c r="FZ63" s="411"/>
      <c r="GA63" s="411"/>
      <c r="GB63" s="411"/>
      <c r="GC63" s="411"/>
      <c r="GD63" s="411"/>
      <c r="GE63" s="411"/>
      <c r="GF63" s="411"/>
      <c r="GG63" s="411"/>
      <c r="GH63" s="411"/>
      <c r="GI63" s="411"/>
      <c r="GJ63" s="411"/>
      <c r="GK63" s="411"/>
      <c r="GL63" s="411"/>
      <c r="GM63" s="411"/>
      <c r="GN63" s="411"/>
      <c r="GO63" s="411"/>
      <c r="GP63" s="411"/>
      <c r="GQ63" s="411"/>
      <c r="GR63" s="411"/>
      <c r="GS63" s="411"/>
      <c r="GT63" s="411"/>
      <c r="GU63" s="411"/>
      <c r="GV63" s="411"/>
      <c r="GW63" s="411"/>
      <c r="GX63" s="411"/>
      <c r="GY63" s="411"/>
      <c r="GZ63" s="411"/>
      <c r="HA63" s="411"/>
      <c r="HB63" s="411"/>
      <c r="HC63" s="411"/>
      <c r="HD63" s="411"/>
      <c r="HE63" s="411"/>
      <c r="HF63" s="411"/>
      <c r="HG63" s="411"/>
      <c r="HH63" s="411"/>
      <c r="HI63" s="411"/>
      <c r="HJ63" s="411"/>
      <c r="HK63" s="411"/>
      <c r="HL63" s="411"/>
      <c r="HM63" s="411"/>
      <c r="HN63" s="411"/>
      <c r="HO63" s="411"/>
      <c r="HP63" s="411"/>
      <c r="HQ63" s="411"/>
      <c r="HR63" s="411"/>
      <c r="HS63" s="411"/>
      <c r="HT63" s="411"/>
      <c r="HU63" s="411"/>
      <c r="HV63" s="411"/>
      <c r="HW63" s="411"/>
      <c r="HX63" s="411"/>
      <c r="HY63" s="411"/>
      <c r="HZ63" s="411"/>
      <c r="IA63" s="411"/>
      <c r="IB63" s="411"/>
      <c r="IC63" s="411"/>
      <c r="ID63" s="411"/>
      <c r="IE63" s="411"/>
      <c r="IF63" s="411"/>
      <c r="IG63" s="411"/>
      <c r="IH63" s="411"/>
      <c r="II63" s="411"/>
      <c r="IJ63" s="411"/>
      <c r="IK63" s="411"/>
      <c r="IL63" s="411"/>
      <c r="IM63" s="411"/>
      <c r="IN63" s="411"/>
    </row>
    <row r="64" spans="1:248" s="4" customFormat="1" ht="12.75" customHeight="1" x14ac:dyDescent="0.2">
      <c r="A64" s="1"/>
      <c r="B64" s="87" t="s">
        <v>8</v>
      </c>
      <c r="C64" s="87" t="s">
        <v>16</v>
      </c>
      <c r="D64" s="87" t="s">
        <v>202</v>
      </c>
      <c r="E64" s="181" t="s">
        <v>8</v>
      </c>
      <c r="F64" s="86" t="s">
        <v>18</v>
      </c>
      <c r="G64" s="163" t="s">
        <v>19</v>
      </c>
      <c r="H64" s="86" t="s">
        <v>20</v>
      </c>
      <c r="I64" s="103" t="s">
        <v>460</v>
      </c>
      <c r="J64" s="87" t="s">
        <v>21</v>
      </c>
      <c r="K64" s="86" t="s">
        <v>22</v>
      </c>
      <c r="L64" s="87" t="s">
        <v>461</v>
      </c>
      <c r="M64" s="87" t="s">
        <v>462</v>
      </c>
      <c r="N64" s="87" t="s">
        <v>258</v>
      </c>
      <c r="O64" s="181" t="s">
        <v>259</v>
      </c>
      <c r="P64" s="181" t="s">
        <v>23</v>
      </c>
      <c r="Q64" s="87" t="s">
        <v>24</v>
      </c>
      <c r="R64" s="86" t="s">
        <v>24</v>
      </c>
      <c r="S64" s="104" t="s">
        <v>135</v>
      </c>
      <c r="T64" s="86" t="s">
        <v>135</v>
      </c>
      <c r="U64" s="87" t="s">
        <v>25</v>
      </c>
      <c r="V64" s="87" t="s">
        <v>26</v>
      </c>
      <c r="W64" s="87" t="s">
        <v>27</v>
      </c>
      <c r="X64" s="87" t="s">
        <v>28</v>
      </c>
      <c r="Y64" s="87" t="s">
        <v>136</v>
      </c>
      <c r="Z64" s="87" t="s">
        <v>251</v>
      </c>
      <c r="AA64" s="87" t="s">
        <v>137</v>
      </c>
      <c r="AB64" s="87" t="s">
        <v>203</v>
      </c>
      <c r="AC64" s="87" t="s">
        <v>30</v>
      </c>
      <c r="AD64" s="87" t="s">
        <v>140</v>
      </c>
      <c r="AE64" s="87" t="s">
        <v>31</v>
      </c>
      <c r="AF64" s="87" t="s">
        <v>32</v>
      </c>
      <c r="AG64" s="87" t="s">
        <v>205</v>
      </c>
      <c r="AH64" s="104" t="s">
        <v>16</v>
      </c>
      <c r="AI64" s="102" t="s">
        <v>34</v>
      </c>
      <c r="AJ64" s="87" t="s">
        <v>35</v>
      </c>
      <c r="AK64" s="86" t="s">
        <v>18</v>
      </c>
      <c r="AL64" s="106"/>
      <c r="AM64" s="411"/>
      <c r="AN64" s="411"/>
      <c r="AO64" s="411"/>
      <c r="AP64" s="411"/>
      <c r="AQ64" s="411"/>
      <c r="AR64" s="411"/>
      <c r="AS64" s="411"/>
      <c r="AT64" s="411"/>
      <c r="AU64" s="411"/>
      <c r="AV64" s="411"/>
      <c r="AW64" s="411"/>
      <c r="AX64" s="411"/>
      <c r="AY64" s="411"/>
      <c r="AZ64" s="411"/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1"/>
      <c r="BN64" s="411"/>
      <c r="BO64" s="411"/>
      <c r="BP64" s="411"/>
      <c r="BQ64" s="411"/>
      <c r="BR64" s="411"/>
      <c r="BS64" s="411"/>
      <c r="BT64" s="411"/>
      <c r="BU64" s="411"/>
      <c r="BV64" s="411"/>
      <c r="BW64" s="411"/>
      <c r="BX64" s="411"/>
      <c r="BY64" s="411"/>
      <c r="BZ64" s="411"/>
      <c r="CA64" s="411"/>
      <c r="CB64" s="411"/>
      <c r="CC64" s="411"/>
      <c r="CD64" s="411"/>
      <c r="CE64" s="411"/>
      <c r="CF64" s="411"/>
      <c r="CG64" s="411"/>
      <c r="CH64" s="411"/>
      <c r="CI64" s="411"/>
      <c r="CJ64" s="411"/>
      <c r="CK64" s="411"/>
      <c r="CL64" s="411"/>
      <c r="CM64" s="411"/>
      <c r="CN64" s="411"/>
      <c r="CO64" s="411"/>
      <c r="CP64" s="411"/>
      <c r="CQ64" s="411"/>
      <c r="CR64" s="411"/>
      <c r="CS64" s="411"/>
      <c r="CT64" s="411"/>
      <c r="CU64" s="411"/>
      <c r="CV64" s="411"/>
      <c r="CW64" s="411"/>
      <c r="CX64" s="411"/>
      <c r="CY64" s="411"/>
      <c r="CZ64" s="411"/>
      <c r="DA64" s="411"/>
      <c r="DB64" s="411"/>
      <c r="DC64" s="411"/>
      <c r="DD64" s="411"/>
      <c r="DE64" s="411"/>
      <c r="DF64" s="411"/>
      <c r="DG64" s="411"/>
      <c r="DH64" s="411"/>
      <c r="DI64" s="411"/>
      <c r="DJ64" s="411"/>
      <c r="DK64" s="411"/>
      <c r="DL64" s="411"/>
      <c r="DM64" s="411"/>
      <c r="DN64" s="411"/>
      <c r="DO64" s="411"/>
      <c r="DP64" s="411"/>
      <c r="DQ64" s="411"/>
      <c r="DR64" s="411"/>
      <c r="DS64" s="411"/>
      <c r="DT64" s="411"/>
      <c r="DU64" s="411"/>
      <c r="DV64" s="411"/>
      <c r="DW64" s="411"/>
      <c r="DX64" s="411"/>
      <c r="DY64" s="411"/>
      <c r="DZ64" s="411"/>
      <c r="EA64" s="411"/>
      <c r="EB64" s="411"/>
      <c r="EC64" s="411"/>
      <c r="ED64" s="411"/>
      <c r="EE64" s="411"/>
      <c r="EF64" s="411"/>
      <c r="EG64" s="411"/>
      <c r="EH64" s="411"/>
      <c r="EI64" s="411"/>
      <c r="EJ64" s="411"/>
      <c r="EK64" s="411"/>
      <c r="EL64" s="411"/>
      <c r="EM64" s="411"/>
      <c r="EN64" s="411"/>
      <c r="EO64" s="411"/>
      <c r="EP64" s="411"/>
      <c r="EQ64" s="411"/>
      <c r="ER64" s="411"/>
      <c r="ES64" s="411"/>
      <c r="ET64" s="411"/>
      <c r="EU64" s="411"/>
      <c r="EV64" s="411"/>
      <c r="EW64" s="411"/>
      <c r="EX64" s="411"/>
      <c r="EY64" s="411"/>
      <c r="EZ64" s="411"/>
      <c r="FA64" s="411"/>
      <c r="FB64" s="411"/>
      <c r="FC64" s="411"/>
      <c r="FD64" s="411"/>
      <c r="FE64" s="411"/>
      <c r="FF64" s="411"/>
      <c r="FG64" s="411"/>
      <c r="FH64" s="411"/>
      <c r="FI64" s="411"/>
      <c r="FJ64" s="411"/>
      <c r="FK64" s="411"/>
      <c r="FL64" s="411"/>
      <c r="FM64" s="411"/>
      <c r="FN64" s="411"/>
      <c r="FO64" s="411"/>
      <c r="FP64" s="411"/>
      <c r="FQ64" s="411"/>
      <c r="FR64" s="411"/>
      <c r="FS64" s="411"/>
      <c r="FT64" s="411"/>
      <c r="FU64" s="411"/>
      <c r="FV64" s="411"/>
      <c r="FW64" s="411"/>
      <c r="FX64" s="411"/>
      <c r="FY64" s="411"/>
      <c r="FZ64" s="411"/>
      <c r="GA64" s="411"/>
      <c r="GB64" s="411"/>
      <c r="GC64" s="411"/>
      <c r="GD64" s="411"/>
      <c r="GE64" s="411"/>
      <c r="GF64" s="411"/>
      <c r="GG64" s="411"/>
      <c r="GH64" s="411"/>
      <c r="GI64" s="411"/>
      <c r="GJ64" s="411"/>
      <c r="GK64" s="411"/>
      <c r="GL64" s="411"/>
      <c r="GM64" s="411"/>
      <c r="GN64" s="411"/>
      <c r="GO64" s="411"/>
      <c r="GP64" s="411"/>
      <c r="GQ64" s="411"/>
      <c r="GR64" s="411"/>
      <c r="GS64" s="411"/>
      <c r="GT64" s="411"/>
      <c r="GU64" s="411"/>
      <c r="GV64" s="411"/>
      <c r="GW64" s="411"/>
      <c r="GX64" s="411"/>
      <c r="GY64" s="411"/>
      <c r="GZ64" s="411"/>
      <c r="HA64" s="411"/>
      <c r="HB64" s="411"/>
      <c r="HC64" s="411"/>
      <c r="HD64" s="411"/>
      <c r="HE64" s="411"/>
      <c r="HF64" s="411"/>
      <c r="HG64" s="411"/>
      <c r="HH64" s="411"/>
      <c r="HI64" s="411"/>
      <c r="HJ64" s="411"/>
      <c r="HK64" s="411"/>
      <c r="HL64" s="411"/>
      <c r="HM64" s="411"/>
      <c r="HN64" s="411"/>
      <c r="HO64" s="411"/>
      <c r="HP64" s="411"/>
      <c r="HQ64" s="411"/>
      <c r="HR64" s="411"/>
      <c r="HS64" s="411"/>
      <c r="HT64" s="411"/>
      <c r="HU64" s="411"/>
      <c r="HV64" s="411"/>
      <c r="HW64" s="411"/>
      <c r="HX64" s="411"/>
      <c r="HY64" s="411"/>
      <c r="HZ64" s="411"/>
      <c r="IA64" s="411"/>
      <c r="IB64" s="411"/>
      <c r="IC64" s="411"/>
      <c r="ID64" s="411"/>
      <c r="IE64" s="411"/>
      <c r="IF64" s="411"/>
      <c r="IG64" s="411"/>
      <c r="IH64" s="411"/>
      <c r="II64" s="411"/>
      <c r="IJ64" s="411"/>
      <c r="IK64" s="411"/>
      <c r="IL64" s="411"/>
      <c r="IM64" s="411"/>
      <c r="IN64" s="411"/>
    </row>
    <row r="65" spans="1:248" s="4" customFormat="1" ht="12.75" customHeight="1" thickBot="1" x14ac:dyDescent="0.25">
      <c r="A65" s="6"/>
      <c r="B65" s="88" t="s">
        <v>36</v>
      </c>
      <c r="C65" s="88" t="s">
        <v>37</v>
      </c>
      <c r="D65" s="88" t="s">
        <v>38</v>
      </c>
      <c r="E65" s="182" t="s">
        <v>39</v>
      </c>
      <c r="F65" s="107" t="s">
        <v>40</v>
      </c>
      <c r="G65" s="164"/>
      <c r="H65" s="107"/>
      <c r="I65" s="108" t="s">
        <v>41</v>
      </c>
      <c r="J65" s="88"/>
      <c r="K65" s="107"/>
      <c r="L65" s="88" t="s">
        <v>463</v>
      </c>
      <c r="M65" s="88"/>
      <c r="N65" s="88" t="s">
        <v>235</v>
      </c>
      <c r="O65" s="182" t="s">
        <v>235</v>
      </c>
      <c r="P65" s="266"/>
      <c r="Q65" s="267" t="s">
        <v>464</v>
      </c>
      <c r="R65" s="268" t="s">
        <v>271</v>
      </c>
      <c r="S65" s="109" t="s">
        <v>109</v>
      </c>
      <c r="T65" s="107" t="s">
        <v>186</v>
      </c>
      <c r="U65" s="88" t="s">
        <v>42</v>
      </c>
      <c r="V65" s="88" t="s">
        <v>43</v>
      </c>
      <c r="W65" s="88"/>
      <c r="X65" s="88" t="s">
        <v>44</v>
      </c>
      <c r="Y65" s="88" t="s">
        <v>30</v>
      </c>
      <c r="Z65" s="88" t="s">
        <v>30</v>
      </c>
      <c r="AA65" s="88" t="s">
        <v>138</v>
      </c>
      <c r="AB65" s="88" t="s">
        <v>15</v>
      </c>
      <c r="AC65" s="88" t="s">
        <v>139</v>
      </c>
      <c r="AD65" s="88" t="s">
        <v>141</v>
      </c>
      <c r="AE65" s="88" t="s">
        <v>47</v>
      </c>
      <c r="AF65" s="88" t="s">
        <v>48</v>
      </c>
      <c r="AG65" s="88" t="s">
        <v>15</v>
      </c>
      <c r="AH65" s="109" t="s">
        <v>30</v>
      </c>
      <c r="AI65" s="110"/>
      <c r="AJ65" s="88" t="s">
        <v>49</v>
      </c>
      <c r="AK65" s="107" t="s">
        <v>187</v>
      </c>
      <c r="AL65" s="111"/>
      <c r="AM65" s="411"/>
      <c r="AN65" s="411"/>
      <c r="AO65" s="411"/>
      <c r="AP65" s="411"/>
      <c r="AQ65" s="411"/>
      <c r="AR65" s="411"/>
      <c r="AS65" s="411"/>
      <c r="AT65" s="411"/>
      <c r="AU65" s="411"/>
      <c r="AV65" s="411"/>
      <c r="AW65" s="411"/>
      <c r="AX65" s="411"/>
      <c r="AY65" s="411"/>
      <c r="AZ65" s="411"/>
      <c r="BA65" s="411"/>
      <c r="BB65" s="411"/>
      <c r="BC65" s="411"/>
      <c r="BD65" s="411"/>
      <c r="BE65" s="411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1"/>
      <c r="CL65" s="411"/>
      <c r="CM65" s="411"/>
      <c r="CN65" s="411"/>
      <c r="CO65" s="411"/>
      <c r="CP65" s="411"/>
      <c r="CQ65" s="411"/>
      <c r="CR65" s="411"/>
      <c r="CS65" s="411"/>
      <c r="CT65" s="411"/>
      <c r="CU65" s="411"/>
      <c r="CV65" s="411"/>
      <c r="CW65" s="411"/>
      <c r="CX65" s="411"/>
      <c r="CY65" s="411"/>
      <c r="CZ65" s="411"/>
      <c r="DA65" s="411"/>
      <c r="DB65" s="411"/>
      <c r="DC65" s="411"/>
      <c r="DD65" s="411"/>
      <c r="DE65" s="411"/>
      <c r="DF65" s="411"/>
      <c r="DG65" s="411"/>
      <c r="DH65" s="411"/>
      <c r="DI65" s="411"/>
      <c r="DJ65" s="411"/>
      <c r="DK65" s="411"/>
      <c r="DL65" s="411"/>
      <c r="DM65" s="411"/>
      <c r="DN65" s="411"/>
      <c r="DO65" s="411"/>
      <c r="DP65" s="411"/>
      <c r="DQ65" s="411"/>
      <c r="DR65" s="411"/>
      <c r="DS65" s="411"/>
      <c r="DT65" s="411"/>
      <c r="DU65" s="411"/>
      <c r="DV65" s="411"/>
      <c r="DW65" s="411"/>
      <c r="DX65" s="411"/>
      <c r="DY65" s="411"/>
      <c r="DZ65" s="411"/>
      <c r="EA65" s="411"/>
      <c r="EB65" s="411"/>
      <c r="EC65" s="411"/>
      <c r="ED65" s="411"/>
      <c r="EE65" s="411"/>
      <c r="EF65" s="411"/>
      <c r="EG65" s="411"/>
      <c r="EH65" s="411"/>
      <c r="EI65" s="411"/>
      <c r="EJ65" s="411"/>
      <c r="EK65" s="411"/>
      <c r="EL65" s="411"/>
      <c r="EM65" s="411"/>
      <c r="EN65" s="411"/>
      <c r="EO65" s="411"/>
      <c r="EP65" s="411"/>
      <c r="EQ65" s="411"/>
      <c r="ER65" s="411"/>
      <c r="ES65" s="411"/>
      <c r="ET65" s="411"/>
      <c r="EU65" s="411"/>
      <c r="EV65" s="411"/>
      <c r="EW65" s="411"/>
      <c r="EX65" s="411"/>
      <c r="EY65" s="411"/>
      <c r="EZ65" s="411"/>
      <c r="FA65" s="411"/>
      <c r="FB65" s="411"/>
      <c r="FC65" s="411"/>
      <c r="FD65" s="411"/>
      <c r="FE65" s="411"/>
      <c r="FF65" s="411"/>
      <c r="FG65" s="411"/>
      <c r="FH65" s="411"/>
      <c r="FI65" s="411"/>
      <c r="FJ65" s="411"/>
      <c r="FK65" s="411"/>
      <c r="FL65" s="411"/>
      <c r="FM65" s="411"/>
      <c r="FN65" s="411"/>
      <c r="FO65" s="411"/>
      <c r="FP65" s="411"/>
      <c r="FQ65" s="411"/>
      <c r="FR65" s="411"/>
      <c r="FS65" s="411"/>
      <c r="FT65" s="411"/>
      <c r="FU65" s="411"/>
      <c r="FV65" s="411"/>
      <c r="FW65" s="411"/>
      <c r="FX65" s="411"/>
      <c r="FY65" s="411"/>
      <c r="FZ65" s="411"/>
      <c r="GA65" s="411"/>
      <c r="GB65" s="411"/>
      <c r="GC65" s="411"/>
      <c r="GD65" s="411"/>
      <c r="GE65" s="411"/>
      <c r="GF65" s="411"/>
      <c r="GG65" s="411"/>
      <c r="GH65" s="411"/>
      <c r="GI65" s="411"/>
      <c r="GJ65" s="411"/>
      <c r="GK65" s="411"/>
      <c r="GL65" s="411"/>
      <c r="GM65" s="411"/>
      <c r="GN65" s="411"/>
      <c r="GO65" s="411"/>
      <c r="GP65" s="411"/>
      <c r="GQ65" s="411"/>
      <c r="GR65" s="411"/>
      <c r="GS65" s="411"/>
      <c r="GT65" s="411"/>
      <c r="GU65" s="411"/>
      <c r="GV65" s="411"/>
      <c r="GW65" s="411"/>
      <c r="GX65" s="411"/>
      <c r="GY65" s="411"/>
      <c r="GZ65" s="411"/>
      <c r="HA65" s="411"/>
      <c r="HB65" s="411"/>
      <c r="HC65" s="411"/>
      <c r="HD65" s="411"/>
      <c r="HE65" s="411"/>
      <c r="HF65" s="411"/>
      <c r="HG65" s="411"/>
      <c r="HH65" s="411"/>
      <c r="HI65" s="411"/>
      <c r="HJ65" s="411"/>
      <c r="HK65" s="411"/>
      <c r="HL65" s="411"/>
      <c r="HM65" s="411"/>
      <c r="HN65" s="411"/>
      <c r="HO65" s="411"/>
      <c r="HP65" s="411"/>
      <c r="HQ65" s="411"/>
      <c r="HR65" s="411"/>
      <c r="HS65" s="411"/>
      <c r="HT65" s="411"/>
      <c r="HU65" s="411"/>
      <c r="HV65" s="411"/>
      <c r="HW65" s="411"/>
      <c r="HX65" s="411"/>
      <c r="HY65" s="411"/>
      <c r="HZ65" s="411"/>
      <c r="IA65" s="411"/>
      <c r="IB65" s="411"/>
      <c r="IC65" s="411"/>
      <c r="ID65" s="411"/>
      <c r="IE65" s="411"/>
      <c r="IF65" s="411"/>
      <c r="IG65" s="411"/>
      <c r="IH65" s="411"/>
      <c r="II65" s="411"/>
      <c r="IJ65" s="411"/>
      <c r="IK65" s="411"/>
      <c r="IL65" s="411"/>
      <c r="IM65" s="411"/>
      <c r="IN65" s="411"/>
    </row>
    <row r="66" spans="1:248" s="23" customFormat="1" ht="12.75" customHeight="1" thickTop="1" x14ac:dyDescent="0.2">
      <c r="A66" s="8"/>
      <c r="B66" s="280">
        <f>B53</f>
        <v>0</v>
      </c>
      <c r="C66" s="280">
        <f>C53</f>
        <v>0</v>
      </c>
      <c r="D66" s="280">
        <f>D53</f>
        <v>0</v>
      </c>
      <c r="E66" s="314">
        <f>E53</f>
        <v>0</v>
      </c>
      <c r="F66" s="281">
        <f>F53</f>
        <v>0</v>
      </c>
      <c r="G66" s="139" t="str">
        <f>$C$11</f>
        <v>DECEMBER</v>
      </c>
      <c r="H66" s="50" t="s">
        <v>58</v>
      </c>
      <c r="I66" s="319"/>
      <c r="J66" s="315">
        <f t="shared" ref="J66:R66" si="6">J53</f>
        <v>0</v>
      </c>
      <c r="K66" s="316">
        <f t="shared" si="6"/>
        <v>0</v>
      </c>
      <c r="L66" s="280">
        <f t="shared" si="6"/>
        <v>0</v>
      </c>
      <c r="M66" s="280">
        <f t="shared" si="6"/>
        <v>0</v>
      </c>
      <c r="N66" s="280">
        <f t="shared" si="6"/>
        <v>0</v>
      </c>
      <c r="O66" s="314">
        <f t="shared" si="6"/>
        <v>0</v>
      </c>
      <c r="P66" s="314">
        <f t="shared" si="6"/>
        <v>0</v>
      </c>
      <c r="Q66" s="280">
        <f t="shared" si="6"/>
        <v>0</v>
      </c>
      <c r="R66" s="317">
        <f t="shared" si="6"/>
        <v>0</v>
      </c>
      <c r="S66" s="9"/>
      <c r="T66" s="8"/>
      <c r="U66" s="280">
        <f t="shared" ref="U66:AH66" si="7">U53</f>
        <v>0</v>
      </c>
      <c r="V66" s="280">
        <f t="shared" si="7"/>
        <v>0</v>
      </c>
      <c r="W66" s="280">
        <f t="shared" si="7"/>
        <v>0</v>
      </c>
      <c r="X66" s="280">
        <f t="shared" si="7"/>
        <v>0</v>
      </c>
      <c r="Y66" s="280">
        <f t="shared" si="7"/>
        <v>0</v>
      </c>
      <c r="Z66" s="280">
        <f t="shared" si="7"/>
        <v>0</v>
      </c>
      <c r="AA66" s="280">
        <f t="shared" si="7"/>
        <v>0</v>
      </c>
      <c r="AB66" s="280">
        <f t="shared" si="7"/>
        <v>0</v>
      </c>
      <c r="AC66" s="280">
        <f t="shared" si="7"/>
        <v>0</v>
      </c>
      <c r="AD66" s="280">
        <f t="shared" si="7"/>
        <v>0</v>
      </c>
      <c r="AE66" s="280">
        <f t="shared" si="7"/>
        <v>0</v>
      </c>
      <c r="AF66" s="280">
        <f t="shared" si="7"/>
        <v>0</v>
      </c>
      <c r="AG66" s="280">
        <f t="shared" si="7"/>
        <v>0</v>
      </c>
      <c r="AH66" s="280">
        <f t="shared" si="7"/>
        <v>0</v>
      </c>
      <c r="AI66" s="305"/>
      <c r="AJ66" s="280">
        <f>AJ53</f>
        <v>0</v>
      </c>
      <c r="AK66" s="318">
        <f>AK53</f>
        <v>0</v>
      </c>
      <c r="AL66" s="9"/>
    </row>
    <row r="67" spans="1:248" s="23" customFormat="1" ht="12.75" customHeight="1" x14ac:dyDescent="0.2">
      <c r="A67" s="8">
        <v>1</v>
      </c>
      <c r="B67" s="282"/>
      <c r="C67" s="282"/>
      <c r="D67" s="282"/>
      <c r="E67" s="282"/>
      <c r="F67" s="283"/>
      <c r="G67" s="415"/>
      <c r="H67" s="302"/>
      <c r="I67" s="416"/>
      <c r="J67" s="280">
        <f t="shared" ref="J67:J97" si="8">SUM(B67:F67)</f>
        <v>0</v>
      </c>
      <c r="K67" s="281">
        <f t="shared" ref="K67:K97" si="9">SUM(U67:AK67)-SUM(L67:R67)</f>
        <v>0</v>
      </c>
      <c r="L67" s="282"/>
      <c r="M67" s="282"/>
      <c r="N67" s="282"/>
      <c r="O67" s="291"/>
      <c r="P67" s="297"/>
      <c r="Q67" s="282"/>
      <c r="R67" s="283"/>
      <c r="S67" s="17" t="s">
        <v>59</v>
      </c>
      <c r="T67" s="8">
        <v>1</v>
      </c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91"/>
      <c r="AI67" s="302"/>
      <c r="AJ67" s="282"/>
      <c r="AK67" s="283"/>
      <c r="AL67" s="17" t="s">
        <v>59</v>
      </c>
    </row>
    <row r="68" spans="1:248" s="23" customFormat="1" ht="12.75" customHeight="1" x14ac:dyDescent="0.2">
      <c r="A68" s="8">
        <v>2</v>
      </c>
      <c r="B68" s="282"/>
      <c r="C68" s="282"/>
      <c r="D68" s="282"/>
      <c r="E68" s="282"/>
      <c r="F68" s="283"/>
      <c r="G68" s="415"/>
      <c r="H68" s="302"/>
      <c r="I68" s="416"/>
      <c r="J68" s="280">
        <f t="shared" si="8"/>
        <v>0</v>
      </c>
      <c r="K68" s="281">
        <f t="shared" si="9"/>
        <v>0</v>
      </c>
      <c r="L68" s="282"/>
      <c r="M68" s="282"/>
      <c r="N68" s="282"/>
      <c r="O68" s="291"/>
      <c r="P68" s="297"/>
      <c r="Q68" s="282"/>
      <c r="R68" s="283"/>
      <c r="S68" s="17" t="s">
        <v>60</v>
      </c>
      <c r="T68" s="8">
        <v>2</v>
      </c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91"/>
      <c r="AI68" s="302"/>
      <c r="AJ68" s="282"/>
      <c r="AK68" s="283"/>
      <c r="AL68" s="17" t="s">
        <v>60</v>
      </c>
    </row>
    <row r="69" spans="1:248" s="23" customFormat="1" ht="12.75" customHeight="1" x14ac:dyDescent="0.2">
      <c r="A69" s="8">
        <v>3</v>
      </c>
      <c r="B69" s="282"/>
      <c r="C69" s="282"/>
      <c r="D69" s="282"/>
      <c r="E69" s="282"/>
      <c r="F69" s="283"/>
      <c r="G69" s="415"/>
      <c r="H69" s="302"/>
      <c r="I69" s="416"/>
      <c r="J69" s="280">
        <f t="shared" si="8"/>
        <v>0</v>
      </c>
      <c r="K69" s="281">
        <f t="shared" si="9"/>
        <v>0</v>
      </c>
      <c r="L69" s="282"/>
      <c r="M69" s="282"/>
      <c r="N69" s="282"/>
      <c r="O69" s="291"/>
      <c r="P69" s="297"/>
      <c r="Q69" s="282"/>
      <c r="R69" s="283"/>
      <c r="S69" s="17" t="s">
        <v>61</v>
      </c>
      <c r="T69" s="8">
        <v>3</v>
      </c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91"/>
      <c r="AI69" s="302"/>
      <c r="AJ69" s="282"/>
      <c r="AK69" s="283"/>
      <c r="AL69" s="17" t="s">
        <v>61</v>
      </c>
    </row>
    <row r="70" spans="1:248" s="23" customFormat="1" ht="12.75" customHeight="1" x14ac:dyDescent="0.2">
      <c r="A70" s="8">
        <v>4</v>
      </c>
      <c r="B70" s="282"/>
      <c r="C70" s="282"/>
      <c r="D70" s="282"/>
      <c r="E70" s="282"/>
      <c r="F70" s="283"/>
      <c r="G70" s="415"/>
      <c r="H70" s="302"/>
      <c r="I70" s="416"/>
      <c r="J70" s="280">
        <f t="shared" si="8"/>
        <v>0</v>
      </c>
      <c r="K70" s="281">
        <f t="shared" si="9"/>
        <v>0</v>
      </c>
      <c r="L70" s="282"/>
      <c r="M70" s="282"/>
      <c r="N70" s="282"/>
      <c r="O70" s="291"/>
      <c r="P70" s="297"/>
      <c r="Q70" s="282"/>
      <c r="R70" s="283"/>
      <c r="S70" s="17" t="s">
        <v>62</v>
      </c>
      <c r="T70" s="8">
        <v>4</v>
      </c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91"/>
      <c r="AI70" s="302"/>
      <c r="AJ70" s="282"/>
      <c r="AK70" s="283"/>
      <c r="AL70" s="17" t="s">
        <v>62</v>
      </c>
    </row>
    <row r="71" spans="1:248" s="23" customFormat="1" ht="12.75" customHeight="1" x14ac:dyDescent="0.2">
      <c r="A71" s="8">
        <v>5</v>
      </c>
      <c r="B71" s="282"/>
      <c r="C71" s="282"/>
      <c r="D71" s="282"/>
      <c r="E71" s="282"/>
      <c r="F71" s="283"/>
      <c r="G71" s="417"/>
      <c r="H71" s="302"/>
      <c r="I71" s="416"/>
      <c r="J71" s="280">
        <f t="shared" si="8"/>
        <v>0</v>
      </c>
      <c r="K71" s="281">
        <f t="shared" si="9"/>
        <v>0</v>
      </c>
      <c r="L71" s="282"/>
      <c r="M71" s="282"/>
      <c r="N71" s="282"/>
      <c r="O71" s="291"/>
      <c r="P71" s="297"/>
      <c r="Q71" s="282"/>
      <c r="R71" s="283"/>
      <c r="S71" s="17" t="s">
        <v>63</v>
      </c>
      <c r="T71" s="8">
        <v>5</v>
      </c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91"/>
      <c r="AI71" s="302"/>
      <c r="AJ71" s="282"/>
      <c r="AK71" s="283"/>
      <c r="AL71" s="17" t="s">
        <v>63</v>
      </c>
    </row>
    <row r="72" spans="1:248" s="23" customFormat="1" ht="12.75" customHeight="1" x14ac:dyDescent="0.2">
      <c r="A72" s="18">
        <v>6</v>
      </c>
      <c r="B72" s="284"/>
      <c r="C72" s="284"/>
      <c r="D72" s="284"/>
      <c r="E72" s="284"/>
      <c r="F72" s="285"/>
      <c r="G72" s="415"/>
      <c r="H72" s="303"/>
      <c r="I72" s="418"/>
      <c r="J72" s="280">
        <f t="shared" si="8"/>
        <v>0</v>
      </c>
      <c r="K72" s="281">
        <f t="shared" si="9"/>
        <v>0</v>
      </c>
      <c r="L72" s="284"/>
      <c r="M72" s="284"/>
      <c r="N72" s="284"/>
      <c r="O72" s="292"/>
      <c r="P72" s="298"/>
      <c r="Q72" s="284"/>
      <c r="R72" s="285"/>
      <c r="S72" s="19" t="s">
        <v>64</v>
      </c>
      <c r="T72" s="18">
        <v>6</v>
      </c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92"/>
      <c r="AI72" s="303"/>
      <c r="AJ72" s="284"/>
      <c r="AK72" s="285"/>
      <c r="AL72" s="19" t="s">
        <v>64</v>
      </c>
    </row>
    <row r="73" spans="1:248" s="23" customFormat="1" ht="12.75" customHeight="1" x14ac:dyDescent="0.2">
      <c r="A73" s="8">
        <v>7</v>
      </c>
      <c r="B73" s="282"/>
      <c r="C73" s="282"/>
      <c r="D73" s="282"/>
      <c r="E73" s="282"/>
      <c r="F73" s="283"/>
      <c r="G73" s="415"/>
      <c r="H73" s="302"/>
      <c r="I73" s="416"/>
      <c r="J73" s="280">
        <f t="shared" si="8"/>
        <v>0</v>
      </c>
      <c r="K73" s="281">
        <f t="shared" si="9"/>
        <v>0</v>
      </c>
      <c r="L73" s="282"/>
      <c r="M73" s="282"/>
      <c r="N73" s="282"/>
      <c r="O73" s="291"/>
      <c r="P73" s="297"/>
      <c r="Q73" s="282"/>
      <c r="R73" s="283"/>
      <c r="S73" s="17" t="s">
        <v>65</v>
      </c>
      <c r="T73" s="8">
        <v>7</v>
      </c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91"/>
      <c r="AI73" s="302"/>
      <c r="AJ73" s="282"/>
      <c r="AK73" s="283"/>
      <c r="AL73" s="17" t="s">
        <v>65</v>
      </c>
    </row>
    <row r="74" spans="1:248" s="23" customFormat="1" ht="12.75" customHeight="1" x14ac:dyDescent="0.2">
      <c r="A74" s="8">
        <v>8</v>
      </c>
      <c r="B74" s="282"/>
      <c r="C74" s="282"/>
      <c r="D74" s="282"/>
      <c r="E74" s="282"/>
      <c r="F74" s="283"/>
      <c r="G74" s="415"/>
      <c r="H74" s="302"/>
      <c r="I74" s="416"/>
      <c r="J74" s="280">
        <f t="shared" si="8"/>
        <v>0</v>
      </c>
      <c r="K74" s="281">
        <f t="shared" si="9"/>
        <v>0</v>
      </c>
      <c r="L74" s="282"/>
      <c r="M74" s="282"/>
      <c r="N74" s="282"/>
      <c r="O74" s="291"/>
      <c r="P74" s="297"/>
      <c r="Q74" s="282"/>
      <c r="R74" s="283"/>
      <c r="S74" s="17" t="s">
        <v>66</v>
      </c>
      <c r="T74" s="8">
        <v>8</v>
      </c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91"/>
      <c r="AI74" s="302"/>
      <c r="AJ74" s="282"/>
      <c r="AK74" s="283"/>
      <c r="AL74" s="17" t="s">
        <v>66</v>
      </c>
    </row>
    <row r="75" spans="1:248" s="23" customFormat="1" ht="12.75" customHeight="1" x14ac:dyDescent="0.2">
      <c r="A75" s="8">
        <v>9</v>
      </c>
      <c r="B75" s="282"/>
      <c r="C75" s="282"/>
      <c r="D75" s="282"/>
      <c r="E75" s="282"/>
      <c r="F75" s="283"/>
      <c r="G75" s="415"/>
      <c r="H75" s="302"/>
      <c r="I75" s="416"/>
      <c r="J75" s="280">
        <f t="shared" si="8"/>
        <v>0</v>
      </c>
      <c r="K75" s="281">
        <f t="shared" si="9"/>
        <v>0</v>
      </c>
      <c r="L75" s="282"/>
      <c r="M75" s="282"/>
      <c r="N75" s="282"/>
      <c r="O75" s="291"/>
      <c r="P75" s="297"/>
      <c r="Q75" s="282"/>
      <c r="R75" s="283"/>
      <c r="S75" s="17" t="s">
        <v>67</v>
      </c>
      <c r="T75" s="8">
        <v>9</v>
      </c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91"/>
      <c r="AI75" s="302"/>
      <c r="AJ75" s="282"/>
      <c r="AK75" s="283"/>
      <c r="AL75" s="17" t="s">
        <v>67</v>
      </c>
    </row>
    <row r="76" spans="1:248" s="23" customFormat="1" ht="12.75" customHeight="1" x14ac:dyDescent="0.2">
      <c r="A76" s="8">
        <v>10</v>
      </c>
      <c r="B76" s="282"/>
      <c r="C76" s="282"/>
      <c r="D76" s="282"/>
      <c r="E76" s="282"/>
      <c r="F76" s="283"/>
      <c r="G76" s="415"/>
      <c r="H76" s="302"/>
      <c r="I76" s="416"/>
      <c r="J76" s="280">
        <f t="shared" si="8"/>
        <v>0</v>
      </c>
      <c r="K76" s="281">
        <f t="shared" si="9"/>
        <v>0</v>
      </c>
      <c r="L76" s="282"/>
      <c r="M76" s="282"/>
      <c r="N76" s="282"/>
      <c r="O76" s="291"/>
      <c r="P76" s="297"/>
      <c r="Q76" s="282"/>
      <c r="R76" s="283"/>
      <c r="S76" s="17" t="s">
        <v>68</v>
      </c>
      <c r="T76" s="8">
        <v>10</v>
      </c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91"/>
      <c r="AI76" s="302"/>
      <c r="AJ76" s="282"/>
      <c r="AK76" s="283"/>
      <c r="AL76" s="17" t="s">
        <v>68</v>
      </c>
    </row>
    <row r="77" spans="1:248" s="23" customFormat="1" ht="12.75" customHeight="1" x14ac:dyDescent="0.2">
      <c r="A77" s="8">
        <v>11</v>
      </c>
      <c r="B77" s="282"/>
      <c r="C77" s="282"/>
      <c r="D77" s="282"/>
      <c r="E77" s="282"/>
      <c r="F77" s="283"/>
      <c r="G77" s="415"/>
      <c r="H77" s="302"/>
      <c r="I77" s="416"/>
      <c r="J77" s="280">
        <f t="shared" si="8"/>
        <v>0</v>
      </c>
      <c r="K77" s="281">
        <f t="shared" si="9"/>
        <v>0</v>
      </c>
      <c r="L77" s="282"/>
      <c r="M77" s="282"/>
      <c r="N77" s="282"/>
      <c r="O77" s="291"/>
      <c r="P77" s="297"/>
      <c r="Q77" s="282"/>
      <c r="R77" s="283"/>
      <c r="S77" s="17" t="s">
        <v>69</v>
      </c>
      <c r="T77" s="8">
        <v>11</v>
      </c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91"/>
      <c r="AI77" s="302"/>
      <c r="AJ77" s="282"/>
      <c r="AK77" s="283"/>
      <c r="AL77" s="17" t="s">
        <v>69</v>
      </c>
    </row>
    <row r="78" spans="1:248" s="23" customFormat="1" ht="12.75" customHeight="1" x14ac:dyDescent="0.2">
      <c r="A78" s="8">
        <v>12</v>
      </c>
      <c r="B78" s="282"/>
      <c r="C78" s="282"/>
      <c r="D78" s="282"/>
      <c r="E78" s="282"/>
      <c r="F78" s="283"/>
      <c r="G78" s="415"/>
      <c r="H78" s="302"/>
      <c r="I78" s="416"/>
      <c r="J78" s="280">
        <f t="shared" si="8"/>
        <v>0</v>
      </c>
      <c r="K78" s="281">
        <f t="shared" si="9"/>
        <v>0</v>
      </c>
      <c r="L78" s="282"/>
      <c r="M78" s="282"/>
      <c r="N78" s="282"/>
      <c r="O78" s="291"/>
      <c r="P78" s="297"/>
      <c r="Q78" s="282"/>
      <c r="R78" s="283"/>
      <c r="S78" s="17" t="s">
        <v>70</v>
      </c>
      <c r="T78" s="8">
        <v>12</v>
      </c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91"/>
      <c r="AI78" s="302"/>
      <c r="AJ78" s="282"/>
      <c r="AK78" s="283"/>
      <c r="AL78" s="17" t="s">
        <v>70</v>
      </c>
    </row>
    <row r="79" spans="1:248" s="23" customFormat="1" ht="12.75" customHeight="1" x14ac:dyDescent="0.2">
      <c r="A79" s="8">
        <v>13</v>
      </c>
      <c r="B79" s="282"/>
      <c r="C79" s="282"/>
      <c r="D79" s="282"/>
      <c r="E79" s="282"/>
      <c r="F79" s="283"/>
      <c r="G79" s="415"/>
      <c r="H79" s="302"/>
      <c r="I79" s="416"/>
      <c r="J79" s="280">
        <f t="shared" si="8"/>
        <v>0</v>
      </c>
      <c r="K79" s="281">
        <f t="shared" si="9"/>
        <v>0</v>
      </c>
      <c r="L79" s="282"/>
      <c r="M79" s="282"/>
      <c r="N79" s="282"/>
      <c r="O79" s="291"/>
      <c r="P79" s="297"/>
      <c r="Q79" s="282"/>
      <c r="R79" s="283"/>
      <c r="S79" s="17" t="s">
        <v>71</v>
      </c>
      <c r="T79" s="8">
        <v>13</v>
      </c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91"/>
      <c r="AI79" s="302"/>
      <c r="AJ79" s="282"/>
      <c r="AK79" s="283"/>
      <c r="AL79" s="17" t="s">
        <v>71</v>
      </c>
    </row>
    <row r="80" spans="1:248" s="23" customFormat="1" ht="12.75" customHeight="1" x14ac:dyDescent="0.2">
      <c r="A80" s="8">
        <v>14</v>
      </c>
      <c r="B80" s="282"/>
      <c r="C80" s="282"/>
      <c r="D80" s="282"/>
      <c r="E80" s="282"/>
      <c r="F80" s="283"/>
      <c r="G80" s="415"/>
      <c r="H80" s="302"/>
      <c r="I80" s="416"/>
      <c r="J80" s="280">
        <f t="shared" si="8"/>
        <v>0</v>
      </c>
      <c r="K80" s="281">
        <f t="shared" si="9"/>
        <v>0</v>
      </c>
      <c r="L80" s="282"/>
      <c r="M80" s="282"/>
      <c r="N80" s="282"/>
      <c r="O80" s="291"/>
      <c r="P80" s="297"/>
      <c r="Q80" s="282"/>
      <c r="R80" s="283"/>
      <c r="S80" s="17" t="s">
        <v>72</v>
      </c>
      <c r="T80" s="8">
        <v>14</v>
      </c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91"/>
      <c r="AI80" s="302"/>
      <c r="AJ80" s="282"/>
      <c r="AK80" s="283"/>
      <c r="AL80" s="17" t="s">
        <v>72</v>
      </c>
    </row>
    <row r="81" spans="1:38" s="23" customFormat="1" ht="12.75" customHeight="1" x14ac:dyDescent="0.2">
      <c r="A81" s="8">
        <v>15</v>
      </c>
      <c r="B81" s="282"/>
      <c r="C81" s="282"/>
      <c r="D81" s="282"/>
      <c r="E81" s="282"/>
      <c r="F81" s="283"/>
      <c r="G81" s="415"/>
      <c r="H81" s="302"/>
      <c r="I81" s="416"/>
      <c r="J81" s="280">
        <f t="shared" si="8"/>
        <v>0</v>
      </c>
      <c r="K81" s="281">
        <f t="shared" si="9"/>
        <v>0</v>
      </c>
      <c r="L81" s="282"/>
      <c r="M81" s="282"/>
      <c r="N81" s="282"/>
      <c r="O81" s="291"/>
      <c r="P81" s="297"/>
      <c r="Q81" s="282"/>
      <c r="R81" s="283"/>
      <c r="S81" s="17" t="s">
        <v>73</v>
      </c>
      <c r="T81" s="8">
        <v>15</v>
      </c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91"/>
      <c r="AI81" s="302"/>
      <c r="AJ81" s="282"/>
      <c r="AK81" s="283"/>
      <c r="AL81" s="17" t="s">
        <v>73</v>
      </c>
    </row>
    <row r="82" spans="1:38" s="23" customFormat="1" ht="12.75" customHeight="1" x14ac:dyDescent="0.2">
      <c r="A82" s="8">
        <v>16</v>
      </c>
      <c r="B82" s="282"/>
      <c r="C82" s="282"/>
      <c r="D82" s="282"/>
      <c r="E82" s="282"/>
      <c r="F82" s="283"/>
      <c r="G82" s="415"/>
      <c r="H82" s="302"/>
      <c r="I82" s="416"/>
      <c r="J82" s="280">
        <f t="shared" si="8"/>
        <v>0</v>
      </c>
      <c r="K82" s="281">
        <f t="shared" si="9"/>
        <v>0</v>
      </c>
      <c r="L82" s="282"/>
      <c r="M82" s="282"/>
      <c r="N82" s="282"/>
      <c r="O82" s="291"/>
      <c r="P82" s="297"/>
      <c r="Q82" s="282"/>
      <c r="R82" s="283"/>
      <c r="S82" s="17" t="s">
        <v>74</v>
      </c>
      <c r="T82" s="8">
        <v>16</v>
      </c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91"/>
      <c r="AI82" s="302"/>
      <c r="AJ82" s="282"/>
      <c r="AK82" s="283"/>
      <c r="AL82" s="17" t="s">
        <v>74</v>
      </c>
    </row>
    <row r="83" spans="1:38" s="23" customFormat="1" ht="12.75" customHeight="1" x14ac:dyDescent="0.2">
      <c r="A83" s="8">
        <v>17</v>
      </c>
      <c r="B83" s="282"/>
      <c r="C83" s="282"/>
      <c r="D83" s="282"/>
      <c r="E83" s="282"/>
      <c r="F83" s="283"/>
      <c r="G83" s="415"/>
      <c r="H83" s="302"/>
      <c r="I83" s="416"/>
      <c r="J83" s="280">
        <f t="shared" si="8"/>
        <v>0</v>
      </c>
      <c r="K83" s="281">
        <f t="shared" si="9"/>
        <v>0</v>
      </c>
      <c r="L83" s="282"/>
      <c r="M83" s="282"/>
      <c r="N83" s="282"/>
      <c r="O83" s="291"/>
      <c r="P83" s="297"/>
      <c r="Q83" s="282"/>
      <c r="R83" s="283"/>
      <c r="S83" s="17" t="s">
        <v>75</v>
      </c>
      <c r="T83" s="8">
        <v>17</v>
      </c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91"/>
      <c r="AI83" s="302"/>
      <c r="AJ83" s="282"/>
      <c r="AK83" s="283"/>
      <c r="AL83" s="17" t="s">
        <v>75</v>
      </c>
    </row>
    <row r="84" spans="1:38" s="23" customFormat="1" ht="12.75" customHeight="1" x14ac:dyDescent="0.2">
      <c r="A84" s="8">
        <v>18</v>
      </c>
      <c r="B84" s="282"/>
      <c r="C84" s="282"/>
      <c r="D84" s="282"/>
      <c r="E84" s="282"/>
      <c r="F84" s="283"/>
      <c r="G84" s="415"/>
      <c r="H84" s="302"/>
      <c r="I84" s="416"/>
      <c r="J84" s="280">
        <f t="shared" si="8"/>
        <v>0</v>
      </c>
      <c r="K84" s="281">
        <f t="shared" si="9"/>
        <v>0</v>
      </c>
      <c r="L84" s="282"/>
      <c r="M84" s="282"/>
      <c r="N84" s="282"/>
      <c r="O84" s="291"/>
      <c r="P84" s="297"/>
      <c r="Q84" s="282"/>
      <c r="R84" s="283"/>
      <c r="S84" s="17" t="s">
        <v>76</v>
      </c>
      <c r="T84" s="8">
        <v>18</v>
      </c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91"/>
      <c r="AI84" s="302"/>
      <c r="AJ84" s="282"/>
      <c r="AK84" s="283"/>
      <c r="AL84" s="17" t="s">
        <v>76</v>
      </c>
    </row>
    <row r="85" spans="1:38" s="23" customFormat="1" ht="12.75" customHeight="1" x14ac:dyDescent="0.2">
      <c r="A85" s="8">
        <v>19</v>
      </c>
      <c r="B85" s="282"/>
      <c r="C85" s="282"/>
      <c r="D85" s="282"/>
      <c r="E85" s="282"/>
      <c r="F85" s="283"/>
      <c r="G85" s="415"/>
      <c r="H85" s="302"/>
      <c r="I85" s="416"/>
      <c r="J85" s="280">
        <f t="shared" si="8"/>
        <v>0</v>
      </c>
      <c r="K85" s="281">
        <f t="shared" si="9"/>
        <v>0</v>
      </c>
      <c r="L85" s="282"/>
      <c r="M85" s="282"/>
      <c r="N85" s="282"/>
      <c r="O85" s="291"/>
      <c r="P85" s="297"/>
      <c r="Q85" s="282"/>
      <c r="R85" s="283"/>
      <c r="S85" s="17" t="s">
        <v>77</v>
      </c>
      <c r="T85" s="8">
        <v>19</v>
      </c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91"/>
      <c r="AI85" s="302"/>
      <c r="AJ85" s="282"/>
      <c r="AK85" s="283"/>
      <c r="AL85" s="17" t="s">
        <v>77</v>
      </c>
    </row>
    <row r="86" spans="1:38" s="23" customFormat="1" ht="12.75" customHeight="1" x14ac:dyDescent="0.2">
      <c r="A86" s="8">
        <v>20</v>
      </c>
      <c r="B86" s="282"/>
      <c r="C86" s="282"/>
      <c r="D86" s="282"/>
      <c r="E86" s="282"/>
      <c r="F86" s="283"/>
      <c r="G86" s="415"/>
      <c r="H86" s="302"/>
      <c r="I86" s="416"/>
      <c r="J86" s="280">
        <f t="shared" si="8"/>
        <v>0</v>
      </c>
      <c r="K86" s="281">
        <f t="shared" si="9"/>
        <v>0</v>
      </c>
      <c r="L86" s="282"/>
      <c r="M86" s="282"/>
      <c r="N86" s="282"/>
      <c r="O86" s="291"/>
      <c r="P86" s="297"/>
      <c r="Q86" s="282"/>
      <c r="R86" s="283"/>
      <c r="S86" s="17" t="s">
        <v>78</v>
      </c>
      <c r="T86" s="8">
        <v>20</v>
      </c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91"/>
      <c r="AI86" s="302"/>
      <c r="AJ86" s="282"/>
      <c r="AK86" s="283"/>
      <c r="AL86" s="17" t="s">
        <v>78</v>
      </c>
    </row>
    <row r="87" spans="1:38" s="23" customFormat="1" ht="12.75" customHeight="1" x14ac:dyDescent="0.2">
      <c r="A87" s="8">
        <v>21</v>
      </c>
      <c r="B87" s="282"/>
      <c r="C87" s="282"/>
      <c r="D87" s="282"/>
      <c r="E87" s="282"/>
      <c r="F87" s="283"/>
      <c r="G87" s="415"/>
      <c r="H87" s="302"/>
      <c r="I87" s="416"/>
      <c r="J87" s="280">
        <f t="shared" si="8"/>
        <v>0</v>
      </c>
      <c r="K87" s="281">
        <f t="shared" si="9"/>
        <v>0</v>
      </c>
      <c r="L87" s="282"/>
      <c r="M87" s="282"/>
      <c r="N87" s="282"/>
      <c r="O87" s="291"/>
      <c r="P87" s="297"/>
      <c r="Q87" s="282"/>
      <c r="R87" s="283"/>
      <c r="S87" s="17" t="s">
        <v>79</v>
      </c>
      <c r="T87" s="8">
        <v>21</v>
      </c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91"/>
      <c r="AI87" s="302"/>
      <c r="AJ87" s="282"/>
      <c r="AK87" s="283"/>
      <c r="AL87" s="17" t="s">
        <v>79</v>
      </c>
    </row>
    <row r="88" spans="1:38" s="23" customFormat="1" ht="12.75" customHeight="1" x14ac:dyDescent="0.2">
      <c r="A88" s="8">
        <v>22</v>
      </c>
      <c r="B88" s="282"/>
      <c r="C88" s="282"/>
      <c r="D88" s="282"/>
      <c r="E88" s="282"/>
      <c r="F88" s="283"/>
      <c r="G88" s="415"/>
      <c r="H88" s="302"/>
      <c r="I88" s="416"/>
      <c r="J88" s="280">
        <f t="shared" si="8"/>
        <v>0</v>
      </c>
      <c r="K88" s="281">
        <f t="shared" si="9"/>
        <v>0</v>
      </c>
      <c r="L88" s="282"/>
      <c r="M88" s="282"/>
      <c r="N88" s="282"/>
      <c r="O88" s="291"/>
      <c r="P88" s="297"/>
      <c r="Q88" s="282"/>
      <c r="R88" s="283"/>
      <c r="S88" s="17" t="s">
        <v>80</v>
      </c>
      <c r="T88" s="8">
        <v>22</v>
      </c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91"/>
      <c r="AI88" s="302"/>
      <c r="AJ88" s="282"/>
      <c r="AK88" s="283"/>
      <c r="AL88" s="17" t="s">
        <v>80</v>
      </c>
    </row>
    <row r="89" spans="1:38" s="23" customFormat="1" ht="12.75" customHeight="1" x14ac:dyDescent="0.2">
      <c r="A89" s="8">
        <v>23</v>
      </c>
      <c r="B89" s="282"/>
      <c r="C89" s="282"/>
      <c r="D89" s="282"/>
      <c r="E89" s="282"/>
      <c r="F89" s="283"/>
      <c r="G89" s="415"/>
      <c r="H89" s="302"/>
      <c r="I89" s="416"/>
      <c r="J89" s="280">
        <f t="shared" si="8"/>
        <v>0</v>
      </c>
      <c r="K89" s="281">
        <f t="shared" si="9"/>
        <v>0</v>
      </c>
      <c r="L89" s="282"/>
      <c r="M89" s="282"/>
      <c r="N89" s="282"/>
      <c r="O89" s="291"/>
      <c r="P89" s="297"/>
      <c r="Q89" s="282"/>
      <c r="R89" s="283"/>
      <c r="S89" s="17" t="s">
        <v>81</v>
      </c>
      <c r="T89" s="8">
        <v>23</v>
      </c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91"/>
      <c r="AI89" s="302"/>
      <c r="AJ89" s="282"/>
      <c r="AK89" s="283"/>
      <c r="AL89" s="17" t="s">
        <v>81</v>
      </c>
    </row>
    <row r="90" spans="1:38" s="23" customFormat="1" ht="12.75" customHeight="1" x14ac:dyDescent="0.2">
      <c r="A90" s="8">
        <v>24</v>
      </c>
      <c r="B90" s="282"/>
      <c r="C90" s="282"/>
      <c r="D90" s="282"/>
      <c r="E90" s="282"/>
      <c r="F90" s="283"/>
      <c r="G90" s="415"/>
      <c r="H90" s="302"/>
      <c r="I90" s="416"/>
      <c r="J90" s="280">
        <f t="shared" si="8"/>
        <v>0</v>
      </c>
      <c r="K90" s="281">
        <f t="shared" si="9"/>
        <v>0</v>
      </c>
      <c r="L90" s="282"/>
      <c r="M90" s="282"/>
      <c r="N90" s="282"/>
      <c r="O90" s="291"/>
      <c r="P90" s="297"/>
      <c r="Q90" s="282"/>
      <c r="R90" s="283"/>
      <c r="S90" s="17" t="s">
        <v>82</v>
      </c>
      <c r="T90" s="8">
        <v>24</v>
      </c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91"/>
      <c r="AI90" s="302"/>
      <c r="AJ90" s="282"/>
      <c r="AK90" s="283"/>
      <c r="AL90" s="17" t="s">
        <v>82</v>
      </c>
    </row>
    <row r="91" spans="1:38" s="23" customFormat="1" ht="12.75" customHeight="1" x14ac:dyDescent="0.2">
      <c r="A91" s="8">
        <v>25</v>
      </c>
      <c r="B91" s="282"/>
      <c r="C91" s="282"/>
      <c r="D91" s="282"/>
      <c r="E91" s="282"/>
      <c r="F91" s="283"/>
      <c r="G91" s="415"/>
      <c r="H91" s="302"/>
      <c r="I91" s="416"/>
      <c r="J91" s="280">
        <f t="shared" si="8"/>
        <v>0</v>
      </c>
      <c r="K91" s="281">
        <f t="shared" si="9"/>
        <v>0</v>
      </c>
      <c r="L91" s="282"/>
      <c r="M91" s="282"/>
      <c r="N91" s="282"/>
      <c r="O91" s="291"/>
      <c r="P91" s="297"/>
      <c r="Q91" s="282"/>
      <c r="R91" s="283"/>
      <c r="S91" s="17" t="s">
        <v>83</v>
      </c>
      <c r="T91" s="8">
        <v>25</v>
      </c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91"/>
      <c r="AI91" s="302"/>
      <c r="AJ91" s="282"/>
      <c r="AK91" s="283"/>
      <c r="AL91" s="17" t="s">
        <v>83</v>
      </c>
    </row>
    <row r="92" spans="1:38" s="23" customFormat="1" ht="12.75" customHeight="1" x14ac:dyDescent="0.2">
      <c r="A92" s="8">
        <v>26</v>
      </c>
      <c r="B92" s="282"/>
      <c r="C92" s="282"/>
      <c r="D92" s="282"/>
      <c r="E92" s="282"/>
      <c r="F92" s="283"/>
      <c r="G92" s="415"/>
      <c r="H92" s="302"/>
      <c r="I92" s="416"/>
      <c r="J92" s="280">
        <f t="shared" si="8"/>
        <v>0</v>
      </c>
      <c r="K92" s="281">
        <f t="shared" si="9"/>
        <v>0</v>
      </c>
      <c r="L92" s="282"/>
      <c r="M92" s="282"/>
      <c r="N92" s="282"/>
      <c r="O92" s="291"/>
      <c r="P92" s="297"/>
      <c r="Q92" s="282"/>
      <c r="R92" s="283"/>
      <c r="S92" s="17" t="s">
        <v>84</v>
      </c>
      <c r="T92" s="8">
        <v>26</v>
      </c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91"/>
      <c r="AI92" s="302"/>
      <c r="AJ92" s="282"/>
      <c r="AK92" s="283"/>
      <c r="AL92" s="17" t="s">
        <v>84</v>
      </c>
    </row>
    <row r="93" spans="1:38" s="23" customFormat="1" ht="12.75" customHeight="1" x14ac:dyDescent="0.2">
      <c r="A93" s="8">
        <v>27</v>
      </c>
      <c r="B93" s="282"/>
      <c r="C93" s="282"/>
      <c r="D93" s="282"/>
      <c r="E93" s="282"/>
      <c r="F93" s="283"/>
      <c r="G93" s="415"/>
      <c r="H93" s="302"/>
      <c r="I93" s="416"/>
      <c r="J93" s="280">
        <f t="shared" si="8"/>
        <v>0</v>
      </c>
      <c r="K93" s="281">
        <f t="shared" si="9"/>
        <v>0</v>
      </c>
      <c r="L93" s="282"/>
      <c r="M93" s="282"/>
      <c r="N93" s="282"/>
      <c r="O93" s="291"/>
      <c r="P93" s="297"/>
      <c r="Q93" s="282"/>
      <c r="R93" s="283"/>
      <c r="S93" s="17" t="s">
        <v>85</v>
      </c>
      <c r="T93" s="8">
        <v>27</v>
      </c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91"/>
      <c r="AI93" s="302"/>
      <c r="AJ93" s="282"/>
      <c r="AK93" s="283"/>
      <c r="AL93" s="17" t="s">
        <v>85</v>
      </c>
    </row>
    <row r="94" spans="1:38" s="23" customFormat="1" ht="12.75" customHeight="1" x14ac:dyDescent="0.2">
      <c r="A94" s="8">
        <v>28</v>
      </c>
      <c r="B94" s="282"/>
      <c r="C94" s="282"/>
      <c r="D94" s="282"/>
      <c r="E94" s="282"/>
      <c r="F94" s="283"/>
      <c r="G94" s="415"/>
      <c r="H94" s="302"/>
      <c r="I94" s="416"/>
      <c r="J94" s="280">
        <f t="shared" si="8"/>
        <v>0</v>
      </c>
      <c r="K94" s="281">
        <f t="shared" si="9"/>
        <v>0</v>
      </c>
      <c r="L94" s="282"/>
      <c r="M94" s="282"/>
      <c r="N94" s="282"/>
      <c r="O94" s="291"/>
      <c r="P94" s="297"/>
      <c r="Q94" s="282"/>
      <c r="R94" s="283"/>
      <c r="S94" s="17" t="s">
        <v>86</v>
      </c>
      <c r="T94" s="8">
        <v>28</v>
      </c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91"/>
      <c r="AI94" s="302"/>
      <c r="AJ94" s="282"/>
      <c r="AK94" s="283"/>
      <c r="AL94" s="17" t="s">
        <v>86</v>
      </c>
    </row>
    <row r="95" spans="1:38" s="23" customFormat="1" ht="12.75" customHeight="1" x14ac:dyDescent="0.2">
      <c r="A95" s="8">
        <v>29</v>
      </c>
      <c r="B95" s="282"/>
      <c r="C95" s="282"/>
      <c r="D95" s="282"/>
      <c r="E95" s="282"/>
      <c r="F95" s="283"/>
      <c r="G95" s="415"/>
      <c r="H95" s="302"/>
      <c r="I95" s="416"/>
      <c r="J95" s="280">
        <f t="shared" si="8"/>
        <v>0</v>
      </c>
      <c r="K95" s="281">
        <f t="shared" si="9"/>
        <v>0</v>
      </c>
      <c r="L95" s="282"/>
      <c r="M95" s="282"/>
      <c r="N95" s="282"/>
      <c r="O95" s="291"/>
      <c r="P95" s="297"/>
      <c r="Q95" s="282"/>
      <c r="R95" s="283"/>
      <c r="S95" s="17" t="s">
        <v>87</v>
      </c>
      <c r="T95" s="8">
        <v>29</v>
      </c>
      <c r="U95" s="282"/>
      <c r="V95" s="282"/>
      <c r="W95" s="282"/>
      <c r="X95" s="298"/>
      <c r="Y95" s="282"/>
      <c r="Z95" s="282"/>
      <c r="AA95" s="282"/>
      <c r="AB95" s="282"/>
      <c r="AC95" s="282"/>
      <c r="AD95" s="282"/>
      <c r="AE95" s="282"/>
      <c r="AF95" s="282"/>
      <c r="AG95" s="282"/>
      <c r="AH95" s="291"/>
      <c r="AI95" s="302"/>
      <c r="AJ95" s="282"/>
      <c r="AK95" s="283"/>
      <c r="AL95" s="17" t="s">
        <v>87</v>
      </c>
    </row>
    <row r="96" spans="1:38" s="23" customFormat="1" ht="12.75" customHeight="1" x14ac:dyDescent="0.2">
      <c r="A96" s="8">
        <v>30</v>
      </c>
      <c r="B96" s="282"/>
      <c r="C96" s="282"/>
      <c r="D96" s="282"/>
      <c r="E96" s="282"/>
      <c r="F96" s="283"/>
      <c r="G96" s="419"/>
      <c r="H96" s="302"/>
      <c r="I96" s="416"/>
      <c r="J96" s="280">
        <f t="shared" si="8"/>
        <v>0</v>
      </c>
      <c r="K96" s="281">
        <f t="shared" si="9"/>
        <v>0</v>
      </c>
      <c r="L96" s="282"/>
      <c r="M96" s="282"/>
      <c r="N96" s="282"/>
      <c r="O96" s="291"/>
      <c r="P96" s="297"/>
      <c r="Q96" s="282"/>
      <c r="R96" s="283"/>
      <c r="S96" s="17" t="s">
        <v>88</v>
      </c>
      <c r="T96" s="8">
        <v>30</v>
      </c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91"/>
      <c r="AI96" s="302"/>
      <c r="AJ96" s="282"/>
      <c r="AK96" s="283"/>
      <c r="AL96" s="17" t="s">
        <v>88</v>
      </c>
    </row>
    <row r="97" spans="1:248" s="23" customFormat="1" ht="12.75" customHeight="1" x14ac:dyDescent="0.2">
      <c r="A97" s="20">
        <v>31</v>
      </c>
      <c r="B97" s="286"/>
      <c r="C97" s="286"/>
      <c r="D97" s="286"/>
      <c r="E97" s="286"/>
      <c r="F97" s="287"/>
      <c r="G97" s="420"/>
      <c r="H97" s="304"/>
      <c r="I97" s="421"/>
      <c r="J97" s="422">
        <f t="shared" si="8"/>
        <v>0</v>
      </c>
      <c r="K97" s="299">
        <f t="shared" si="9"/>
        <v>0</v>
      </c>
      <c r="L97" s="286"/>
      <c r="M97" s="286"/>
      <c r="N97" s="286"/>
      <c r="O97" s="293"/>
      <c r="P97" s="300"/>
      <c r="Q97" s="286"/>
      <c r="R97" s="287"/>
      <c r="S97" s="21" t="s">
        <v>89</v>
      </c>
      <c r="T97" s="20">
        <v>31</v>
      </c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93"/>
      <c r="AI97" s="304"/>
      <c r="AJ97" s="286"/>
      <c r="AK97" s="287"/>
      <c r="AL97" s="21" t="s">
        <v>89</v>
      </c>
    </row>
    <row r="98" spans="1:248" s="23" customFormat="1" ht="12.75" customHeight="1" thickBot="1" x14ac:dyDescent="0.25">
      <c r="A98" s="1"/>
      <c r="B98" s="288">
        <f>SUM(B66:B97)</f>
        <v>0</v>
      </c>
      <c r="C98" s="288">
        <f>SUM(C66:C97)</f>
        <v>0</v>
      </c>
      <c r="D98" s="288">
        <f>SUM(D66:D97)</f>
        <v>0</v>
      </c>
      <c r="E98" s="301">
        <f>SUM(E66:E97)</f>
        <v>0</v>
      </c>
      <c r="F98" s="294">
        <f>SUM(F66:F97)</f>
        <v>0</v>
      </c>
      <c r="G98" s="308"/>
      <c r="H98" s="54" t="s">
        <v>90</v>
      </c>
      <c r="I98" s="309">
        <f>COUNTA(I67:I97)</f>
        <v>0</v>
      </c>
      <c r="J98" s="288">
        <f t="shared" ref="J98:R98" si="10">SUM(J66:J97)</f>
        <v>0</v>
      </c>
      <c r="K98" s="288">
        <f t="shared" si="10"/>
        <v>0</v>
      </c>
      <c r="L98" s="288">
        <f t="shared" si="10"/>
        <v>0</v>
      </c>
      <c r="M98" s="288">
        <f t="shared" si="10"/>
        <v>0</v>
      </c>
      <c r="N98" s="288">
        <f t="shared" si="10"/>
        <v>0</v>
      </c>
      <c r="O98" s="301">
        <f t="shared" si="10"/>
        <v>0</v>
      </c>
      <c r="P98" s="301">
        <f t="shared" si="10"/>
        <v>0</v>
      </c>
      <c r="Q98" s="288">
        <f t="shared" si="10"/>
        <v>0</v>
      </c>
      <c r="R98" s="289">
        <f t="shared" si="10"/>
        <v>0</v>
      </c>
      <c r="S98" s="3"/>
      <c r="T98" s="1"/>
      <c r="U98" s="288">
        <f t="shared" ref="U98:AH98" si="11">SUM(U66:U97)</f>
        <v>0</v>
      </c>
      <c r="V98" s="288">
        <f t="shared" si="11"/>
        <v>0</v>
      </c>
      <c r="W98" s="288">
        <f t="shared" si="11"/>
        <v>0</v>
      </c>
      <c r="X98" s="288">
        <f t="shared" si="11"/>
        <v>0</v>
      </c>
      <c r="Y98" s="288">
        <f t="shared" si="11"/>
        <v>0</v>
      </c>
      <c r="Z98" s="288">
        <f t="shared" si="11"/>
        <v>0</v>
      </c>
      <c r="AA98" s="288">
        <f t="shared" si="11"/>
        <v>0</v>
      </c>
      <c r="AB98" s="288">
        <f t="shared" si="11"/>
        <v>0</v>
      </c>
      <c r="AC98" s="288">
        <f t="shared" si="11"/>
        <v>0</v>
      </c>
      <c r="AD98" s="288">
        <f t="shared" si="11"/>
        <v>0</v>
      </c>
      <c r="AE98" s="288">
        <f t="shared" si="11"/>
        <v>0</v>
      </c>
      <c r="AF98" s="288">
        <f t="shared" si="11"/>
        <v>0</v>
      </c>
      <c r="AG98" s="288">
        <f t="shared" si="11"/>
        <v>0</v>
      </c>
      <c r="AH98" s="294">
        <f t="shared" si="11"/>
        <v>0</v>
      </c>
      <c r="AI98" s="306"/>
      <c r="AJ98" s="288">
        <f>SUM(AJ66:AJ97)</f>
        <v>0</v>
      </c>
      <c r="AK98" s="289">
        <f>SUM(AK66:AK97)</f>
        <v>0</v>
      </c>
      <c r="AL98" s="3"/>
    </row>
    <row r="99" spans="1:248" ht="12.75" customHeight="1" thickTop="1" x14ac:dyDescent="0.2">
      <c r="A99" s="41"/>
      <c r="B99" s="55"/>
      <c r="C99" s="55"/>
      <c r="D99" s="55"/>
      <c r="E99" s="55"/>
      <c r="F99" s="55"/>
      <c r="G99" s="56"/>
      <c r="H99" s="55"/>
      <c r="I99" s="56"/>
      <c r="J99" s="55"/>
      <c r="K99" s="55"/>
      <c r="L99" s="55"/>
      <c r="M99" s="55"/>
      <c r="N99" s="55"/>
      <c r="O99" s="55"/>
      <c r="P99" s="55"/>
      <c r="Q99" s="55"/>
      <c r="R99" s="55"/>
      <c r="S99" s="41"/>
      <c r="T99" s="41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41"/>
    </row>
    <row r="100" spans="1:248" ht="12.75" customHeight="1" x14ac:dyDescent="0.2">
      <c r="A100" s="23"/>
      <c r="B100" s="23"/>
      <c r="C100" s="23"/>
      <c r="D100" s="23"/>
      <c r="E100" s="23"/>
      <c r="F100" s="23"/>
      <c r="G100" s="494" t="str">
        <f>G$10</f>
        <v>UNITED STEELWORKERS - LOCAL UNION</v>
      </c>
      <c r="H100" s="494"/>
      <c r="I100" s="494"/>
      <c r="J100" s="1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57"/>
      <c r="V100" s="57"/>
      <c r="W100" s="57"/>
      <c r="X100" s="57"/>
      <c r="Y100" s="57"/>
      <c r="Z100" s="57"/>
      <c r="AA100" s="58" t="str">
        <f>$AA$10</f>
        <v>FINANCIAL SECRETARY'S CASH BOOK</v>
      </c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23"/>
    </row>
    <row r="101" spans="1:248" ht="12.75" customHeight="1" x14ac:dyDescent="0.2">
      <c r="A101" s="23"/>
      <c r="B101" s="143" t="str">
        <f>$B$11</f>
        <v>Month</v>
      </c>
      <c r="C101" s="79" t="str">
        <f>$C$11</f>
        <v>DECEMBER</v>
      </c>
      <c r="D101" s="143" t="str">
        <f>$D$11</f>
        <v>Year</v>
      </c>
      <c r="E101" s="44">
        <f>$E$11</f>
        <v>0</v>
      </c>
      <c r="F101" s="23"/>
      <c r="G101" s="32"/>
      <c r="H101" s="23"/>
      <c r="I101" s="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143"/>
      <c r="AJ101" s="177" t="str">
        <f>$C$11</f>
        <v>DECEMBER</v>
      </c>
      <c r="AK101" s="44">
        <f>$E$11</f>
        <v>0</v>
      </c>
    </row>
    <row r="102" spans="1:248" ht="12.75" customHeight="1" x14ac:dyDescent="0.2">
      <c r="A102" s="23"/>
      <c r="B102" s="143" t="str">
        <f>$B$12</f>
        <v>Page No.</v>
      </c>
      <c r="C102" s="176">
        <f>C57+1</f>
        <v>3</v>
      </c>
      <c r="D102" s="114"/>
      <c r="E102" s="114"/>
      <c r="F102" s="23"/>
      <c r="G102" s="32"/>
      <c r="H102" s="23"/>
      <c r="I102" s="5" t="s">
        <v>53</v>
      </c>
      <c r="J102" s="23"/>
      <c r="K102" s="23"/>
      <c r="L102" s="5"/>
      <c r="M102" s="23"/>
      <c r="N102" s="23"/>
      <c r="O102" s="23"/>
      <c r="P102" s="34"/>
      <c r="Q102" s="23"/>
      <c r="R102" s="34"/>
      <c r="S102" s="23"/>
      <c r="T102" s="23"/>
      <c r="U102" s="23"/>
      <c r="V102" s="23"/>
      <c r="W102" s="23"/>
      <c r="X102" s="23"/>
      <c r="Y102" s="23"/>
      <c r="Z102" s="23"/>
      <c r="AA102" s="23"/>
      <c r="AB102" s="35" t="s">
        <v>54</v>
      </c>
      <c r="AC102" s="23"/>
      <c r="AD102" s="23"/>
      <c r="AE102" s="23"/>
      <c r="AF102" s="23"/>
      <c r="AG102" s="23"/>
      <c r="AH102" s="23"/>
      <c r="AI102" s="143" t="str">
        <f>$B$12</f>
        <v>Page No.</v>
      </c>
      <c r="AJ102" s="272">
        <f>AJ57+1</f>
        <v>3</v>
      </c>
      <c r="AK102" s="173"/>
      <c r="AL102" s="115"/>
    </row>
    <row r="103" spans="1:248" ht="12.75" customHeight="1" x14ac:dyDescent="0.2">
      <c r="A103" s="3"/>
      <c r="B103" s="3"/>
      <c r="C103" s="3"/>
      <c r="D103" s="3"/>
      <c r="E103" s="3"/>
      <c r="F103" s="3"/>
      <c r="G103" s="36"/>
      <c r="H103" s="3"/>
      <c r="I103" s="5"/>
      <c r="J103" s="3"/>
      <c r="K103" s="3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23"/>
      <c r="AF103" s="3"/>
      <c r="AG103" s="3"/>
      <c r="AH103" s="3"/>
      <c r="AI103" s="3"/>
      <c r="AJ103" s="3"/>
      <c r="AK103" s="3"/>
      <c r="AL103" s="3"/>
    </row>
    <row r="104" spans="1:248" ht="12.75" customHeight="1" x14ac:dyDescent="0.2">
      <c r="A104" s="37"/>
      <c r="B104" s="37"/>
      <c r="C104" s="37"/>
      <c r="D104" s="37"/>
      <c r="E104" s="37"/>
      <c r="F104" s="37"/>
      <c r="G104" s="38"/>
      <c r="H104" s="37"/>
      <c r="I104" s="39"/>
      <c r="J104" s="37"/>
      <c r="K104" s="37"/>
      <c r="L104" s="39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9"/>
      <c r="AF104" s="37"/>
      <c r="AG104" s="37"/>
      <c r="AH104" s="37"/>
      <c r="AI104" s="37"/>
      <c r="AJ104" s="37"/>
      <c r="AK104" s="37"/>
      <c r="AL104" s="37"/>
    </row>
    <row r="105" spans="1:248" s="397" customFormat="1" ht="12.75" customHeight="1" x14ac:dyDescent="0.2">
      <c r="A105" s="1"/>
      <c r="B105" s="3"/>
      <c r="C105" s="3" t="s">
        <v>55</v>
      </c>
      <c r="D105" s="3"/>
      <c r="E105" s="3"/>
      <c r="F105" s="13"/>
      <c r="G105" s="22"/>
      <c r="H105" s="2" t="s">
        <v>56</v>
      </c>
      <c r="I105" s="98"/>
      <c r="J105" s="443" t="s">
        <v>465</v>
      </c>
      <c r="K105" s="444"/>
      <c r="L105" s="3"/>
      <c r="M105" s="3"/>
      <c r="N105" s="3"/>
      <c r="O105" s="5" t="s">
        <v>57</v>
      </c>
      <c r="P105" s="3"/>
      <c r="Q105" s="3"/>
      <c r="R105" s="1"/>
      <c r="S105" s="3"/>
      <c r="T105" s="1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3"/>
      <c r="AJ105" s="3"/>
      <c r="AK105" s="1"/>
      <c r="AL105" s="3"/>
    </row>
    <row r="106" spans="1:248" s="397" customFormat="1" ht="12.75" customHeight="1" x14ac:dyDescent="0.2">
      <c r="A106" s="1"/>
      <c r="B106" s="3"/>
      <c r="C106" s="3"/>
      <c r="D106" s="3"/>
      <c r="E106" s="3"/>
      <c r="F106" s="13"/>
      <c r="G106" s="22"/>
      <c r="H106" s="13"/>
      <c r="I106" s="99"/>
      <c r="J106" s="3"/>
      <c r="K106" s="1"/>
      <c r="L106" s="3"/>
      <c r="M106" s="3"/>
      <c r="N106" s="3"/>
      <c r="O106" s="3"/>
      <c r="P106" s="3"/>
      <c r="Q106" s="3"/>
      <c r="R106" s="1"/>
      <c r="S106" s="3"/>
      <c r="T106" s="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3"/>
      <c r="AJ106" s="3"/>
      <c r="AK106" s="1"/>
      <c r="AL106" s="3"/>
    </row>
    <row r="107" spans="1:248" s="397" customFormat="1" ht="12.75" customHeight="1" thickBot="1" x14ac:dyDescent="0.25">
      <c r="A107" s="30"/>
      <c r="B107" s="27">
        <v>1</v>
      </c>
      <c r="C107" s="27">
        <v>2</v>
      </c>
      <c r="D107" s="27">
        <v>3</v>
      </c>
      <c r="E107" s="27">
        <v>4</v>
      </c>
      <c r="F107" s="31">
        <v>5</v>
      </c>
      <c r="G107" s="40">
        <v>6</v>
      </c>
      <c r="H107" s="29">
        <v>7</v>
      </c>
      <c r="I107" s="100">
        <v>8</v>
      </c>
      <c r="J107" s="27">
        <v>9</v>
      </c>
      <c r="K107" s="29">
        <v>10</v>
      </c>
      <c r="L107" s="27">
        <v>11</v>
      </c>
      <c r="M107" s="27" t="s">
        <v>1</v>
      </c>
      <c r="N107" s="27">
        <v>12</v>
      </c>
      <c r="O107" s="27">
        <v>13</v>
      </c>
      <c r="P107" s="27">
        <v>14</v>
      </c>
      <c r="Q107" s="27">
        <v>15</v>
      </c>
      <c r="R107" s="29" t="s">
        <v>2</v>
      </c>
      <c r="S107" s="26"/>
      <c r="T107" s="30"/>
      <c r="U107" s="27">
        <v>16</v>
      </c>
      <c r="V107" s="27">
        <v>17</v>
      </c>
      <c r="W107" s="27">
        <v>18</v>
      </c>
      <c r="X107" s="27">
        <v>19</v>
      </c>
      <c r="Y107" s="27">
        <v>20</v>
      </c>
      <c r="Z107" s="27" t="s">
        <v>3</v>
      </c>
      <c r="AA107" s="27">
        <v>21</v>
      </c>
      <c r="AB107" s="27">
        <v>22</v>
      </c>
      <c r="AC107" s="27">
        <v>23</v>
      </c>
      <c r="AD107" s="27">
        <v>24</v>
      </c>
      <c r="AE107" s="27">
        <v>25</v>
      </c>
      <c r="AF107" s="27">
        <v>26</v>
      </c>
      <c r="AG107" s="27">
        <v>27</v>
      </c>
      <c r="AH107" s="27">
        <v>28</v>
      </c>
      <c r="AI107" s="31">
        <v>29</v>
      </c>
      <c r="AJ107" s="27">
        <v>30</v>
      </c>
      <c r="AK107" s="29">
        <v>31</v>
      </c>
      <c r="AL107" s="26"/>
    </row>
    <row r="108" spans="1:248" s="4" customFormat="1" ht="12.75" customHeight="1" thickTop="1" x14ac:dyDescent="0.2">
      <c r="A108" s="1"/>
      <c r="B108" s="87" t="s">
        <v>4</v>
      </c>
      <c r="C108" s="101"/>
      <c r="D108" s="87" t="s">
        <v>201</v>
      </c>
      <c r="E108" s="180" t="s">
        <v>6</v>
      </c>
      <c r="F108" s="86" t="s">
        <v>7</v>
      </c>
      <c r="G108" s="163"/>
      <c r="H108" s="86"/>
      <c r="I108" s="103"/>
      <c r="J108" s="87"/>
      <c r="K108" s="86"/>
      <c r="L108" s="87" t="s">
        <v>458</v>
      </c>
      <c r="M108" s="87"/>
      <c r="N108" s="87" t="s">
        <v>257</v>
      </c>
      <c r="O108" s="180" t="s">
        <v>459</v>
      </c>
      <c r="P108" s="265"/>
      <c r="Q108" s="410" t="s">
        <v>8</v>
      </c>
      <c r="R108" s="86" t="s">
        <v>8</v>
      </c>
      <c r="S108" s="106"/>
      <c r="T108" s="73"/>
      <c r="U108" s="445" t="s">
        <v>9</v>
      </c>
      <c r="V108" s="446"/>
      <c r="W108" s="446"/>
      <c r="X108" s="446"/>
      <c r="Y108" s="447"/>
      <c r="Z108" s="87" t="s">
        <v>10</v>
      </c>
      <c r="AA108" s="87" t="s">
        <v>11</v>
      </c>
      <c r="AB108" s="87" t="s">
        <v>204</v>
      </c>
      <c r="AC108" s="87" t="s">
        <v>12</v>
      </c>
      <c r="AD108" s="87" t="s">
        <v>13</v>
      </c>
      <c r="AE108" s="87" t="s">
        <v>14</v>
      </c>
      <c r="AF108" s="87"/>
      <c r="AG108" s="87"/>
      <c r="AH108" s="104"/>
      <c r="AI108" s="105"/>
      <c r="AJ108" s="87" t="s">
        <v>15</v>
      </c>
      <c r="AK108" s="86" t="s">
        <v>7</v>
      </c>
      <c r="AL108" s="106"/>
      <c r="AM108" s="411"/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411"/>
      <c r="AZ108" s="411"/>
      <c r="BA108" s="411"/>
      <c r="BB108" s="411"/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411"/>
      <c r="BU108" s="411"/>
      <c r="BV108" s="411"/>
      <c r="BW108" s="411"/>
      <c r="BX108" s="411"/>
      <c r="BY108" s="411"/>
      <c r="BZ108" s="411"/>
      <c r="CA108" s="411"/>
      <c r="CB108" s="411"/>
      <c r="CC108" s="411"/>
      <c r="CD108" s="411"/>
      <c r="CE108" s="411"/>
      <c r="CF108" s="411"/>
      <c r="CG108" s="411"/>
      <c r="CH108" s="411"/>
      <c r="CI108" s="411"/>
      <c r="CJ108" s="411"/>
      <c r="CK108" s="411"/>
      <c r="CL108" s="411"/>
      <c r="CM108" s="411"/>
      <c r="CN108" s="411"/>
      <c r="CO108" s="411"/>
      <c r="CP108" s="411"/>
      <c r="CQ108" s="411"/>
      <c r="CR108" s="411"/>
      <c r="CS108" s="411"/>
      <c r="CT108" s="411"/>
      <c r="CU108" s="411"/>
      <c r="CV108" s="411"/>
      <c r="CW108" s="411"/>
      <c r="CX108" s="411"/>
      <c r="CY108" s="411"/>
      <c r="CZ108" s="411"/>
      <c r="DA108" s="411"/>
      <c r="DB108" s="411"/>
      <c r="DC108" s="411"/>
      <c r="DD108" s="411"/>
      <c r="DE108" s="411"/>
      <c r="DF108" s="411"/>
      <c r="DG108" s="411"/>
      <c r="DH108" s="411"/>
      <c r="DI108" s="411"/>
      <c r="DJ108" s="411"/>
      <c r="DK108" s="411"/>
      <c r="DL108" s="411"/>
      <c r="DM108" s="411"/>
      <c r="DN108" s="411"/>
      <c r="DO108" s="411"/>
      <c r="DP108" s="411"/>
      <c r="DQ108" s="411"/>
      <c r="DR108" s="411"/>
      <c r="DS108" s="411"/>
      <c r="DT108" s="411"/>
      <c r="DU108" s="411"/>
      <c r="DV108" s="411"/>
      <c r="DW108" s="411"/>
      <c r="DX108" s="411"/>
      <c r="DY108" s="411"/>
      <c r="DZ108" s="411"/>
      <c r="EA108" s="411"/>
      <c r="EB108" s="411"/>
      <c r="EC108" s="411"/>
      <c r="ED108" s="411"/>
      <c r="EE108" s="411"/>
      <c r="EF108" s="411"/>
      <c r="EG108" s="411"/>
      <c r="EH108" s="411"/>
      <c r="EI108" s="411"/>
      <c r="EJ108" s="411"/>
      <c r="EK108" s="411"/>
      <c r="EL108" s="411"/>
      <c r="EM108" s="411"/>
      <c r="EN108" s="411"/>
      <c r="EO108" s="411"/>
      <c r="EP108" s="411"/>
      <c r="EQ108" s="411"/>
      <c r="ER108" s="411"/>
      <c r="ES108" s="411"/>
      <c r="ET108" s="411"/>
      <c r="EU108" s="411"/>
      <c r="EV108" s="411"/>
      <c r="EW108" s="411"/>
      <c r="EX108" s="411"/>
      <c r="EY108" s="411"/>
      <c r="EZ108" s="411"/>
      <c r="FA108" s="411"/>
      <c r="FB108" s="411"/>
      <c r="FC108" s="411"/>
      <c r="FD108" s="411"/>
      <c r="FE108" s="411"/>
      <c r="FF108" s="411"/>
      <c r="FG108" s="411"/>
      <c r="FH108" s="411"/>
      <c r="FI108" s="411"/>
      <c r="FJ108" s="411"/>
      <c r="FK108" s="411"/>
      <c r="FL108" s="411"/>
      <c r="FM108" s="411"/>
      <c r="FN108" s="411"/>
      <c r="FO108" s="411"/>
      <c r="FP108" s="411"/>
      <c r="FQ108" s="411"/>
      <c r="FR108" s="411"/>
      <c r="FS108" s="411"/>
      <c r="FT108" s="411"/>
      <c r="FU108" s="411"/>
      <c r="FV108" s="411"/>
      <c r="FW108" s="411"/>
      <c r="FX108" s="411"/>
      <c r="FY108" s="411"/>
      <c r="FZ108" s="411"/>
      <c r="GA108" s="411"/>
      <c r="GB108" s="411"/>
      <c r="GC108" s="411"/>
      <c r="GD108" s="411"/>
      <c r="GE108" s="411"/>
      <c r="GF108" s="411"/>
      <c r="GG108" s="411"/>
      <c r="GH108" s="411"/>
      <c r="GI108" s="411"/>
      <c r="GJ108" s="411"/>
      <c r="GK108" s="411"/>
      <c r="GL108" s="411"/>
      <c r="GM108" s="411"/>
      <c r="GN108" s="411"/>
      <c r="GO108" s="411"/>
      <c r="GP108" s="411"/>
      <c r="GQ108" s="411"/>
      <c r="GR108" s="411"/>
      <c r="GS108" s="411"/>
      <c r="GT108" s="411"/>
      <c r="GU108" s="411"/>
      <c r="GV108" s="411"/>
      <c r="GW108" s="411"/>
      <c r="GX108" s="411"/>
      <c r="GY108" s="411"/>
      <c r="GZ108" s="411"/>
      <c r="HA108" s="411"/>
      <c r="HB108" s="411"/>
      <c r="HC108" s="411"/>
      <c r="HD108" s="411"/>
      <c r="HE108" s="411"/>
      <c r="HF108" s="411"/>
      <c r="HG108" s="411"/>
      <c r="HH108" s="411"/>
      <c r="HI108" s="411"/>
      <c r="HJ108" s="411"/>
      <c r="HK108" s="411"/>
      <c r="HL108" s="411"/>
      <c r="HM108" s="411"/>
      <c r="HN108" s="411"/>
      <c r="HO108" s="411"/>
      <c r="HP108" s="411"/>
      <c r="HQ108" s="411"/>
      <c r="HR108" s="411"/>
      <c r="HS108" s="411"/>
      <c r="HT108" s="411"/>
      <c r="HU108" s="411"/>
      <c r="HV108" s="411"/>
      <c r="HW108" s="411"/>
      <c r="HX108" s="411"/>
      <c r="HY108" s="411"/>
      <c r="HZ108" s="411"/>
      <c r="IA108" s="411"/>
      <c r="IB108" s="411"/>
      <c r="IC108" s="411"/>
      <c r="ID108" s="411"/>
      <c r="IE108" s="411"/>
      <c r="IF108" s="411"/>
      <c r="IG108" s="411"/>
      <c r="IH108" s="411"/>
      <c r="II108" s="411"/>
      <c r="IJ108" s="411"/>
      <c r="IK108" s="411"/>
      <c r="IL108" s="411"/>
      <c r="IM108" s="411"/>
      <c r="IN108" s="411"/>
    </row>
    <row r="109" spans="1:248" s="4" customFormat="1" ht="12.75" customHeight="1" x14ac:dyDescent="0.2">
      <c r="A109" s="1"/>
      <c r="B109" s="87" t="s">
        <v>8</v>
      </c>
      <c r="C109" s="87" t="s">
        <v>16</v>
      </c>
      <c r="D109" s="87" t="s">
        <v>202</v>
      </c>
      <c r="E109" s="181" t="s">
        <v>8</v>
      </c>
      <c r="F109" s="86" t="s">
        <v>18</v>
      </c>
      <c r="G109" s="163" t="s">
        <v>19</v>
      </c>
      <c r="H109" s="86" t="s">
        <v>20</v>
      </c>
      <c r="I109" s="103" t="s">
        <v>460</v>
      </c>
      <c r="J109" s="87" t="s">
        <v>21</v>
      </c>
      <c r="K109" s="86" t="s">
        <v>22</v>
      </c>
      <c r="L109" s="87" t="s">
        <v>461</v>
      </c>
      <c r="M109" s="87" t="s">
        <v>462</v>
      </c>
      <c r="N109" s="87" t="s">
        <v>258</v>
      </c>
      <c r="O109" s="181" t="s">
        <v>259</v>
      </c>
      <c r="P109" s="181" t="s">
        <v>23</v>
      </c>
      <c r="Q109" s="87" t="s">
        <v>24</v>
      </c>
      <c r="R109" s="86" t="s">
        <v>24</v>
      </c>
      <c r="S109" s="104" t="s">
        <v>135</v>
      </c>
      <c r="T109" s="86" t="s">
        <v>135</v>
      </c>
      <c r="U109" s="87" t="s">
        <v>25</v>
      </c>
      <c r="V109" s="87" t="s">
        <v>26</v>
      </c>
      <c r="W109" s="87" t="s">
        <v>27</v>
      </c>
      <c r="X109" s="87" t="s">
        <v>28</v>
      </c>
      <c r="Y109" s="87" t="s">
        <v>136</v>
      </c>
      <c r="Z109" s="87" t="s">
        <v>251</v>
      </c>
      <c r="AA109" s="87" t="s">
        <v>137</v>
      </c>
      <c r="AB109" s="87" t="s">
        <v>203</v>
      </c>
      <c r="AC109" s="87" t="s">
        <v>30</v>
      </c>
      <c r="AD109" s="87" t="s">
        <v>140</v>
      </c>
      <c r="AE109" s="87" t="s">
        <v>31</v>
      </c>
      <c r="AF109" s="87" t="s">
        <v>32</v>
      </c>
      <c r="AG109" s="87" t="s">
        <v>205</v>
      </c>
      <c r="AH109" s="104" t="s">
        <v>16</v>
      </c>
      <c r="AI109" s="102" t="s">
        <v>34</v>
      </c>
      <c r="AJ109" s="87" t="s">
        <v>35</v>
      </c>
      <c r="AK109" s="86" t="s">
        <v>18</v>
      </c>
      <c r="AL109" s="106"/>
      <c r="AM109" s="411"/>
      <c r="AN109" s="411"/>
      <c r="AO109" s="411"/>
      <c r="AP109" s="411"/>
      <c r="AQ109" s="411"/>
      <c r="AR109" s="411"/>
      <c r="AS109" s="411"/>
      <c r="AT109" s="411"/>
      <c r="AU109" s="411"/>
      <c r="AV109" s="411"/>
      <c r="AW109" s="411"/>
      <c r="AX109" s="411"/>
      <c r="AY109" s="411"/>
      <c r="AZ109" s="411"/>
      <c r="BA109" s="411"/>
      <c r="BB109" s="411"/>
      <c r="BC109" s="411"/>
      <c r="BD109" s="411"/>
      <c r="BE109" s="411"/>
      <c r="BF109" s="411"/>
      <c r="BG109" s="411"/>
      <c r="BH109" s="411"/>
      <c r="BI109" s="411"/>
      <c r="BJ109" s="411"/>
      <c r="BK109" s="411"/>
      <c r="BL109" s="411"/>
      <c r="BM109" s="411"/>
      <c r="BN109" s="411"/>
      <c r="BO109" s="411"/>
      <c r="BP109" s="411"/>
      <c r="BQ109" s="411"/>
      <c r="BR109" s="411"/>
      <c r="BS109" s="411"/>
      <c r="BT109" s="411"/>
      <c r="BU109" s="411"/>
      <c r="BV109" s="411"/>
      <c r="BW109" s="411"/>
      <c r="BX109" s="411"/>
      <c r="BY109" s="411"/>
      <c r="BZ109" s="411"/>
      <c r="CA109" s="411"/>
      <c r="CB109" s="411"/>
      <c r="CC109" s="411"/>
      <c r="CD109" s="411"/>
      <c r="CE109" s="411"/>
      <c r="CF109" s="411"/>
      <c r="CG109" s="411"/>
      <c r="CH109" s="411"/>
      <c r="CI109" s="411"/>
      <c r="CJ109" s="411"/>
      <c r="CK109" s="411"/>
      <c r="CL109" s="411"/>
      <c r="CM109" s="411"/>
      <c r="CN109" s="411"/>
      <c r="CO109" s="411"/>
      <c r="CP109" s="411"/>
      <c r="CQ109" s="411"/>
      <c r="CR109" s="411"/>
      <c r="CS109" s="411"/>
      <c r="CT109" s="411"/>
      <c r="CU109" s="411"/>
      <c r="CV109" s="411"/>
      <c r="CW109" s="411"/>
      <c r="CX109" s="411"/>
      <c r="CY109" s="411"/>
      <c r="CZ109" s="411"/>
      <c r="DA109" s="411"/>
      <c r="DB109" s="411"/>
      <c r="DC109" s="411"/>
      <c r="DD109" s="411"/>
      <c r="DE109" s="411"/>
      <c r="DF109" s="411"/>
      <c r="DG109" s="411"/>
      <c r="DH109" s="411"/>
      <c r="DI109" s="411"/>
      <c r="DJ109" s="411"/>
      <c r="DK109" s="411"/>
      <c r="DL109" s="411"/>
      <c r="DM109" s="411"/>
      <c r="DN109" s="411"/>
      <c r="DO109" s="411"/>
      <c r="DP109" s="411"/>
      <c r="DQ109" s="411"/>
      <c r="DR109" s="411"/>
      <c r="DS109" s="411"/>
      <c r="DT109" s="411"/>
      <c r="DU109" s="411"/>
      <c r="DV109" s="411"/>
      <c r="DW109" s="411"/>
      <c r="DX109" s="411"/>
      <c r="DY109" s="411"/>
      <c r="DZ109" s="411"/>
      <c r="EA109" s="411"/>
      <c r="EB109" s="411"/>
      <c r="EC109" s="411"/>
      <c r="ED109" s="411"/>
      <c r="EE109" s="411"/>
      <c r="EF109" s="411"/>
      <c r="EG109" s="411"/>
      <c r="EH109" s="411"/>
      <c r="EI109" s="411"/>
      <c r="EJ109" s="411"/>
      <c r="EK109" s="411"/>
      <c r="EL109" s="411"/>
      <c r="EM109" s="411"/>
      <c r="EN109" s="411"/>
      <c r="EO109" s="411"/>
      <c r="EP109" s="411"/>
      <c r="EQ109" s="411"/>
      <c r="ER109" s="411"/>
      <c r="ES109" s="411"/>
      <c r="ET109" s="411"/>
      <c r="EU109" s="411"/>
      <c r="EV109" s="411"/>
      <c r="EW109" s="411"/>
      <c r="EX109" s="411"/>
      <c r="EY109" s="411"/>
      <c r="EZ109" s="411"/>
      <c r="FA109" s="411"/>
      <c r="FB109" s="411"/>
      <c r="FC109" s="411"/>
      <c r="FD109" s="411"/>
      <c r="FE109" s="411"/>
      <c r="FF109" s="411"/>
      <c r="FG109" s="411"/>
      <c r="FH109" s="411"/>
      <c r="FI109" s="411"/>
      <c r="FJ109" s="411"/>
      <c r="FK109" s="411"/>
      <c r="FL109" s="411"/>
      <c r="FM109" s="411"/>
      <c r="FN109" s="411"/>
      <c r="FO109" s="411"/>
      <c r="FP109" s="411"/>
      <c r="FQ109" s="411"/>
      <c r="FR109" s="411"/>
      <c r="FS109" s="411"/>
      <c r="FT109" s="411"/>
      <c r="FU109" s="411"/>
      <c r="FV109" s="411"/>
      <c r="FW109" s="411"/>
      <c r="FX109" s="411"/>
      <c r="FY109" s="411"/>
      <c r="FZ109" s="411"/>
      <c r="GA109" s="411"/>
      <c r="GB109" s="411"/>
      <c r="GC109" s="411"/>
      <c r="GD109" s="411"/>
      <c r="GE109" s="411"/>
      <c r="GF109" s="411"/>
      <c r="GG109" s="411"/>
      <c r="GH109" s="411"/>
      <c r="GI109" s="411"/>
      <c r="GJ109" s="411"/>
      <c r="GK109" s="411"/>
      <c r="GL109" s="411"/>
      <c r="GM109" s="411"/>
      <c r="GN109" s="411"/>
      <c r="GO109" s="411"/>
      <c r="GP109" s="411"/>
      <c r="GQ109" s="411"/>
      <c r="GR109" s="411"/>
      <c r="GS109" s="411"/>
      <c r="GT109" s="411"/>
      <c r="GU109" s="411"/>
      <c r="GV109" s="411"/>
      <c r="GW109" s="411"/>
      <c r="GX109" s="411"/>
      <c r="GY109" s="411"/>
      <c r="GZ109" s="411"/>
      <c r="HA109" s="411"/>
      <c r="HB109" s="411"/>
      <c r="HC109" s="411"/>
      <c r="HD109" s="411"/>
      <c r="HE109" s="411"/>
      <c r="HF109" s="411"/>
      <c r="HG109" s="411"/>
      <c r="HH109" s="411"/>
      <c r="HI109" s="411"/>
      <c r="HJ109" s="411"/>
      <c r="HK109" s="411"/>
      <c r="HL109" s="411"/>
      <c r="HM109" s="411"/>
      <c r="HN109" s="411"/>
      <c r="HO109" s="411"/>
      <c r="HP109" s="411"/>
      <c r="HQ109" s="411"/>
      <c r="HR109" s="411"/>
      <c r="HS109" s="411"/>
      <c r="HT109" s="411"/>
      <c r="HU109" s="411"/>
      <c r="HV109" s="411"/>
      <c r="HW109" s="411"/>
      <c r="HX109" s="411"/>
      <c r="HY109" s="411"/>
      <c r="HZ109" s="411"/>
      <c r="IA109" s="411"/>
      <c r="IB109" s="411"/>
      <c r="IC109" s="411"/>
      <c r="ID109" s="411"/>
      <c r="IE109" s="411"/>
      <c r="IF109" s="411"/>
      <c r="IG109" s="411"/>
      <c r="IH109" s="411"/>
      <c r="II109" s="411"/>
      <c r="IJ109" s="411"/>
      <c r="IK109" s="411"/>
      <c r="IL109" s="411"/>
      <c r="IM109" s="411"/>
      <c r="IN109" s="411"/>
    </row>
    <row r="110" spans="1:248" s="4" customFormat="1" ht="12.75" customHeight="1" thickBot="1" x14ac:dyDescent="0.25">
      <c r="A110" s="6"/>
      <c r="B110" s="88" t="s">
        <v>36</v>
      </c>
      <c r="C110" s="88" t="s">
        <v>37</v>
      </c>
      <c r="D110" s="88" t="s">
        <v>38</v>
      </c>
      <c r="E110" s="182" t="s">
        <v>39</v>
      </c>
      <c r="F110" s="107" t="s">
        <v>40</v>
      </c>
      <c r="G110" s="164"/>
      <c r="H110" s="107"/>
      <c r="I110" s="108" t="s">
        <v>41</v>
      </c>
      <c r="J110" s="88"/>
      <c r="K110" s="107"/>
      <c r="L110" s="88" t="s">
        <v>463</v>
      </c>
      <c r="M110" s="88"/>
      <c r="N110" s="88" t="s">
        <v>235</v>
      </c>
      <c r="O110" s="182" t="s">
        <v>235</v>
      </c>
      <c r="P110" s="266"/>
      <c r="Q110" s="267" t="s">
        <v>464</v>
      </c>
      <c r="R110" s="268" t="s">
        <v>271</v>
      </c>
      <c r="S110" s="109" t="s">
        <v>109</v>
      </c>
      <c r="T110" s="107" t="s">
        <v>186</v>
      </c>
      <c r="U110" s="88" t="s">
        <v>42</v>
      </c>
      <c r="V110" s="88" t="s">
        <v>43</v>
      </c>
      <c r="W110" s="88"/>
      <c r="X110" s="88" t="s">
        <v>44</v>
      </c>
      <c r="Y110" s="88" t="s">
        <v>30</v>
      </c>
      <c r="Z110" s="88" t="s">
        <v>30</v>
      </c>
      <c r="AA110" s="88" t="s">
        <v>138</v>
      </c>
      <c r="AB110" s="88" t="s">
        <v>15</v>
      </c>
      <c r="AC110" s="88" t="s">
        <v>139</v>
      </c>
      <c r="AD110" s="88" t="s">
        <v>141</v>
      </c>
      <c r="AE110" s="88" t="s">
        <v>47</v>
      </c>
      <c r="AF110" s="88" t="s">
        <v>48</v>
      </c>
      <c r="AG110" s="88" t="s">
        <v>15</v>
      </c>
      <c r="AH110" s="109" t="s">
        <v>30</v>
      </c>
      <c r="AI110" s="110"/>
      <c r="AJ110" s="88" t="s">
        <v>49</v>
      </c>
      <c r="AK110" s="107" t="s">
        <v>187</v>
      </c>
      <c r="AL110" s="111"/>
      <c r="AM110" s="411"/>
      <c r="AN110" s="411"/>
      <c r="AO110" s="411"/>
      <c r="AP110" s="411"/>
      <c r="AQ110" s="411"/>
      <c r="AR110" s="411"/>
      <c r="AS110" s="411"/>
      <c r="AT110" s="411"/>
      <c r="AU110" s="411"/>
      <c r="AV110" s="411"/>
      <c r="AW110" s="411"/>
      <c r="AX110" s="411"/>
      <c r="AY110" s="411"/>
      <c r="AZ110" s="411"/>
      <c r="BA110" s="411"/>
      <c r="BB110" s="411"/>
      <c r="BC110" s="411"/>
      <c r="BD110" s="411"/>
      <c r="BE110" s="411"/>
      <c r="BF110" s="411"/>
      <c r="BG110" s="411"/>
      <c r="BH110" s="411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411"/>
      <c r="BS110" s="411"/>
      <c r="BT110" s="411"/>
      <c r="BU110" s="411"/>
      <c r="BV110" s="411"/>
      <c r="BW110" s="411"/>
      <c r="BX110" s="411"/>
      <c r="BY110" s="411"/>
      <c r="BZ110" s="411"/>
      <c r="CA110" s="411"/>
      <c r="CB110" s="411"/>
      <c r="CC110" s="411"/>
      <c r="CD110" s="411"/>
      <c r="CE110" s="411"/>
      <c r="CF110" s="411"/>
      <c r="CG110" s="411"/>
      <c r="CH110" s="411"/>
      <c r="CI110" s="411"/>
      <c r="CJ110" s="411"/>
      <c r="CK110" s="411"/>
      <c r="CL110" s="411"/>
      <c r="CM110" s="411"/>
      <c r="CN110" s="411"/>
      <c r="CO110" s="411"/>
      <c r="CP110" s="411"/>
      <c r="CQ110" s="411"/>
      <c r="CR110" s="411"/>
      <c r="CS110" s="411"/>
      <c r="CT110" s="411"/>
      <c r="CU110" s="411"/>
      <c r="CV110" s="411"/>
      <c r="CW110" s="411"/>
      <c r="CX110" s="411"/>
      <c r="CY110" s="411"/>
      <c r="CZ110" s="411"/>
      <c r="DA110" s="411"/>
      <c r="DB110" s="411"/>
      <c r="DC110" s="411"/>
      <c r="DD110" s="411"/>
      <c r="DE110" s="411"/>
      <c r="DF110" s="411"/>
      <c r="DG110" s="411"/>
      <c r="DH110" s="411"/>
      <c r="DI110" s="411"/>
      <c r="DJ110" s="411"/>
      <c r="DK110" s="411"/>
      <c r="DL110" s="411"/>
      <c r="DM110" s="411"/>
      <c r="DN110" s="411"/>
      <c r="DO110" s="411"/>
      <c r="DP110" s="411"/>
      <c r="DQ110" s="411"/>
      <c r="DR110" s="411"/>
      <c r="DS110" s="411"/>
      <c r="DT110" s="411"/>
      <c r="DU110" s="411"/>
      <c r="DV110" s="411"/>
      <c r="DW110" s="411"/>
      <c r="DX110" s="411"/>
      <c r="DY110" s="411"/>
      <c r="DZ110" s="411"/>
      <c r="EA110" s="411"/>
      <c r="EB110" s="411"/>
      <c r="EC110" s="411"/>
      <c r="ED110" s="411"/>
      <c r="EE110" s="411"/>
      <c r="EF110" s="411"/>
      <c r="EG110" s="411"/>
      <c r="EH110" s="411"/>
      <c r="EI110" s="411"/>
      <c r="EJ110" s="411"/>
      <c r="EK110" s="411"/>
      <c r="EL110" s="411"/>
      <c r="EM110" s="411"/>
      <c r="EN110" s="411"/>
      <c r="EO110" s="411"/>
      <c r="EP110" s="411"/>
      <c r="EQ110" s="411"/>
      <c r="ER110" s="411"/>
      <c r="ES110" s="411"/>
      <c r="ET110" s="411"/>
      <c r="EU110" s="411"/>
      <c r="EV110" s="411"/>
      <c r="EW110" s="411"/>
      <c r="EX110" s="411"/>
      <c r="EY110" s="411"/>
      <c r="EZ110" s="411"/>
      <c r="FA110" s="411"/>
      <c r="FB110" s="411"/>
      <c r="FC110" s="411"/>
      <c r="FD110" s="411"/>
      <c r="FE110" s="411"/>
      <c r="FF110" s="411"/>
      <c r="FG110" s="411"/>
      <c r="FH110" s="411"/>
      <c r="FI110" s="411"/>
      <c r="FJ110" s="411"/>
      <c r="FK110" s="411"/>
      <c r="FL110" s="411"/>
      <c r="FM110" s="411"/>
      <c r="FN110" s="411"/>
      <c r="FO110" s="411"/>
      <c r="FP110" s="411"/>
      <c r="FQ110" s="411"/>
      <c r="FR110" s="411"/>
      <c r="FS110" s="411"/>
      <c r="FT110" s="411"/>
      <c r="FU110" s="411"/>
      <c r="FV110" s="411"/>
      <c r="FW110" s="411"/>
      <c r="FX110" s="411"/>
      <c r="FY110" s="411"/>
      <c r="FZ110" s="411"/>
      <c r="GA110" s="411"/>
      <c r="GB110" s="411"/>
      <c r="GC110" s="411"/>
      <c r="GD110" s="411"/>
      <c r="GE110" s="411"/>
      <c r="GF110" s="411"/>
      <c r="GG110" s="411"/>
      <c r="GH110" s="411"/>
      <c r="GI110" s="411"/>
      <c r="GJ110" s="411"/>
      <c r="GK110" s="411"/>
      <c r="GL110" s="411"/>
      <c r="GM110" s="411"/>
      <c r="GN110" s="411"/>
      <c r="GO110" s="411"/>
      <c r="GP110" s="411"/>
      <c r="GQ110" s="411"/>
      <c r="GR110" s="411"/>
      <c r="GS110" s="411"/>
      <c r="GT110" s="411"/>
      <c r="GU110" s="411"/>
      <c r="GV110" s="411"/>
      <c r="GW110" s="411"/>
      <c r="GX110" s="411"/>
      <c r="GY110" s="411"/>
      <c r="GZ110" s="411"/>
      <c r="HA110" s="411"/>
      <c r="HB110" s="411"/>
      <c r="HC110" s="411"/>
      <c r="HD110" s="411"/>
      <c r="HE110" s="411"/>
      <c r="HF110" s="411"/>
      <c r="HG110" s="411"/>
      <c r="HH110" s="411"/>
      <c r="HI110" s="411"/>
      <c r="HJ110" s="411"/>
      <c r="HK110" s="411"/>
      <c r="HL110" s="411"/>
      <c r="HM110" s="411"/>
      <c r="HN110" s="411"/>
      <c r="HO110" s="411"/>
      <c r="HP110" s="411"/>
      <c r="HQ110" s="411"/>
      <c r="HR110" s="411"/>
      <c r="HS110" s="411"/>
      <c r="HT110" s="411"/>
      <c r="HU110" s="411"/>
      <c r="HV110" s="411"/>
      <c r="HW110" s="411"/>
      <c r="HX110" s="411"/>
      <c r="HY110" s="411"/>
      <c r="HZ110" s="411"/>
      <c r="IA110" s="411"/>
      <c r="IB110" s="411"/>
      <c r="IC110" s="411"/>
      <c r="ID110" s="411"/>
      <c r="IE110" s="411"/>
      <c r="IF110" s="411"/>
      <c r="IG110" s="411"/>
      <c r="IH110" s="411"/>
      <c r="II110" s="411"/>
      <c r="IJ110" s="411"/>
      <c r="IK110" s="411"/>
      <c r="IL110" s="411"/>
      <c r="IM110" s="411"/>
      <c r="IN110" s="411"/>
    </row>
    <row r="111" spans="1:248" s="23" customFormat="1" ht="12.75" customHeight="1" thickTop="1" x14ac:dyDescent="0.2">
      <c r="A111" s="8"/>
      <c r="B111" s="280">
        <f>B98</f>
        <v>0</v>
      </c>
      <c r="C111" s="280">
        <f>C98</f>
        <v>0</v>
      </c>
      <c r="D111" s="280">
        <f>D98</f>
        <v>0</v>
      </c>
      <c r="E111" s="314">
        <f>E98</f>
        <v>0</v>
      </c>
      <c r="F111" s="281">
        <f>F98</f>
        <v>0</v>
      </c>
      <c r="G111" s="139" t="str">
        <f>$C$11</f>
        <v>DECEMBER</v>
      </c>
      <c r="H111" s="50" t="s">
        <v>58</v>
      </c>
      <c r="I111" s="319"/>
      <c r="J111" s="315">
        <f t="shared" ref="J111:R111" si="12">J98</f>
        <v>0</v>
      </c>
      <c r="K111" s="316">
        <f t="shared" si="12"/>
        <v>0</v>
      </c>
      <c r="L111" s="280">
        <f t="shared" si="12"/>
        <v>0</v>
      </c>
      <c r="M111" s="280">
        <f t="shared" si="12"/>
        <v>0</v>
      </c>
      <c r="N111" s="280">
        <f t="shared" si="12"/>
        <v>0</v>
      </c>
      <c r="O111" s="314">
        <f t="shared" si="12"/>
        <v>0</v>
      </c>
      <c r="P111" s="314">
        <f t="shared" si="12"/>
        <v>0</v>
      </c>
      <c r="Q111" s="280">
        <f t="shared" si="12"/>
        <v>0</v>
      </c>
      <c r="R111" s="317">
        <f t="shared" si="12"/>
        <v>0</v>
      </c>
      <c r="S111" s="9"/>
      <c r="T111" s="8"/>
      <c r="U111" s="280">
        <f t="shared" ref="U111:AH111" si="13">U98</f>
        <v>0</v>
      </c>
      <c r="V111" s="280">
        <f t="shared" si="13"/>
        <v>0</v>
      </c>
      <c r="W111" s="280">
        <f t="shared" si="13"/>
        <v>0</v>
      </c>
      <c r="X111" s="280">
        <f t="shared" si="13"/>
        <v>0</v>
      </c>
      <c r="Y111" s="280">
        <f t="shared" si="13"/>
        <v>0</v>
      </c>
      <c r="Z111" s="280">
        <f t="shared" si="13"/>
        <v>0</v>
      </c>
      <c r="AA111" s="280">
        <f t="shared" si="13"/>
        <v>0</v>
      </c>
      <c r="AB111" s="280">
        <f t="shared" si="13"/>
        <v>0</v>
      </c>
      <c r="AC111" s="280">
        <f t="shared" si="13"/>
        <v>0</v>
      </c>
      <c r="AD111" s="280">
        <f t="shared" si="13"/>
        <v>0</v>
      </c>
      <c r="AE111" s="280">
        <f t="shared" si="13"/>
        <v>0</v>
      </c>
      <c r="AF111" s="280">
        <f t="shared" si="13"/>
        <v>0</v>
      </c>
      <c r="AG111" s="280">
        <f t="shared" si="13"/>
        <v>0</v>
      </c>
      <c r="AH111" s="280">
        <f t="shared" si="13"/>
        <v>0</v>
      </c>
      <c r="AI111" s="305"/>
      <c r="AJ111" s="280">
        <f>AJ98</f>
        <v>0</v>
      </c>
      <c r="AK111" s="318">
        <f>AK98</f>
        <v>0</v>
      </c>
      <c r="AL111" s="9"/>
    </row>
    <row r="112" spans="1:248" s="23" customFormat="1" ht="12.75" customHeight="1" x14ac:dyDescent="0.2">
      <c r="A112" s="8">
        <v>1</v>
      </c>
      <c r="B112" s="282"/>
      <c r="C112" s="282"/>
      <c r="D112" s="282"/>
      <c r="E112" s="282"/>
      <c r="F112" s="283"/>
      <c r="G112" s="415"/>
      <c r="H112" s="302"/>
      <c r="I112" s="416"/>
      <c r="J112" s="280">
        <f t="shared" ref="J112:J142" si="14">SUM(B112:F112)</f>
        <v>0</v>
      </c>
      <c r="K112" s="281">
        <f t="shared" ref="K112:K142" si="15">SUM(U112:AK112)-SUM(L112:R112)</f>
        <v>0</v>
      </c>
      <c r="L112" s="282"/>
      <c r="M112" s="282"/>
      <c r="N112" s="282"/>
      <c r="O112" s="291"/>
      <c r="P112" s="297"/>
      <c r="Q112" s="282"/>
      <c r="R112" s="283"/>
      <c r="S112" s="17" t="s">
        <v>59</v>
      </c>
      <c r="T112" s="8">
        <v>1</v>
      </c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91"/>
      <c r="AI112" s="302"/>
      <c r="AJ112" s="282"/>
      <c r="AK112" s="283"/>
      <c r="AL112" s="17" t="s">
        <v>59</v>
      </c>
    </row>
    <row r="113" spans="1:38" s="23" customFormat="1" ht="12.75" customHeight="1" x14ac:dyDescent="0.2">
      <c r="A113" s="8">
        <v>2</v>
      </c>
      <c r="B113" s="282"/>
      <c r="C113" s="282"/>
      <c r="D113" s="282"/>
      <c r="E113" s="282"/>
      <c r="F113" s="283"/>
      <c r="G113" s="415"/>
      <c r="H113" s="302"/>
      <c r="I113" s="416"/>
      <c r="J113" s="280">
        <f t="shared" si="14"/>
        <v>0</v>
      </c>
      <c r="K113" s="281">
        <f t="shared" si="15"/>
        <v>0</v>
      </c>
      <c r="L113" s="282"/>
      <c r="M113" s="282"/>
      <c r="N113" s="282"/>
      <c r="O113" s="291"/>
      <c r="P113" s="297"/>
      <c r="Q113" s="282"/>
      <c r="R113" s="283"/>
      <c r="S113" s="17" t="s">
        <v>60</v>
      </c>
      <c r="T113" s="8">
        <v>2</v>
      </c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91"/>
      <c r="AI113" s="302"/>
      <c r="AJ113" s="282"/>
      <c r="AK113" s="283"/>
      <c r="AL113" s="17" t="s">
        <v>60</v>
      </c>
    </row>
    <row r="114" spans="1:38" s="23" customFormat="1" ht="12.75" customHeight="1" x14ac:dyDescent="0.2">
      <c r="A114" s="8">
        <v>3</v>
      </c>
      <c r="B114" s="282"/>
      <c r="C114" s="282"/>
      <c r="D114" s="282"/>
      <c r="E114" s="282"/>
      <c r="F114" s="283"/>
      <c r="G114" s="415"/>
      <c r="H114" s="302"/>
      <c r="I114" s="416"/>
      <c r="J114" s="280">
        <f t="shared" si="14"/>
        <v>0</v>
      </c>
      <c r="K114" s="281">
        <f t="shared" si="15"/>
        <v>0</v>
      </c>
      <c r="L114" s="282"/>
      <c r="M114" s="282"/>
      <c r="N114" s="282"/>
      <c r="O114" s="291"/>
      <c r="P114" s="297"/>
      <c r="Q114" s="282"/>
      <c r="R114" s="283"/>
      <c r="S114" s="17" t="s">
        <v>61</v>
      </c>
      <c r="T114" s="8">
        <v>3</v>
      </c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91"/>
      <c r="AI114" s="302"/>
      <c r="AJ114" s="282"/>
      <c r="AK114" s="283"/>
      <c r="AL114" s="17" t="s">
        <v>61</v>
      </c>
    </row>
    <row r="115" spans="1:38" s="23" customFormat="1" ht="12.75" customHeight="1" x14ac:dyDescent="0.2">
      <c r="A115" s="8">
        <v>4</v>
      </c>
      <c r="B115" s="282"/>
      <c r="C115" s="282"/>
      <c r="D115" s="282"/>
      <c r="E115" s="282"/>
      <c r="F115" s="283"/>
      <c r="G115" s="415"/>
      <c r="H115" s="302"/>
      <c r="I115" s="416"/>
      <c r="J115" s="280">
        <f t="shared" si="14"/>
        <v>0</v>
      </c>
      <c r="K115" s="281">
        <f t="shared" si="15"/>
        <v>0</v>
      </c>
      <c r="L115" s="282"/>
      <c r="M115" s="282"/>
      <c r="N115" s="282"/>
      <c r="O115" s="291"/>
      <c r="P115" s="297"/>
      <c r="Q115" s="282"/>
      <c r="R115" s="283"/>
      <c r="S115" s="17" t="s">
        <v>62</v>
      </c>
      <c r="T115" s="8">
        <v>4</v>
      </c>
      <c r="U115" s="282"/>
      <c r="V115" s="282"/>
      <c r="W115" s="282"/>
      <c r="X115" s="282"/>
      <c r="Y115" s="282"/>
      <c r="Z115" s="282"/>
      <c r="AA115" s="282"/>
      <c r="AB115" s="282"/>
      <c r="AC115" s="282"/>
      <c r="AD115" s="282"/>
      <c r="AE115" s="282"/>
      <c r="AF115" s="282"/>
      <c r="AG115" s="282"/>
      <c r="AH115" s="291"/>
      <c r="AI115" s="302"/>
      <c r="AJ115" s="282"/>
      <c r="AK115" s="283"/>
      <c r="AL115" s="17" t="s">
        <v>62</v>
      </c>
    </row>
    <row r="116" spans="1:38" s="23" customFormat="1" ht="12.75" customHeight="1" x14ac:dyDescent="0.2">
      <c r="A116" s="8">
        <v>5</v>
      </c>
      <c r="B116" s="282"/>
      <c r="C116" s="282"/>
      <c r="D116" s="282"/>
      <c r="E116" s="282"/>
      <c r="F116" s="283"/>
      <c r="G116" s="417"/>
      <c r="H116" s="302"/>
      <c r="I116" s="416"/>
      <c r="J116" s="280">
        <f t="shared" si="14"/>
        <v>0</v>
      </c>
      <c r="K116" s="281">
        <f t="shared" si="15"/>
        <v>0</v>
      </c>
      <c r="L116" s="282"/>
      <c r="M116" s="282"/>
      <c r="N116" s="282"/>
      <c r="O116" s="291"/>
      <c r="P116" s="297"/>
      <c r="Q116" s="282"/>
      <c r="R116" s="283"/>
      <c r="S116" s="17" t="s">
        <v>63</v>
      </c>
      <c r="T116" s="8">
        <v>5</v>
      </c>
      <c r="U116" s="282"/>
      <c r="V116" s="282"/>
      <c r="W116" s="282"/>
      <c r="X116" s="282"/>
      <c r="Y116" s="282"/>
      <c r="Z116" s="282"/>
      <c r="AA116" s="282"/>
      <c r="AB116" s="282"/>
      <c r="AC116" s="282"/>
      <c r="AD116" s="282"/>
      <c r="AE116" s="282"/>
      <c r="AF116" s="282"/>
      <c r="AG116" s="282"/>
      <c r="AH116" s="291"/>
      <c r="AI116" s="302"/>
      <c r="AJ116" s="282"/>
      <c r="AK116" s="283"/>
      <c r="AL116" s="17" t="s">
        <v>63</v>
      </c>
    </row>
    <row r="117" spans="1:38" s="23" customFormat="1" ht="12.75" customHeight="1" x14ac:dyDescent="0.2">
      <c r="A117" s="18">
        <v>6</v>
      </c>
      <c r="B117" s="284"/>
      <c r="C117" s="284"/>
      <c r="D117" s="284"/>
      <c r="E117" s="284"/>
      <c r="F117" s="285"/>
      <c r="G117" s="415"/>
      <c r="H117" s="303"/>
      <c r="I117" s="418"/>
      <c r="J117" s="280">
        <f t="shared" si="14"/>
        <v>0</v>
      </c>
      <c r="K117" s="281">
        <f t="shared" si="15"/>
        <v>0</v>
      </c>
      <c r="L117" s="284"/>
      <c r="M117" s="284"/>
      <c r="N117" s="284"/>
      <c r="O117" s="292"/>
      <c r="P117" s="298"/>
      <c r="Q117" s="284"/>
      <c r="R117" s="285"/>
      <c r="S117" s="19" t="s">
        <v>64</v>
      </c>
      <c r="T117" s="18">
        <v>6</v>
      </c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92"/>
      <c r="AI117" s="303"/>
      <c r="AJ117" s="284"/>
      <c r="AK117" s="285"/>
      <c r="AL117" s="19" t="s">
        <v>64</v>
      </c>
    </row>
    <row r="118" spans="1:38" s="23" customFormat="1" ht="12.75" customHeight="1" x14ac:dyDescent="0.2">
      <c r="A118" s="8">
        <v>7</v>
      </c>
      <c r="B118" s="282"/>
      <c r="C118" s="282"/>
      <c r="D118" s="282"/>
      <c r="E118" s="282"/>
      <c r="F118" s="283"/>
      <c r="G118" s="415"/>
      <c r="H118" s="302"/>
      <c r="I118" s="416"/>
      <c r="J118" s="280">
        <f t="shared" si="14"/>
        <v>0</v>
      </c>
      <c r="K118" s="281">
        <f t="shared" si="15"/>
        <v>0</v>
      </c>
      <c r="L118" s="282"/>
      <c r="M118" s="282"/>
      <c r="N118" s="282"/>
      <c r="O118" s="291"/>
      <c r="P118" s="297"/>
      <c r="Q118" s="282"/>
      <c r="R118" s="283"/>
      <c r="S118" s="17" t="s">
        <v>65</v>
      </c>
      <c r="T118" s="8">
        <v>7</v>
      </c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91"/>
      <c r="AI118" s="302"/>
      <c r="AJ118" s="282"/>
      <c r="AK118" s="283"/>
      <c r="AL118" s="17" t="s">
        <v>65</v>
      </c>
    </row>
    <row r="119" spans="1:38" s="23" customFormat="1" ht="12.75" customHeight="1" x14ac:dyDescent="0.2">
      <c r="A119" s="8">
        <v>8</v>
      </c>
      <c r="B119" s="282"/>
      <c r="C119" s="282"/>
      <c r="D119" s="282"/>
      <c r="E119" s="282"/>
      <c r="F119" s="283"/>
      <c r="G119" s="415"/>
      <c r="H119" s="302"/>
      <c r="I119" s="416"/>
      <c r="J119" s="280">
        <f t="shared" si="14"/>
        <v>0</v>
      </c>
      <c r="K119" s="281">
        <f t="shared" si="15"/>
        <v>0</v>
      </c>
      <c r="L119" s="282"/>
      <c r="M119" s="282"/>
      <c r="N119" s="282"/>
      <c r="O119" s="291"/>
      <c r="P119" s="297"/>
      <c r="Q119" s="282"/>
      <c r="R119" s="283"/>
      <c r="S119" s="17" t="s">
        <v>66</v>
      </c>
      <c r="T119" s="8">
        <v>8</v>
      </c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91"/>
      <c r="AI119" s="302"/>
      <c r="AJ119" s="282"/>
      <c r="AK119" s="283"/>
      <c r="AL119" s="17" t="s">
        <v>66</v>
      </c>
    </row>
    <row r="120" spans="1:38" s="23" customFormat="1" ht="12.75" customHeight="1" x14ac:dyDescent="0.2">
      <c r="A120" s="8">
        <v>9</v>
      </c>
      <c r="B120" s="282"/>
      <c r="C120" s="282"/>
      <c r="D120" s="282"/>
      <c r="E120" s="282"/>
      <c r="F120" s="283"/>
      <c r="G120" s="415"/>
      <c r="H120" s="302"/>
      <c r="I120" s="416"/>
      <c r="J120" s="280">
        <f t="shared" si="14"/>
        <v>0</v>
      </c>
      <c r="K120" s="281">
        <f t="shared" si="15"/>
        <v>0</v>
      </c>
      <c r="L120" s="282"/>
      <c r="M120" s="282"/>
      <c r="N120" s="282"/>
      <c r="O120" s="291"/>
      <c r="P120" s="297"/>
      <c r="Q120" s="282"/>
      <c r="R120" s="283"/>
      <c r="S120" s="17" t="s">
        <v>67</v>
      </c>
      <c r="T120" s="8">
        <v>9</v>
      </c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91"/>
      <c r="AI120" s="302"/>
      <c r="AJ120" s="282"/>
      <c r="AK120" s="283"/>
      <c r="AL120" s="17" t="s">
        <v>67</v>
      </c>
    </row>
    <row r="121" spans="1:38" s="23" customFormat="1" ht="12.75" customHeight="1" x14ac:dyDescent="0.2">
      <c r="A121" s="8">
        <v>10</v>
      </c>
      <c r="B121" s="282"/>
      <c r="C121" s="282"/>
      <c r="D121" s="282"/>
      <c r="E121" s="282"/>
      <c r="F121" s="283"/>
      <c r="G121" s="415"/>
      <c r="H121" s="302"/>
      <c r="I121" s="416"/>
      <c r="J121" s="280">
        <f t="shared" si="14"/>
        <v>0</v>
      </c>
      <c r="K121" s="281">
        <f t="shared" si="15"/>
        <v>0</v>
      </c>
      <c r="L121" s="282"/>
      <c r="M121" s="282"/>
      <c r="N121" s="282"/>
      <c r="O121" s="291"/>
      <c r="P121" s="297"/>
      <c r="Q121" s="282"/>
      <c r="R121" s="283"/>
      <c r="S121" s="17" t="s">
        <v>68</v>
      </c>
      <c r="T121" s="8">
        <v>10</v>
      </c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91"/>
      <c r="AI121" s="302"/>
      <c r="AJ121" s="282"/>
      <c r="AK121" s="283"/>
      <c r="AL121" s="17" t="s">
        <v>68</v>
      </c>
    </row>
    <row r="122" spans="1:38" s="23" customFormat="1" ht="12.75" customHeight="1" x14ac:dyDescent="0.2">
      <c r="A122" s="8">
        <v>11</v>
      </c>
      <c r="B122" s="282"/>
      <c r="C122" s="282"/>
      <c r="D122" s="282"/>
      <c r="E122" s="282"/>
      <c r="F122" s="283"/>
      <c r="G122" s="415"/>
      <c r="H122" s="302"/>
      <c r="I122" s="416"/>
      <c r="J122" s="280">
        <f t="shared" si="14"/>
        <v>0</v>
      </c>
      <c r="K122" s="281">
        <f t="shared" si="15"/>
        <v>0</v>
      </c>
      <c r="L122" s="282"/>
      <c r="M122" s="282"/>
      <c r="N122" s="282"/>
      <c r="O122" s="291"/>
      <c r="P122" s="297"/>
      <c r="Q122" s="282"/>
      <c r="R122" s="283"/>
      <c r="S122" s="17" t="s">
        <v>69</v>
      </c>
      <c r="T122" s="8">
        <v>11</v>
      </c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91"/>
      <c r="AI122" s="302"/>
      <c r="AJ122" s="282"/>
      <c r="AK122" s="283"/>
      <c r="AL122" s="17" t="s">
        <v>69</v>
      </c>
    </row>
    <row r="123" spans="1:38" s="23" customFormat="1" ht="12.75" customHeight="1" x14ac:dyDescent="0.2">
      <c r="A123" s="8">
        <v>12</v>
      </c>
      <c r="B123" s="282"/>
      <c r="C123" s="282"/>
      <c r="D123" s="282"/>
      <c r="E123" s="282"/>
      <c r="F123" s="283"/>
      <c r="G123" s="415"/>
      <c r="H123" s="302"/>
      <c r="I123" s="416"/>
      <c r="J123" s="280">
        <f t="shared" si="14"/>
        <v>0</v>
      </c>
      <c r="K123" s="281">
        <f t="shared" si="15"/>
        <v>0</v>
      </c>
      <c r="L123" s="282"/>
      <c r="M123" s="282"/>
      <c r="N123" s="282"/>
      <c r="O123" s="291"/>
      <c r="P123" s="297"/>
      <c r="Q123" s="282"/>
      <c r="R123" s="283"/>
      <c r="S123" s="17" t="s">
        <v>70</v>
      </c>
      <c r="T123" s="8">
        <v>12</v>
      </c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91"/>
      <c r="AI123" s="302"/>
      <c r="AJ123" s="282"/>
      <c r="AK123" s="283"/>
      <c r="AL123" s="17" t="s">
        <v>70</v>
      </c>
    </row>
    <row r="124" spans="1:38" s="23" customFormat="1" ht="12.75" customHeight="1" x14ac:dyDescent="0.2">
      <c r="A124" s="8">
        <v>13</v>
      </c>
      <c r="B124" s="282"/>
      <c r="C124" s="282"/>
      <c r="D124" s="282"/>
      <c r="E124" s="282"/>
      <c r="F124" s="283"/>
      <c r="G124" s="415"/>
      <c r="H124" s="302"/>
      <c r="I124" s="416"/>
      <c r="J124" s="280">
        <f t="shared" si="14"/>
        <v>0</v>
      </c>
      <c r="K124" s="281">
        <f t="shared" si="15"/>
        <v>0</v>
      </c>
      <c r="L124" s="282"/>
      <c r="M124" s="282"/>
      <c r="N124" s="282"/>
      <c r="O124" s="291"/>
      <c r="P124" s="297"/>
      <c r="Q124" s="282"/>
      <c r="R124" s="283"/>
      <c r="S124" s="17" t="s">
        <v>71</v>
      </c>
      <c r="T124" s="8">
        <v>13</v>
      </c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91"/>
      <c r="AI124" s="302"/>
      <c r="AJ124" s="282"/>
      <c r="AK124" s="283"/>
      <c r="AL124" s="17" t="s">
        <v>71</v>
      </c>
    </row>
    <row r="125" spans="1:38" s="23" customFormat="1" ht="12.75" customHeight="1" x14ac:dyDescent="0.2">
      <c r="A125" s="8">
        <v>14</v>
      </c>
      <c r="B125" s="282"/>
      <c r="C125" s="282"/>
      <c r="D125" s="282"/>
      <c r="E125" s="282"/>
      <c r="F125" s="283"/>
      <c r="G125" s="415"/>
      <c r="H125" s="302"/>
      <c r="I125" s="416"/>
      <c r="J125" s="280">
        <f t="shared" si="14"/>
        <v>0</v>
      </c>
      <c r="K125" s="281">
        <f t="shared" si="15"/>
        <v>0</v>
      </c>
      <c r="L125" s="282"/>
      <c r="M125" s="282"/>
      <c r="N125" s="282"/>
      <c r="O125" s="291"/>
      <c r="P125" s="297"/>
      <c r="Q125" s="282"/>
      <c r="R125" s="283"/>
      <c r="S125" s="17" t="s">
        <v>72</v>
      </c>
      <c r="T125" s="8">
        <v>14</v>
      </c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91"/>
      <c r="AI125" s="302"/>
      <c r="AJ125" s="282"/>
      <c r="AK125" s="283"/>
      <c r="AL125" s="17" t="s">
        <v>72</v>
      </c>
    </row>
    <row r="126" spans="1:38" s="23" customFormat="1" ht="12.75" customHeight="1" x14ac:dyDescent="0.2">
      <c r="A126" s="8">
        <v>15</v>
      </c>
      <c r="B126" s="282"/>
      <c r="C126" s="282"/>
      <c r="D126" s="282"/>
      <c r="E126" s="282"/>
      <c r="F126" s="283"/>
      <c r="G126" s="415"/>
      <c r="H126" s="302"/>
      <c r="I126" s="416"/>
      <c r="J126" s="280">
        <f t="shared" si="14"/>
        <v>0</v>
      </c>
      <c r="K126" s="281">
        <f t="shared" si="15"/>
        <v>0</v>
      </c>
      <c r="L126" s="282"/>
      <c r="M126" s="282"/>
      <c r="N126" s="282"/>
      <c r="O126" s="291"/>
      <c r="P126" s="297"/>
      <c r="Q126" s="282"/>
      <c r="R126" s="283"/>
      <c r="S126" s="17" t="s">
        <v>73</v>
      </c>
      <c r="T126" s="8">
        <v>15</v>
      </c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91"/>
      <c r="AI126" s="302"/>
      <c r="AJ126" s="282"/>
      <c r="AK126" s="283"/>
      <c r="AL126" s="17" t="s">
        <v>73</v>
      </c>
    </row>
    <row r="127" spans="1:38" s="23" customFormat="1" ht="12.75" customHeight="1" x14ac:dyDescent="0.2">
      <c r="A127" s="8">
        <v>16</v>
      </c>
      <c r="B127" s="282"/>
      <c r="C127" s="282"/>
      <c r="D127" s="282"/>
      <c r="E127" s="282"/>
      <c r="F127" s="283"/>
      <c r="G127" s="415"/>
      <c r="H127" s="302"/>
      <c r="I127" s="416"/>
      <c r="J127" s="280">
        <f t="shared" si="14"/>
        <v>0</v>
      </c>
      <c r="K127" s="281">
        <f t="shared" si="15"/>
        <v>0</v>
      </c>
      <c r="L127" s="282"/>
      <c r="M127" s="282"/>
      <c r="N127" s="282"/>
      <c r="O127" s="291"/>
      <c r="P127" s="297"/>
      <c r="Q127" s="282"/>
      <c r="R127" s="283"/>
      <c r="S127" s="17" t="s">
        <v>74</v>
      </c>
      <c r="T127" s="8">
        <v>16</v>
      </c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91"/>
      <c r="AI127" s="302"/>
      <c r="AJ127" s="282"/>
      <c r="AK127" s="283"/>
      <c r="AL127" s="17" t="s">
        <v>74</v>
      </c>
    </row>
    <row r="128" spans="1:38" s="23" customFormat="1" ht="12.75" customHeight="1" x14ac:dyDescent="0.2">
      <c r="A128" s="8">
        <v>17</v>
      </c>
      <c r="B128" s="282"/>
      <c r="C128" s="282"/>
      <c r="D128" s="282"/>
      <c r="E128" s="282"/>
      <c r="F128" s="283"/>
      <c r="G128" s="415"/>
      <c r="H128" s="302"/>
      <c r="I128" s="416"/>
      <c r="J128" s="280">
        <f t="shared" si="14"/>
        <v>0</v>
      </c>
      <c r="K128" s="281">
        <f t="shared" si="15"/>
        <v>0</v>
      </c>
      <c r="L128" s="282"/>
      <c r="M128" s="282"/>
      <c r="N128" s="282"/>
      <c r="O128" s="291"/>
      <c r="P128" s="297"/>
      <c r="Q128" s="282"/>
      <c r="R128" s="283"/>
      <c r="S128" s="17" t="s">
        <v>75</v>
      </c>
      <c r="T128" s="8">
        <v>17</v>
      </c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91"/>
      <c r="AI128" s="302"/>
      <c r="AJ128" s="282"/>
      <c r="AK128" s="283"/>
      <c r="AL128" s="17" t="s">
        <v>75</v>
      </c>
    </row>
    <row r="129" spans="1:38" s="23" customFormat="1" ht="12.75" customHeight="1" x14ac:dyDescent="0.2">
      <c r="A129" s="8">
        <v>18</v>
      </c>
      <c r="B129" s="282"/>
      <c r="C129" s="282"/>
      <c r="D129" s="282"/>
      <c r="E129" s="282"/>
      <c r="F129" s="283"/>
      <c r="G129" s="415"/>
      <c r="H129" s="302"/>
      <c r="I129" s="416"/>
      <c r="J129" s="280">
        <f t="shared" si="14"/>
        <v>0</v>
      </c>
      <c r="K129" s="281">
        <f t="shared" si="15"/>
        <v>0</v>
      </c>
      <c r="L129" s="282"/>
      <c r="M129" s="282"/>
      <c r="N129" s="282"/>
      <c r="O129" s="291"/>
      <c r="P129" s="297"/>
      <c r="Q129" s="282"/>
      <c r="R129" s="283"/>
      <c r="S129" s="17" t="s">
        <v>76</v>
      </c>
      <c r="T129" s="8">
        <v>18</v>
      </c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91"/>
      <c r="AI129" s="302"/>
      <c r="AJ129" s="282"/>
      <c r="AK129" s="283"/>
      <c r="AL129" s="17" t="s">
        <v>76</v>
      </c>
    </row>
    <row r="130" spans="1:38" s="23" customFormat="1" ht="12.75" customHeight="1" x14ac:dyDescent="0.2">
      <c r="A130" s="8">
        <v>19</v>
      </c>
      <c r="B130" s="282"/>
      <c r="C130" s="282"/>
      <c r="D130" s="282"/>
      <c r="E130" s="282"/>
      <c r="F130" s="283"/>
      <c r="G130" s="415"/>
      <c r="H130" s="302"/>
      <c r="I130" s="416"/>
      <c r="J130" s="280">
        <f t="shared" si="14"/>
        <v>0</v>
      </c>
      <c r="K130" s="281">
        <f t="shared" si="15"/>
        <v>0</v>
      </c>
      <c r="L130" s="282"/>
      <c r="M130" s="282"/>
      <c r="N130" s="282"/>
      <c r="O130" s="291"/>
      <c r="P130" s="297"/>
      <c r="Q130" s="282"/>
      <c r="R130" s="283"/>
      <c r="S130" s="17" t="s">
        <v>77</v>
      </c>
      <c r="T130" s="8">
        <v>19</v>
      </c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91"/>
      <c r="AI130" s="302"/>
      <c r="AJ130" s="282"/>
      <c r="AK130" s="283"/>
      <c r="AL130" s="17" t="s">
        <v>77</v>
      </c>
    </row>
    <row r="131" spans="1:38" s="23" customFormat="1" ht="12.75" customHeight="1" x14ac:dyDescent="0.2">
      <c r="A131" s="8">
        <v>20</v>
      </c>
      <c r="B131" s="282"/>
      <c r="C131" s="282"/>
      <c r="D131" s="282"/>
      <c r="E131" s="282"/>
      <c r="F131" s="283"/>
      <c r="G131" s="415"/>
      <c r="H131" s="302"/>
      <c r="I131" s="416"/>
      <c r="J131" s="280">
        <f t="shared" si="14"/>
        <v>0</v>
      </c>
      <c r="K131" s="281">
        <f t="shared" si="15"/>
        <v>0</v>
      </c>
      <c r="L131" s="282"/>
      <c r="M131" s="282"/>
      <c r="N131" s="282"/>
      <c r="O131" s="291"/>
      <c r="P131" s="297"/>
      <c r="Q131" s="282"/>
      <c r="R131" s="283"/>
      <c r="S131" s="17" t="s">
        <v>78</v>
      </c>
      <c r="T131" s="8">
        <v>20</v>
      </c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91"/>
      <c r="AI131" s="302"/>
      <c r="AJ131" s="282"/>
      <c r="AK131" s="283"/>
      <c r="AL131" s="17" t="s">
        <v>78</v>
      </c>
    </row>
    <row r="132" spans="1:38" s="23" customFormat="1" ht="12.75" customHeight="1" x14ac:dyDescent="0.2">
      <c r="A132" s="8">
        <v>21</v>
      </c>
      <c r="B132" s="282"/>
      <c r="C132" s="282"/>
      <c r="D132" s="282"/>
      <c r="E132" s="282"/>
      <c r="F132" s="283"/>
      <c r="G132" s="415"/>
      <c r="H132" s="302"/>
      <c r="I132" s="416"/>
      <c r="J132" s="280">
        <f t="shared" si="14"/>
        <v>0</v>
      </c>
      <c r="K132" s="281">
        <f t="shared" si="15"/>
        <v>0</v>
      </c>
      <c r="L132" s="282"/>
      <c r="M132" s="282"/>
      <c r="N132" s="282"/>
      <c r="O132" s="291"/>
      <c r="P132" s="297"/>
      <c r="Q132" s="282"/>
      <c r="R132" s="283"/>
      <c r="S132" s="17" t="s">
        <v>79</v>
      </c>
      <c r="T132" s="8">
        <v>21</v>
      </c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91"/>
      <c r="AI132" s="302"/>
      <c r="AJ132" s="282"/>
      <c r="AK132" s="283"/>
      <c r="AL132" s="17" t="s">
        <v>79</v>
      </c>
    </row>
    <row r="133" spans="1:38" s="23" customFormat="1" ht="12.75" customHeight="1" x14ac:dyDescent="0.2">
      <c r="A133" s="8">
        <v>22</v>
      </c>
      <c r="B133" s="282"/>
      <c r="C133" s="282"/>
      <c r="D133" s="282"/>
      <c r="E133" s="282"/>
      <c r="F133" s="283"/>
      <c r="G133" s="415"/>
      <c r="H133" s="302"/>
      <c r="I133" s="416"/>
      <c r="J133" s="280">
        <f t="shared" si="14"/>
        <v>0</v>
      </c>
      <c r="K133" s="281">
        <f t="shared" si="15"/>
        <v>0</v>
      </c>
      <c r="L133" s="282"/>
      <c r="M133" s="282"/>
      <c r="N133" s="282"/>
      <c r="O133" s="291"/>
      <c r="P133" s="297"/>
      <c r="Q133" s="282"/>
      <c r="R133" s="283"/>
      <c r="S133" s="17" t="s">
        <v>80</v>
      </c>
      <c r="T133" s="8">
        <v>22</v>
      </c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91"/>
      <c r="AI133" s="302"/>
      <c r="AJ133" s="282"/>
      <c r="AK133" s="283"/>
      <c r="AL133" s="17" t="s">
        <v>80</v>
      </c>
    </row>
    <row r="134" spans="1:38" s="23" customFormat="1" ht="12.75" customHeight="1" x14ac:dyDescent="0.2">
      <c r="A134" s="8">
        <v>23</v>
      </c>
      <c r="B134" s="282"/>
      <c r="C134" s="282"/>
      <c r="D134" s="282"/>
      <c r="E134" s="282"/>
      <c r="F134" s="283"/>
      <c r="G134" s="415"/>
      <c r="H134" s="302"/>
      <c r="I134" s="416"/>
      <c r="J134" s="280">
        <f t="shared" si="14"/>
        <v>0</v>
      </c>
      <c r="K134" s="281">
        <f t="shared" si="15"/>
        <v>0</v>
      </c>
      <c r="L134" s="282"/>
      <c r="M134" s="282"/>
      <c r="N134" s="282"/>
      <c r="O134" s="291"/>
      <c r="P134" s="297"/>
      <c r="Q134" s="282"/>
      <c r="R134" s="283"/>
      <c r="S134" s="17" t="s">
        <v>81</v>
      </c>
      <c r="T134" s="8">
        <v>23</v>
      </c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91"/>
      <c r="AI134" s="302"/>
      <c r="AJ134" s="282"/>
      <c r="AK134" s="283"/>
      <c r="AL134" s="17" t="s">
        <v>81</v>
      </c>
    </row>
    <row r="135" spans="1:38" s="23" customFormat="1" ht="12.75" customHeight="1" x14ac:dyDescent="0.2">
      <c r="A135" s="8">
        <v>24</v>
      </c>
      <c r="B135" s="282"/>
      <c r="C135" s="282"/>
      <c r="D135" s="282"/>
      <c r="E135" s="282"/>
      <c r="F135" s="283"/>
      <c r="G135" s="415"/>
      <c r="H135" s="302"/>
      <c r="I135" s="416"/>
      <c r="J135" s="280">
        <f t="shared" si="14"/>
        <v>0</v>
      </c>
      <c r="K135" s="281">
        <f t="shared" si="15"/>
        <v>0</v>
      </c>
      <c r="L135" s="282"/>
      <c r="M135" s="282"/>
      <c r="N135" s="282"/>
      <c r="O135" s="291"/>
      <c r="P135" s="297"/>
      <c r="Q135" s="282"/>
      <c r="R135" s="283"/>
      <c r="S135" s="17" t="s">
        <v>82</v>
      </c>
      <c r="T135" s="8">
        <v>24</v>
      </c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91"/>
      <c r="AI135" s="302"/>
      <c r="AJ135" s="282"/>
      <c r="AK135" s="283"/>
      <c r="AL135" s="17" t="s">
        <v>82</v>
      </c>
    </row>
    <row r="136" spans="1:38" s="23" customFormat="1" ht="12.75" customHeight="1" x14ac:dyDescent="0.2">
      <c r="A136" s="8">
        <v>25</v>
      </c>
      <c r="B136" s="282"/>
      <c r="C136" s="282"/>
      <c r="D136" s="282"/>
      <c r="E136" s="282"/>
      <c r="F136" s="283"/>
      <c r="G136" s="415"/>
      <c r="H136" s="302"/>
      <c r="I136" s="416"/>
      <c r="J136" s="280">
        <f t="shared" si="14"/>
        <v>0</v>
      </c>
      <c r="K136" s="281">
        <f t="shared" si="15"/>
        <v>0</v>
      </c>
      <c r="L136" s="282"/>
      <c r="M136" s="282"/>
      <c r="N136" s="282"/>
      <c r="O136" s="291"/>
      <c r="P136" s="297"/>
      <c r="Q136" s="282"/>
      <c r="R136" s="283"/>
      <c r="S136" s="17" t="s">
        <v>83</v>
      </c>
      <c r="T136" s="8">
        <v>25</v>
      </c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91"/>
      <c r="AI136" s="302"/>
      <c r="AJ136" s="282"/>
      <c r="AK136" s="283"/>
      <c r="AL136" s="17" t="s">
        <v>83</v>
      </c>
    </row>
    <row r="137" spans="1:38" s="23" customFormat="1" ht="12.75" customHeight="1" x14ac:dyDescent="0.2">
      <c r="A137" s="8">
        <v>26</v>
      </c>
      <c r="B137" s="282"/>
      <c r="C137" s="282"/>
      <c r="D137" s="282"/>
      <c r="E137" s="282"/>
      <c r="F137" s="283"/>
      <c r="G137" s="415"/>
      <c r="H137" s="302"/>
      <c r="I137" s="416"/>
      <c r="J137" s="280">
        <f t="shared" si="14"/>
        <v>0</v>
      </c>
      <c r="K137" s="281">
        <f t="shared" si="15"/>
        <v>0</v>
      </c>
      <c r="L137" s="282"/>
      <c r="M137" s="282"/>
      <c r="N137" s="282"/>
      <c r="O137" s="291"/>
      <c r="P137" s="297"/>
      <c r="Q137" s="282"/>
      <c r="R137" s="283"/>
      <c r="S137" s="17" t="s">
        <v>84</v>
      </c>
      <c r="T137" s="8">
        <v>26</v>
      </c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91"/>
      <c r="AI137" s="302"/>
      <c r="AJ137" s="282"/>
      <c r="AK137" s="283"/>
      <c r="AL137" s="17" t="s">
        <v>84</v>
      </c>
    </row>
    <row r="138" spans="1:38" s="23" customFormat="1" ht="12.75" customHeight="1" x14ac:dyDescent="0.2">
      <c r="A138" s="8">
        <v>27</v>
      </c>
      <c r="B138" s="282"/>
      <c r="C138" s="282"/>
      <c r="D138" s="282"/>
      <c r="E138" s="282"/>
      <c r="F138" s="283"/>
      <c r="G138" s="415"/>
      <c r="H138" s="302"/>
      <c r="I138" s="416"/>
      <c r="J138" s="280">
        <f t="shared" si="14"/>
        <v>0</v>
      </c>
      <c r="K138" s="281">
        <f t="shared" si="15"/>
        <v>0</v>
      </c>
      <c r="L138" s="282"/>
      <c r="M138" s="282"/>
      <c r="N138" s="282"/>
      <c r="O138" s="291"/>
      <c r="P138" s="297"/>
      <c r="Q138" s="282"/>
      <c r="R138" s="283"/>
      <c r="S138" s="17" t="s">
        <v>85</v>
      </c>
      <c r="T138" s="8">
        <v>27</v>
      </c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91"/>
      <c r="AI138" s="302"/>
      <c r="AJ138" s="282"/>
      <c r="AK138" s="283"/>
      <c r="AL138" s="17" t="s">
        <v>85</v>
      </c>
    </row>
    <row r="139" spans="1:38" s="23" customFormat="1" ht="12.75" customHeight="1" x14ac:dyDescent="0.2">
      <c r="A139" s="8">
        <v>28</v>
      </c>
      <c r="B139" s="282"/>
      <c r="C139" s="282"/>
      <c r="D139" s="282"/>
      <c r="E139" s="282"/>
      <c r="F139" s="283"/>
      <c r="G139" s="415"/>
      <c r="H139" s="302"/>
      <c r="I139" s="416"/>
      <c r="J139" s="280">
        <f t="shared" si="14"/>
        <v>0</v>
      </c>
      <c r="K139" s="281">
        <f t="shared" si="15"/>
        <v>0</v>
      </c>
      <c r="L139" s="282"/>
      <c r="M139" s="282"/>
      <c r="N139" s="282"/>
      <c r="O139" s="291"/>
      <c r="P139" s="297"/>
      <c r="Q139" s="282"/>
      <c r="R139" s="283"/>
      <c r="S139" s="17" t="s">
        <v>86</v>
      </c>
      <c r="T139" s="8">
        <v>28</v>
      </c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91"/>
      <c r="AI139" s="302"/>
      <c r="AJ139" s="282"/>
      <c r="AK139" s="283"/>
      <c r="AL139" s="17" t="s">
        <v>86</v>
      </c>
    </row>
    <row r="140" spans="1:38" s="23" customFormat="1" ht="12.75" customHeight="1" x14ac:dyDescent="0.2">
      <c r="A140" s="8">
        <v>29</v>
      </c>
      <c r="B140" s="282"/>
      <c r="C140" s="282"/>
      <c r="D140" s="282"/>
      <c r="E140" s="282"/>
      <c r="F140" s="283"/>
      <c r="G140" s="415"/>
      <c r="H140" s="302"/>
      <c r="I140" s="416"/>
      <c r="J140" s="280">
        <f t="shared" si="14"/>
        <v>0</v>
      </c>
      <c r="K140" s="281">
        <f t="shared" si="15"/>
        <v>0</v>
      </c>
      <c r="L140" s="282"/>
      <c r="M140" s="282"/>
      <c r="N140" s="282"/>
      <c r="O140" s="291"/>
      <c r="P140" s="297"/>
      <c r="Q140" s="282"/>
      <c r="R140" s="283"/>
      <c r="S140" s="17" t="s">
        <v>87</v>
      </c>
      <c r="T140" s="8">
        <v>29</v>
      </c>
      <c r="U140" s="282"/>
      <c r="V140" s="282"/>
      <c r="W140" s="282"/>
      <c r="X140" s="298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91"/>
      <c r="AI140" s="302"/>
      <c r="AJ140" s="282"/>
      <c r="AK140" s="283"/>
      <c r="AL140" s="17" t="s">
        <v>87</v>
      </c>
    </row>
    <row r="141" spans="1:38" s="23" customFormat="1" ht="12.75" customHeight="1" x14ac:dyDescent="0.2">
      <c r="A141" s="8">
        <v>30</v>
      </c>
      <c r="B141" s="282"/>
      <c r="C141" s="282"/>
      <c r="D141" s="282"/>
      <c r="E141" s="282"/>
      <c r="F141" s="283"/>
      <c r="G141" s="419"/>
      <c r="H141" s="302"/>
      <c r="I141" s="416"/>
      <c r="J141" s="280">
        <f t="shared" si="14"/>
        <v>0</v>
      </c>
      <c r="K141" s="281">
        <f t="shared" si="15"/>
        <v>0</v>
      </c>
      <c r="L141" s="282"/>
      <c r="M141" s="282"/>
      <c r="N141" s="282"/>
      <c r="O141" s="291"/>
      <c r="P141" s="297"/>
      <c r="Q141" s="282"/>
      <c r="R141" s="283"/>
      <c r="S141" s="17" t="s">
        <v>88</v>
      </c>
      <c r="T141" s="8">
        <v>30</v>
      </c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91"/>
      <c r="AI141" s="302"/>
      <c r="AJ141" s="282"/>
      <c r="AK141" s="283"/>
      <c r="AL141" s="17" t="s">
        <v>88</v>
      </c>
    </row>
    <row r="142" spans="1:38" s="23" customFormat="1" ht="12.75" customHeight="1" x14ac:dyDescent="0.2">
      <c r="A142" s="20">
        <v>31</v>
      </c>
      <c r="B142" s="286"/>
      <c r="C142" s="286"/>
      <c r="D142" s="286"/>
      <c r="E142" s="286"/>
      <c r="F142" s="287"/>
      <c r="G142" s="420"/>
      <c r="H142" s="304"/>
      <c r="I142" s="421"/>
      <c r="J142" s="422">
        <f t="shared" si="14"/>
        <v>0</v>
      </c>
      <c r="K142" s="299">
        <f t="shared" si="15"/>
        <v>0</v>
      </c>
      <c r="L142" s="286"/>
      <c r="M142" s="286"/>
      <c r="N142" s="286"/>
      <c r="O142" s="293"/>
      <c r="P142" s="300"/>
      <c r="Q142" s="286"/>
      <c r="R142" s="287"/>
      <c r="S142" s="21" t="s">
        <v>89</v>
      </c>
      <c r="T142" s="20">
        <v>31</v>
      </c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93"/>
      <c r="AI142" s="304"/>
      <c r="AJ142" s="286"/>
      <c r="AK142" s="287"/>
      <c r="AL142" s="21" t="s">
        <v>89</v>
      </c>
    </row>
    <row r="143" spans="1:38" s="23" customFormat="1" ht="12.75" customHeight="1" thickBot="1" x14ac:dyDescent="0.25">
      <c r="A143" s="1"/>
      <c r="B143" s="288">
        <f>SUM(B111:B142)</f>
        <v>0</v>
      </c>
      <c r="C143" s="288">
        <f>SUM(C111:C142)</f>
        <v>0</v>
      </c>
      <c r="D143" s="288">
        <f>SUM(D111:D142)</f>
        <v>0</v>
      </c>
      <c r="E143" s="301">
        <f>SUM(E111:E142)</f>
        <v>0</v>
      </c>
      <c r="F143" s="294">
        <f>SUM(F111:F142)</f>
        <v>0</v>
      </c>
      <c r="G143" s="308"/>
      <c r="H143" s="54" t="s">
        <v>90</v>
      </c>
      <c r="I143" s="309">
        <f>COUNTA(I112:I142)</f>
        <v>0</v>
      </c>
      <c r="J143" s="288">
        <f t="shared" ref="J143:R143" si="16">SUM(J111:J142)</f>
        <v>0</v>
      </c>
      <c r="K143" s="288">
        <f t="shared" si="16"/>
        <v>0</v>
      </c>
      <c r="L143" s="288">
        <f t="shared" si="16"/>
        <v>0</v>
      </c>
      <c r="M143" s="288">
        <f t="shared" si="16"/>
        <v>0</v>
      </c>
      <c r="N143" s="288">
        <f t="shared" si="16"/>
        <v>0</v>
      </c>
      <c r="O143" s="301">
        <f t="shared" si="16"/>
        <v>0</v>
      </c>
      <c r="P143" s="301">
        <f t="shared" si="16"/>
        <v>0</v>
      </c>
      <c r="Q143" s="288">
        <f t="shared" si="16"/>
        <v>0</v>
      </c>
      <c r="R143" s="289">
        <f t="shared" si="16"/>
        <v>0</v>
      </c>
      <c r="S143" s="3"/>
      <c r="T143" s="1"/>
      <c r="U143" s="288">
        <f t="shared" ref="U143:AH143" si="17">SUM(U111:U142)</f>
        <v>0</v>
      </c>
      <c r="V143" s="288">
        <f t="shared" si="17"/>
        <v>0</v>
      </c>
      <c r="W143" s="288">
        <f t="shared" si="17"/>
        <v>0</v>
      </c>
      <c r="X143" s="288">
        <f t="shared" si="17"/>
        <v>0</v>
      </c>
      <c r="Y143" s="288">
        <f t="shared" si="17"/>
        <v>0</v>
      </c>
      <c r="Z143" s="288">
        <f t="shared" si="17"/>
        <v>0</v>
      </c>
      <c r="AA143" s="288">
        <f t="shared" si="17"/>
        <v>0</v>
      </c>
      <c r="AB143" s="288">
        <f t="shared" si="17"/>
        <v>0</v>
      </c>
      <c r="AC143" s="288">
        <f t="shared" si="17"/>
        <v>0</v>
      </c>
      <c r="AD143" s="288">
        <f t="shared" si="17"/>
        <v>0</v>
      </c>
      <c r="AE143" s="288">
        <f t="shared" si="17"/>
        <v>0</v>
      </c>
      <c r="AF143" s="288">
        <f t="shared" si="17"/>
        <v>0</v>
      </c>
      <c r="AG143" s="288">
        <f t="shared" si="17"/>
        <v>0</v>
      </c>
      <c r="AH143" s="294">
        <f t="shared" si="17"/>
        <v>0</v>
      </c>
      <c r="AI143" s="306"/>
      <c r="AJ143" s="288">
        <f>SUM(AJ111:AJ142)</f>
        <v>0</v>
      </c>
      <c r="AK143" s="289">
        <f>SUM(AK111:AK142)</f>
        <v>0</v>
      </c>
      <c r="AL143" s="3"/>
    </row>
    <row r="144" spans="1:38" ht="12.75" customHeight="1" thickTop="1" x14ac:dyDescent="0.2">
      <c r="A144" s="41"/>
      <c r="B144" s="55"/>
      <c r="C144" s="55"/>
      <c r="D144" s="55"/>
      <c r="E144" s="55"/>
      <c r="F144" s="55"/>
      <c r="G144" s="56"/>
      <c r="H144" s="55"/>
      <c r="I144" s="56"/>
      <c r="J144" s="55"/>
      <c r="K144" s="55"/>
      <c r="L144" s="55"/>
      <c r="M144" s="55"/>
      <c r="N144" s="55"/>
      <c r="O144" s="55"/>
      <c r="P144" s="55"/>
      <c r="Q144" s="55"/>
      <c r="R144" s="55"/>
      <c r="S144" s="41"/>
      <c r="T144" s="41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41"/>
    </row>
    <row r="145" spans="1:248" ht="12.75" customHeight="1" x14ac:dyDescent="0.2">
      <c r="A145" s="23"/>
      <c r="B145" s="23"/>
      <c r="C145" s="23"/>
      <c r="D145" s="23"/>
      <c r="E145" s="23"/>
      <c r="F145" s="23"/>
      <c r="G145" s="494" t="str">
        <f>G$10</f>
        <v>UNITED STEELWORKERS - LOCAL UNION</v>
      </c>
      <c r="H145" s="494"/>
      <c r="I145" s="494"/>
      <c r="J145" s="1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57"/>
      <c r="V145" s="57"/>
      <c r="W145" s="57"/>
      <c r="X145" s="57"/>
      <c r="Y145" s="57"/>
      <c r="Z145" s="57"/>
      <c r="AA145" s="58" t="str">
        <f>$AA$10</f>
        <v>FINANCIAL SECRETARY'S CASH BOOK</v>
      </c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23"/>
    </row>
    <row r="146" spans="1:248" ht="12.75" customHeight="1" x14ac:dyDescent="0.2">
      <c r="A146" s="23"/>
      <c r="B146" s="143" t="str">
        <f>$B$11</f>
        <v>Month</v>
      </c>
      <c r="C146" s="79" t="str">
        <f>$C$11</f>
        <v>DECEMBER</v>
      </c>
      <c r="D146" s="143" t="str">
        <f>$D$11</f>
        <v>Year</v>
      </c>
      <c r="E146" s="44">
        <f>$E$11</f>
        <v>0</v>
      </c>
      <c r="F146" s="23"/>
      <c r="G146" s="32"/>
      <c r="H146" s="23"/>
      <c r="I146" s="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143"/>
      <c r="AJ146" s="177" t="str">
        <f>$C$11</f>
        <v>DECEMBER</v>
      </c>
      <c r="AK146" s="44">
        <f>$E$11</f>
        <v>0</v>
      </c>
    </row>
    <row r="147" spans="1:248" ht="12.75" customHeight="1" x14ac:dyDescent="0.2">
      <c r="A147" s="23"/>
      <c r="B147" s="143" t="str">
        <f>$B$12</f>
        <v>Page No.</v>
      </c>
      <c r="C147" s="176">
        <f>C102+1</f>
        <v>4</v>
      </c>
      <c r="D147" s="114"/>
      <c r="E147" s="114"/>
      <c r="F147" s="23"/>
      <c r="G147" s="32"/>
      <c r="H147" s="23"/>
      <c r="I147" s="5" t="s">
        <v>53</v>
      </c>
      <c r="J147" s="23"/>
      <c r="K147" s="23"/>
      <c r="L147" s="5"/>
      <c r="M147" s="23"/>
      <c r="N147" s="23"/>
      <c r="O147" s="23"/>
      <c r="P147" s="34"/>
      <c r="Q147" s="23"/>
      <c r="R147" s="34"/>
      <c r="S147" s="23"/>
      <c r="T147" s="23"/>
      <c r="U147" s="23"/>
      <c r="V147" s="23"/>
      <c r="W147" s="23"/>
      <c r="X147" s="23"/>
      <c r="Y147" s="23"/>
      <c r="Z147" s="23"/>
      <c r="AA147" s="23"/>
      <c r="AB147" s="35" t="s">
        <v>54</v>
      </c>
      <c r="AC147" s="23"/>
      <c r="AD147" s="23"/>
      <c r="AE147" s="23"/>
      <c r="AF147" s="23"/>
      <c r="AG147" s="23"/>
      <c r="AH147" s="23"/>
      <c r="AI147" s="143" t="str">
        <f>$B$12</f>
        <v>Page No.</v>
      </c>
      <c r="AJ147" s="272">
        <f>AJ102+1</f>
        <v>4</v>
      </c>
      <c r="AK147" s="173"/>
      <c r="AL147" s="115"/>
    </row>
    <row r="148" spans="1:248" ht="12.75" customHeight="1" x14ac:dyDescent="0.2">
      <c r="A148" s="3"/>
      <c r="B148" s="3"/>
      <c r="C148" s="3"/>
      <c r="D148" s="3"/>
      <c r="E148" s="3"/>
      <c r="F148" s="3"/>
      <c r="G148" s="36"/>
      <c r="H148" s="3"/>
      <c r="I148" s="5"/>
      <c r="J148" s="3"/>
      <c r="K148" s="3"/>
      <c r="L148" s="2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23"/>
      <c r="AF148" s="3"/>
      <c r="AG148" s="3"/>
      <c r="AH148" s="3"/>
      <c r="AI148" s="3"/>
      <c r="AJ148" s="3"/>
      <c r="AK148" s="3"/>
      <c r="AL148" s="3"/>
    </row>
    <row r="149" spans="1:248" ht="12.75" customHeight="1" x14ac:dyDescent="0.2">
      <c r="A149" s="37"/>
      <c r="B149" s="37"/>
      <c r="C149" s="37"/>
      <c r="D149" s="37"/>
      <c r="E149" s="37"/>
      <c r="F149" s="37"/>
      <c r="G149" s="38"/>
      <c r="H149" s="37"/>
      <c r="I149" s="39"/>
      <c r="J149" s="37"/>
      <c r="K149" s="37"/>
      <c r="L149" s="39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9"/>
      <c r="AF149" s="37"/>
      <c r="AG149" s="37"/>
      <c r="AH149" s="37"/>
      <c r="AI149" s="37"/>
      <c r="AJ149" s="37"/>
      <c r="AK149" s="37"/>
      <c r="AL149" s="37"/>
    </row>
    <row r="150" spans="1:248" s="397" customFormat="1" ht="12.75" customHeight="1" x14ac:dyDescent="0.2">
      <c r="A150" s="1"/>
      <c r="B150" s="3"/>
      <c r="C150" s="3" t="s">
        <v>55</v>
      </c>
      <c r="D150" s="3"/>
      <c r="E150" s="3"/>
      <c r="F150" s="13"/>
      <c r="G150" s="22"/>
      <c r="H150" s="2" t="s">
        <v>56</v>
      </c>
      <c r="I150" s="98"/>
      <c r="J150" s="443" t="s">
        <v>465</v>
      </c>
      <c r="K150" s="444"/>
      <c r="L150" s="3"/>
      <c r="M150" s="3"/>
      <c r="N150" s="3"/>
      <c r="O150" s="5" t="s">
        <v>57</v>
      </c>
      <c r="P150" s="3"/>
      <c r="Q150" s="3"/>
      <c r="R150" s="1"/>
      <c r="S150" s="3"/>
      <c r="T150" s="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13"/>
      <c r="AJ150" s="3"/>
      <c r="AK150" s="1"/>
      <c r="AL150" s="3"/>
    </row>
    <row r="151" spans="1:248" s="397" customFormat="1" ht="12.75" customHeight="1" x14ac:dyDescent="0.2">
      <c r="A151" s="1"/>
      <c r="B151" s="3"/>
      <c r="C151" s="3"/>
      <c r="D151" s="3"/>
      <c r="E151" s="3"/>
      <c r="F151" s="13"/>
      <c r="G151" s="22"/>
      <c r="H151" s="13"/>
      <c r="I151" s="99"/>
      <c r="J151" s="3"/>
      <c r="K151" s="1"/>
      <c r="L151" s="3"/>
      <c r="M151" s="3"/>
      <c r="N151" s="3"/>
      <c r="O151" s="3"/>
      <c r="P151" s="3"/>
      <c r="Q151" s="3"/>
      <c r="R151" s="1"/>
      <c r="S151" s="3"/>
      <c r="T151" s="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13"/>
      <c r="AJ151" s="3"/>
      <c r="AK151" s="1"/>
      <c r="AL151" s="3"/>
    </row>
    <row r="152" spans="1:248" s="397" customFormat="1" ht="12.75" customHeight="1" thickBot="1" x14ac:dyDescent="0.25">
      <c r="A152" s="30"/>
      <c r="B152" s="27">
        <v>1</v>
      </c>
      <c r="C152" s="27">
        <v>2</v>
      </c>
      <c r="D152" s="27">
        <v>3</v>
      </c>
      <c r="E152" s="27">
        <v>4</v>
      </c>
      <c r="F152" s="31">
        <v>5</v>
      </c>
      <c r="G152" s="40">
        <v>6</v>
      </c>
      <c r="H152" s="29">
        <v>7</v>
      </c>
      <c r="I152" s="100">
        <v>8</v>
      </c>
      <c r="J152" s="27">
        <v>9</v>
      </c>
      <c r="K152" s="29">
        <v>10</v>
      </c>
      <c r="L152" s="27">
        <v>11</v>
      </c>
      <c r="M152" s="27" t="s">
        <v>1</v>
      </c>
      <c r="N152" s="27">
        <v>12</v>
      </c>
      <c r="O152" s="27">
        <v>13</v>
      </c>
      <c r="P152" s="27">
        <v>14</v>
      </c>
      <c r="Q152" s="27">
        <v>15</v>
      </c>
      <c r="R152" s="29" t="s">
        <v>2</v>
      </c>
      <c r="S152" s="26"/>
      <c r="T152" s="30"/>
      <c r="U152" s="27">
        <v>16</v>
      </c>
      <c r="V152" s="27">
        <v>17</v>
      </c>
      <c r="W152" s="27">
        <v>18</v>
      </c>
      <c r="X152" s="27">
        <v>19</v>
      </c>
      <c r="Y152" s="27">
        <v>20</v>
      </c>
      <c r="Z152" s="27" t="s">
        <v>3</v>
      </c>
      <c r="AA152" s="27">
        <v>21</v>
      </c>
      <c r="AB152" s="27">
        <v>22</v>
      </c>
      <c r="AC152" s="27">
        <v>23</v>
      </c>
      <c r="AD152" s="27">
        <v>24</v>
      </c>
      <c r="AE152" s="27">
        <v>25</v>
      </c>
      <c r="AF152" s="27">
        <v>26</v>
      </c>
      <c r="AG152" s="27">
        <v>27</v>
      </c>
      <c r="AH152" s="27">
        <v>28</v>
      </c>
      <c r="AI152" s="31">
        <v>29</v>
      </c>
      <c r="AJ152" s="27">
        <v>30</v>
      </c>
      <c r="AK152" s="29">
        <v>31</v>
      </c>
      <c r="AL152" s="26"/>
    </row>
    <row r="153" spans="1:248" s="4" customFormat="1" ht="12.75" customHeight="1" thickTop="1" x14ac:dyDescent="0.2">
      <c r="A153" s="1"/>
      <c r="B153" s="87" t="s">
        <v>4</v>
      </c>
      <c r="C153" s="101"/>
      <c r="D153" s="87" t="s">
        <v>201</v>
      </c>
      <c r="E153" s="180" t="s">
        <v>6</v>
      </c>
      <c r="F153" s="86" t="s">
        <v>7</v>
      </c>
      <c r="G153" s="163"/>
      <c r="H153" s="86"/>
      <c r="I153" s="103"/>
      <c r="J153" s="87"/>
      <c r="K153" s="86"/>
      <c r="L153" s="87" t="s">
        <v>458</v>
      </c>
      <c r="M153" s="87"/>
      <c r="N153" s="87" t="s">
        <v>257</v>
      </c>
      <c r="O153" s="180" t="s">
        <v>459</v>
      </c>
      <c r="P153" s="265"/>
      <c r="Q153" s="410" t="s">
        <v>8</v>
      </c>
      <c r="R153" s="86" t="s">
        <v>8</v>
      </c>
      <c r="S153" s="106"/>
      <c r="T153" s="73"/>
      <c r="U153" s="445" t="s">
        <v>9</v>
      </c>
      <c r="V153" s="446"/>
      <c r="W153" s="446"/>
      <c r="X153" s="446"/>
      <c r="Y153" s="447"/>
      <c r="Z153" s="87" t="s">
        <v>10</v>
      </c>
      <c r="AA153" s="87" t="s">
        <v>11</v>
      </c>
      <c r="AB153" s="87" t="s">
        <v>204</v>
      </c>
      <c r="AC153" s="87" t="s">
        <v>12</v>
      </c>
      <c r="AD153" s="87" t="s">
        <v>13</v>
      </c>
      <c r="AE153" s="87" t="s">
        <v>14</v>
      </c>
      <c r="AF153" s="87"/>
      <c r="AG153" s="87"/>
      <c r="AH153" s="104"/>
      <c r="AI153" s="105"/>
      <c r="AJ153" s="87" t="s">
        <v>15</v>
      </c>
      <c r="AK153" s="86" t="s">
        <v>7</v>
      </c>
      <c r="AL153" s="106"/>
      <c r="AM153" s="411"/>
      <c r="AN153" s="411"/>
      <c r="AO153" s="411"/>
      <c r="AP153" s="411"/>
      <c r="AQ153" s="411"/>
      <c r="AR153" s="411"/>
      <c r="AS153" s="411"/>
      <c r="AT153" s="411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411"/>
      <c r="BI153" s="411"/>
      <c r="BJ153" s="411"/>
      <c r="BK153" s="411"/>
      <c r="BL153" s="411"/>
      <c r="BM153" s="411"/>
      <c r="BN153" s="411"/>
      <c r="BO153" s="411"/>
      <c r="BP153" s="411"/>
      <c r="BQ153" s="411"/>
      <c r="BR153" s="411"/>
      <c r="BS153" s="411"/>
      <c r="BT153" s="411"/>
      <c r="BU153" s="411"/>
      <c r="BV153" s="411"/>
      <c r="BW153" s="411"/>
      <c r="BX153" s="411"/>
      <c r="BY153" s="411"/>
      <c r="BZ153" s="411"/>
      <c r="CA153" s="411"/>
      <c r="CB153" s="411"/>
      <c r="CC153" s="411"/>
      <c r="CD153" s="411"/>
      <c r="CE153" s="411"/>
      <c r="CF153" s="411"/>
      <c r="CG153" s="411"/>
      <c r="CH153" s="411"/>
      <c r="CI153" s="411"/>
      <c r="CJ153" s="411"/>
      <c r="CK153" s="411"/>
      <c r="CL153" s="411"/>
      <c r="CM153" s="411"/>
      <c r="CN153" s="411"/>
      <c r="CO153" s="411"/>
      <c r="CP153" s="411"/>
      <c r="CQ153" s="411"/>
      <c r="CR153" s="411"/>
      <c r="CS153" s="411"/>
      <c r="CT153" s="411"/>
      <c r="CU153" s="411"/>
      <c r="CV153" s="411"/>
      <c r="CW153" s="411"/>
      <c r="CX153" s="411"/>
      <c r="CY153" s="411"/>
      <c r="CZ153" s="411"/>
      <c r="DA153" s="411"/>
      <c r="DB153" s="411"/>
      <c r="DC153" s="411"/>
      <c r="DD153" s="411"/>
      <c r="DE153" s="411"/>
      <c r="DF153" s="411"/>
      <c r="DG153" s="411"/>
      <c r="DH153" s="411"/>
      <c r="DI153" s="411"/>
      <c r="DJ153" s="411"/>
      <c r="DK153" s="411"/>
      <c r="DL153" s="411"/>
      <c r="DM153" s="411"/>
      <c r="DN153" s="411"/>
      <c r="DO153" s="411"/>
      <c r="DP153" s="411"/>
      <c r="DQ153" s="411"/>
      <c r="DR153" s="411"/>
      <c r="DS153" s="411"/>
      <c r="DT153" s="411"/>
      <c r="DU153" s="411"/>
      <c r="DV153" s="411"/>
      <c r="DW153" s="411"/>
      <c r="DX153" s="411"/>
      <c r="DY153" s="411"/>
      <c r="DZ153" s="411"/>
      <c r="EA153" s="411"/>
      <c r="EB153" s="411"/>
      <c r="EC153" s="411"/>
      <c r="ED153" s="411"/>
      <c r="EE153" s="411"/>
      <c r="EF153" s="411"/>
      <c r="EG153" s="411"/>
      <c r="EH153" s="411"/>
      <c r="EI153" s="411"/>
      <c r="EJ153" s="411"/>
      <c r="EK153" s="411"/>
      <c r="EL153" s="411"/>
      <c r="EM153" s="411"/>
      <c r="EN153" s="411"/>
      <c r="EO153" s="411"/>
      <c r="EP153" s="411"/>
      <c r="EQ153" s="411"/>
      <c r="ER153" s="411"/>
      <c r="ES153" s="411"/>
      <c r="ET153" s="411"/>
      <c r="EU153" s="411"/>
      <c r="EV153" s="411"/>
      <c r="EW153" s="411"/>
      <c r="EX153" s="411"/>
      <c r="EY153" s="411"/>
      <c r="EZ153" s="411"/>
      <c r="FA153" s="411"/>
      <c r="FB153" s="411"/>
      <c r="FC153" s="411"/>
      <c r="FD153" s="411"/>
      <c r="FE153" s="411"/>
      <c r="FF153" s="411"/>
      <c r="FG153" s="411"/>
      <c r="FH153" s="411"/>
      <c r="FI153" s="411"/>
      <c r="FJ153" s="411"/>
      <c r="FK153" s="411"/>
      <c r="FL153" s="411"/>
      <c r="FM153" s="411"/>
      <c r="FN153" s="411"/>
      <c r="FO153" s="411"/>
      <c r="FP153" s="411"/>
      <c r="FQ153" s="411"/>
      <c r="FR153" s="411"/>
      <c r="FS153" s="411"/>
      <c r="FT153" s="411"/>
      <c r="FU153" s="411"/>
      <c r="FV153" s="411"/>
      <c r="FW153" s="411"/>
      <c r="FX153" s="411"/>
      <c r="FY153" s="411"/>
      <c r="FZ153" s="411"/>
      <c r="GA153" s="411"/>
      <c r="GB153" s="411"/>
      <c r="GC153" s="411"/>
      <c r="GD153" s="411"/>
      <c r="GE153" s="411"/>
      <c r="GF153" s="411"/>
      <c r="GG153" s="411"/>
      <c r="GH153" s="411"/>
      <c r="GI153" s="411"/>
      <c r="GJ153" s="411"/>
      <c r="GK153" s="411"/>
      <c r="GL153" s="411"/>
      <c r="GM153" s="411"/>
      <c r="GN153" s="411"/>
      <c r="GO153" s="411"/>
      <c r="GP153" s="411"/>
      <c r="GQ153" s="411"/>
      <c r="GR153" s="411"/>
      <c r="GS153" s="411"/>
      <c r="GT153" s="411"/>
      <c r="GU153" s="411"/>
      <c r="GV153" s="411"/>
      <c r="GW153" s="411"/>
      <c r="GX153" s="411"/>
      <c r="GY153" s="411"/>
      <c r="GZ153" s="411"/>
      <c r="HA153" s="411"/>
      <c r="HB153" s="411"/>
      <c r="HC153" s="411"/>
      <c r="HD153" s="411"/>
      <c r="HE153" s="411"/>
      <c r="HF153" s="411"/>
      <c r="HG153" s="411"/>
      <c r="HH153" s="411"/>
      <c r="HI153" s="411"/>
      <c r="HJ153" s="411"/>
      <c r="HK153" s="411"/>
      <c r="HL153" s="411"/>
      <c r="HM153" s="411"/>
      <c r="HN153" s="411"/>
      <c r="HO153" s="411"/>
      <c r="HP153" s="411"/>
      <c r="HQ153" s="411"/>
      <c r="HR153" s="411"/>
      <c r="HS153" s="411"/>
      <c r="HT153" s="411"/>
      <c r="HU153" s="411"/>
      <c r="HV153" s="411"/>
      <c r="HW153" s="411"/>
      <c r="HX153" s="411"/>
      <c r="HY153" s="411"/>
      <c r="HZ153" s="411"/>
      <c r="IA153" s="411"/>
      <c r="IB153" s="411"/>
      <c r="IC153" s="411"/>
      <c r="ID153" s="411"/>
      <c r="IE153" s="411"/>
      <c r="IF153" s="411"/>
      <c r="IG153" s="411"/>
      <c r="IH153" s="411"/>
      <c r="II153" s="411"/>
      <c r="IJ153" s="411"/>
      <c r="IK153" s="411"/>
      <c r="IL153" s="411"/>
      <c r="IM153" s="411"/>
      <c r="IN153" s="411"/>
    </row>
    <row r="154" spans="1:248" s="4" customFormat="1" ht="12.75" customHeight="1" x14ac:dyDescent="0.2">
      <c r="A154" s="1"/>
      <c r="B154" s="87" t="s">
        <v>8</v>
      </c>
      <c r="C154" s="87" t="s">
        <v>16</v>
      </c>
      <c r="D154" s="87" t="s">
        <v>202</v>
      </c>
      <c r="E154" s="181" t="s">
        <v>8</v>
      </c>
      <c r="F154" s="86" t="s">
        <v>18</v>
      </c>
      <c r="G154" s="163" t="s">
        <v>19</v>
      </c>
      <c r="H154" s="86" t="s">
        <v>20</v>
      </c>
      <c r="I154" s="103" t="s">
        <v>460</v>
      </c>
      <c r="J154" s="87" t="s">
        <v>21</v>
      </c>
      <c r="K154" s="86" t="s">
        <v>22</v>
      </c>
      <c r="L154" s="87" t="s">
        <v>461</v>
      </c>
      <c r="M154" s="87" t="s">
        <v>462</v>
      </c>
      <c r="N154" s="87" t="s">
        <v>258</v>
      </c>
      <c r="O154" s="181" t="s">
        <v>259</v>
      </c>
      <c r="P154" s="181" t="s">
        <v>23</v>
      </c>
      <c r="Q154" s="87" t="s">
        <v>24</v>
      </c>
      <c r="R154" s="86" t="s">
        <v>24</v>
      </c>
      <c r="S154" s="104" t="s">
        <v>135</v>
      </c>
      <c r="T154" s="86" t="s">
        <v>135</v>
      </c>
      <c r="U154" s="87" t="s">
        <v>25</v>
      </c>
      <c r="V154" s="87" t="s">
        <v>26</v>
      </c>
      <c r="W154" s="87" t="s">
        <v>27</v>
      </c>
      <c r="X154" s="87" t="s">
        <v>28</v>
      </c>
      <c r="Y154" s="87" t="s">
        <v>136</v>
      </c>
      <c r="Z154" s="87" t="s">
        <v>251</v>
      </c>
      <c r="AA154" s="87" t="s">
        <v>137</v>
      </c>
      <c r="AB154" s="87" t="s">
        <v>203</v>
      </c>
      <c r="AC154" s="87" t="s">
        <v>30</v>
      </c>
      <c r="AD154" s="87" t="s">
        <v>140</v>
      </c>
      <c r="AE154" s="87" t="s">
        <v>31</v>
      </c>
      <c r="AF154" s="87" t="s">
        <v>32</v>
      </c>
      <c r="AG154" s="87" t="s">
        <v>205</v>
      </c>
      <c r="AH154" s="104" t="s">
        <v>16</v>
      </c>
      <c r="AI154" s="102" t="s">
        <v>34</v>
      </c>
      <c r="AJ154" s="87" t="s">
        <v>35</v>
      </c>
      <c r="AK154" s="86" t="s">
        <v>18</v>
      </c>
      <c r="AL154" s="106"/>
      <c r="AM154" s="411"/>
      <c r="AN154" s="411"/>
      <c r="AO154" s="411"/>
      <c r="AP154" s="411"/>
      <c r="AQ154" s="411"/>
      <c r="AR154" s="411"/>
      <c r="AS154" s="411"/>
      <c r="AT154" s="411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411"/>
      <c r="BI154" s="411"/>
      <c r="BJ154" s="411"/>
      <c r="BK154" s="411"/>
      <c r="BL154" s="411"/>
      <c r="BM154" s="411"/>
      <c r="BN154" s="411"/>
      <c r="BO154" s="411"/>
      <c r="BP154" s="411"/>
      <c r="BQ154" s="411"/>
      <c r="BR154" s="411"/>
      <c r="BS154" s="411"/>
      <c r="BT154" s="411"/>
      <c r="BU154" s="411"/>
      <c r="BV154" s="411"/>
      <c r="BW154" s="411"/>
      <c r="BX154" s="411"/>
      <c r="BY154" s="411"/>
      <c r="BZ154" s="411"/>
      <c r="CA154" s="411"/>
      <c r="CB154" s="411"/>
      <c r="CC154" s="411"/>
      <c r="CD154" s="411"/>
      <c r="CE154" s="411"/>
      <c r="CF154" s="411"/>
      <c r="CG154" s="411"/>
      <c r="CH154" s="411"/>
      <c r="CI154" s="411"/>
      <c r="CJ154" s="411"/>
      <c r="CK154" s="411"/>
      <c r="CL154" s="411"/>
      <c r="CM154" s="411"/>
      <c r="CN154" s="411"/>
      <c r="CO154" s="411"/>
      <c r="CP154" s="411"/>
      <c r="CQ154" s="411"/>
      <c r="CR154" s="411"/>
      <c r="CS154" s="411"/>
      <c r="CT154" s="411"/>
      <c r="CU154" s="411"/>
      <c r="CV154" s="411"/>
      <c r="CW154" s="411"/>
      <c r="CX154" s="411"/>
      <c r="CY154" s="411"/>
      <c r="CZ154" s="411"/>
      <c r="DA154" s="411"/>
      <c r="DB154" s="411"/>
      <c r="DC154" s="411"/>
      <c r="DD154" s="411"/>
      <c r="DE154" s="411"/>
      <c r="DF154" s="411"/>
      <c r="DG154" s="411"/>
      <c r="DH154" s="411"/>
      <c r="DI154" s="411"/>
      <c r="DJ154" s="411"/>
      <c r="DK154" s="411"/>
      <c r="DL154" s="411"/>
      <c r="DM154" s="411"/>
      <c r="DN154" s="411"/>
      <c r="DO154" s="411"/>
      <c r="DP154" s="411"/>
      <c r="DQ154" s="411"/>
      <c r="DR154" s="411"/>
      <c r="DS154" s="411"/>
      <c r="DT154" s="411"/>
      <c r="DU154" s="411"/>
      <c r="DV154" s="411"/>
      <c r="DW154" s="411"/>
      <c r="DX154" s="411"/>
      <c r="DY154" s="411"/>
      <c r="DZ154" s="411"/>
      <c r="EA154" s="411"/>
      <c r="EB154" s="411"/>
      <c r="EC154" s="411"/>
      <c r="ED154" s="411"/>
      <c r="EE154" s="411"/>
      <c r="EF154" s="411"/>
      <c r="EG154" s="411"/>
      <c r="EH154" s="411"/>
      <c r="EI154" s="411"/>
      <c r="EJ154" s="411"/>
      <c r="EK154" s="411"/>
      <c r="EL154" s="411"/>
      <c r="EM154" s="411"/>
      <c r="EN154" s="411"/>
      <c r="EO154" s="411"/>
      <c r="EP154" s="411"/>
      <c r="EQ154" s="411"/>
      <c r="ER154" s="411"/>
      <c r="ES154" s="411"/>
      <c r="ET154" s="411"/>
      <c r="EU154" s="411"/>
      <c r="EV154" s="411"/>
      <c r="EW154" s="411"/>
      <c r="EX154" s="411"/>
      <c r="EY154" s="411"/>
      <c r="EZ154" s="411"/>
      <c r="FA154" s="411"/>
      <c r="FB154" s="411"/>
      <c r="FC154" s="411"/>
      <c r="FD154" s="411"/>
      <c r="FE154" s="411"/>
      <c r="FF154" s="411"/>
      <c r="FG154" s="411"/>
      <c r="FH154" s="411"/>
      <c r="FI154" s="411"/>
      <c r="FJ154" s="411"/>
      <c r="FK154" s="411"/>
      <c r="FL154" s="411"/>
      <c r="FM154" s="411"/>
      <c r="FN154" s="411"/>
      <c r="FO154" s="411"/>
      <c r="FP154" s="411"/>
      <c r="FQ154" s="411"/>
      <c r="FR154" s="411"/>
      <c r="FS154" s="411"/>
      <c r="FT154" s="411"/>
      <c r="FU154" s="411"/>
      <c r="FV154" s="411"/>
      <c r="FW154" s="411"/>
      <c r="FX154" s="411"/>
      <c r="FY154" s="411"/>
      <c r="FZ154" s="411"/>
      <c r="GA154" s="411"/>
      <c r="GB154" s="411"/>
      <c r="GC154" s="411"/>
      <c r="GD154" s="411"/>
      <c r="GE154" s="411"/>
      <c r="GF154" s="411"/>
      <c r="GG154" s="411"/>
      <c r="GH154" s="411"/>
      <c r="GI154" s="411"/>
      <c r="GJ154" s="411"/>
      <c r="GK154" s="411"/>
      <c r="GL154" s="411"/>
      <c r="GM154" s="411"/>
      <c r="GN154" s="411"/>
      <c r="GO154" s="411"/>
      <c r="GP154" s="411"/>
      <c r="GQ154" s="411"/>
      <c r="GR154" s="411"/>
      <c r="GS154" s="411"/>
      <c r="GT154" s="411"/>
      <c r="GU154" s="411"/>
      <c r="GV154" s="411"/>
      <c r="GW154" s="411"/>
      <c r="GX154" s="411"/>
      <c r="GY154" s="411"/>
      <c r="GZ154" s="411"/>
      <c r="HA154" s="411"/>
      <c r="HB154" s="411"/>
      <c r="HC154" s="411"/>
      <c r="HD154" s="411"/>
      <c r="HE154" s="411"/>
      <c r="HF154" s="411"/>
      <c r="HG154" s="411"/>
      <c r="HH154" s="411"/>
      <c r="HI154" s="411"/>
      <c r="HJ154" s="411"/>
      <c r="HK154" s="411"/>
      <c r="HL154" s="411"/>
      <c r="HM154" s="411"/>
      <c r="HN154" s="411"/>
      <c r="HO154" s="411"/>
      <c r="HP154" s="411"/>
      <c r="HQ154" s="411"/>
      <c r="HR154" s="411"/>
      <c r="HS154" s="411"/>
      <c r="HT154" s="411"/>
      <c r="HU154" s="411"/>
      <c r="HV154" s="411"/>
      <c r="HW154" s="411"/>
      <c r="HX154" s="411"/>
      <c r="HY154" s="411"/>
      <c r="HZ154" s="411"/>
      <c r="IA154" s="411"/>
      <c r="IB154" s="411"/>
      <c r="IC154" s="411"/>
      <c r="ID154" s="411"/>
      <c r="IE154" s="411"/>
      <c r="IF154" s="411"/>
      <c r="IG154" s="411"/>
      <c r="IH154" s="411"/>
      <c r="II154" s="411"/>
      <c r="IJ154" s="411"/>
      <c r="IK154" s="411"/>
      <c r="IL154" s="411"/>
      <c r="IM154" s="411"/>
      <c r="IN154" s="411"/>
    </row>
    <row r="155" spans="1:248" s="4" customFormat="1" ht="12.75" customHeight="1" thickBot="1" x14ac:dyDescent="0.25">
      <c r="A155" s="6"/>
      <c r="B155" s="88" t="s">
        <v>36</v>
      </c>
      <c r="C155" s="88" t="s">
        <v>37</v>
      </c>
      <c r="D155" s="88" t="s">
        <v>38</v>
      </c>
      <c r="E155" s="182" t="s">
        <v>39</v>
      </c>
      <c r="F155" s="107" t="s">
        <v>40</v>
      </c>
      <c r="G155" s="164"/>
      <c r="H155" s="107"/>
      <c r="I155" s="108" t="s">
        <v>41</v>
      </c>
      <c r="J155" s="88"/>
      <c r="K155" s="107"/>
      <c r="L155" s="88" t="s">
        <v>463</v>
      </c>
      <c r="M155" s="88"/>
      <c r="N155" s="88" t="s">
        <v>235</v>
      </c>
      <c r="O155" s="182" t="s">
        <v>235</v>
      </c>
      <c r="P155" s="266"/>
      <c r="Q155" s="267" t="s">
        <v>464</v>
      </c>
      <c r="R155" s="268" t="s">
        <v>271</v>
      </c>
      <c r="S155" s="109" t="s">
        <v>109</v>
      </c>
      <c r="T155" s="107" t="s">
        <v>186</v>
      </c>
      <c r="U155" s="88" t="s">
        <v>42</v>
      </c>
      <c r="V155" s="88" t="s">
        <v>43</v>
      </c>
      <c r="W155" s="88"/>
      <c r="X155" s="88" t="s">
        <v>44</v>
      </c>
      <c r="Y155" s="88" t="s">
        <v>30</v>
      </c>
      <c r="Z155" s="88" t="s">
        <v>30</v>
      </c>
      <c r="AA155" s="88" t="s">
        <v>138</v>
      </c>
      <c r="AB155" s="88" t="s">
        <v>15</v>
      </c>
      <c r="AC155" s="88" t="s">
        <v>139</v>
      </c>
      <c r="AD155" s="88" t="s">
        <v>141</v>
      </c>
      <c r="AE155" s="88" t="s">
        <v>47</v>
      </c>
      <c r="AF155" s="88" t="s">
        <v>48</v>
      </c>
      <c r="AG155" s="88" t="s">
        <v>15</v>
      </c>
      <c r="AH155" s="109" t="s">
        <v>30</v>
      </c>
      <c r="AI155" s="110"/>
      <c r="AJ155" s="88" t="s">
        <v>49</v>
      </c>
      <c r="AK155" s="107" t="s">
        <v>187</v>
      </c>
      <c r="AL155" s="1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1"/>
      <c r="BX155" s="411"/>
      <c r="BY155" s="411"/>
      <c r="BZ155" s="411"/>
      <c r="CA155" s="411"/>
      <c r="CB155" s="411"/>
      <c r="CC155" s="411"/>
      <c r="CD155" s="411"/>
      <c r="CE155" s="411"/>
      <c r="CF155" s="411"/>
      <c r="CG155" s="411"/>
      <c r="CH155" s="411"/>
      <c r="CI155" s="411"/>
      <c r="CJ155" s="411"/>
      <c r="CK155" s="411"/>
      <c r="CL155" s="411"/>
      <c r="CM155" s="411"/>
      <c r="CN155" s="411"/>
      <c r="CO155" s="411"/>
      <c r="CP155" s="411"/>
      <c r="CQ155" s="411"/>
      <c r="CR155" s="411"/>
      <c r="CS155" s="411"/>
      <c r="CT155" s="411"/>
      <c r="CU155" s="411"/>
      <c r="CV155" s="411"/>
      <c r="CW155" s="411"/>
      <c r="CX155" s="411"/>
      <c r="CY155" s="411"/>
      <c r="CZ155" s="411"/>
      <c r="DA155" s="411"/>
      <c r="DB155" s="411"/>
      <c r="DC155" s="411"/>
      <c r="DD155" s="411"/>
      <c r="DE155" s="411"/>
      <c r="DF155" s="411"/>
      <c r="DG155" s="411"/>
      <c r="DH155" s="411"/>
      <c r="DI155" s="411"/>
      <c r="DJ155" s="411"/>
      <c r="DK155" s="411"/>
      <c r="DL155" s="411"/>
      <c r="DM155" s="411"/>
      <c r="DN155" s="411"/>
      <c r="DO155" s="411"/>
      <c r="DP155" s="411"/>
      <c r="DQ155" s="411"/>
      <c r="DR155" s="411"/>
      <c r="DS155" s="411"/>
      <c r="DT155" s="411"/>
      <c r="DU155" s="411"/>
      <c r="DV155" s="411"/>
      <c r="DW155" s="411"/>
      <c r="DX155" s="411"/>
      <c r="DY155" s="411"/>
      <c r="DZ155" s="411"/>
      <c r="EA155" s="411"/>
      <c r="EB155" s="411"/>
      <c r="EC155" s="411"/>
      <c r="ED155" s="411"/>
      <c r="EE155" s="411"/>
      <c r="EF155" s="411"/>
      <c r="EG155" s="411"/>
      <c r="EH155" s="411"/>
      <c r="EI155" s="411"/>
      <c r="EJ155" s="411"/>
      <c r="EK155" s="411"/>
      <c r="EL155" s="411"/>
      <c r="EM155" s="411"/>
      <c r="EN155" s="411"/>
      <c r="EO155" s="411"/>
      <c r="EP155" s="411"/>
      <c r="EQ155" s="411"/>
      <c r="ER155" s="411"/>
      <c r="ES155" s="411"/>
      <c r="ET155" s="411"/>
      <c r="EU155" s="411"/>
      <c r="EV155" s="411"/>
      <c r="EW155" s="411"/>
      <c r="EX155" s="411"/>
      <c r="EY155" s="411"/>
      <c r="EZ155" s="411"/>
      <c r="FA155" s="411"/>
      <c r="FB155" s="411"/>
      <c r="FC155" s="411"/>
      <c r="FD155" s="411"/>
      <c r="FE155" s="411"/>
      <c r="FF155" s="411"/>
      <c r="FG155" s="411"/>
      <c r="FH155" s="411"/>
      <c r="FI155" s="411"/>
      <c r="FJ155" s="411"/>
      <c r="FK155" s="411"/>
      <c r="FL155" s="411"/>
      <c r="FM155" s="411"/>
      <c r="FN155" s="411"/>
      <c r="FO155" s="411"/>
      <c r="FP155" s="411"/>
      <c r="FQ155" s="411"/>
      <c r="FR155" s="411"/>
      <c r="FS155" s="411"/>
      <c r="FT155" s="411"/>
      <c r="FU155" s="411"/>
      <c r="FV155" s="411"/>
      <c r="FW155" s="411"/>
      <c r="FX155" s="411"/>
      <c r="FY155" s="411"/>
      <c r="FZ155" s="411"/>
      <c r="GA155" s="411"/>
      <c r="GB155" s="411"/>
      <c r="GC155" s="411"/>
      <c r="GD155" s="411"/>
      <c r="GE155" s="411"/>
      <c r="GF155" s="411"/>
      <c r="GG155" s="411"/>
      <c r="GH155" s="411"/>
      <c r="GI155" s="411"/>
      <c r="GJ155" s="411"/>
      <c r="GK155" s="411"/>
      <c r="GL155" s="411"/>
      <c r="GM155" s="411"/>
      <c r="GN155" s="411"/>
      <c r="GO155" s="411"/>
      <c r="GP155" s="411"/>
      <c r="GQ155" s="411"/>
      <c r="GR155" s="411"/>
      <c r="GS155" s="411"/>
      <c r="GT155" s="411"/>
      <c r="GU155" s="411"/>
      <c r="GV155" s="411"/>
      <c r="GW155" s="411"/>
      <c r="GX155" s="411"/>
      <c r="GY155" s="411"/>
      <c r="GZ155" s="411"/>
      <c r="HA155" s="411"/>
      <c r="HB155" s="411"/>
      <c r="HC155" s="411"/>
      <c r="HD155" s="411"/>
      <c r="HE155" s="411"/>
      <c r="HF155" s="411"/>
      <c r="HG155" s="411"/>
      <c r="HH155" s="411"/>
      <c r="HI155" s="411"/>
      <c r="HJ155" s="411"/>
      <c r="HK155" s="411"/>
      <c r="HL155" s="411"/>
      <c r="HM155" s="411"/>
      <c r="HN155" s="411"/>
      <c r="HO155" s="411"/>
      <c r="HP155" s="411"/>
      <c r="HQ155" s="411"/>
      <c r="HR155" s="411"/>
      <c r="HS155" s="411"/>
      <c r="HT155" s="411"/>
      <c r="HU155" s="411"/>
      <c r="HV155" s="411"/>
      <c r="HW155" s="411"/>
      <c r="HX155" s="411"/>
      <c r="HY155" s="411"/>
      <c r="HZ155" s="411"/>
      <c r="IA155" s="411"/>
      <c r="IB155" s="411"/>
      <c r="IC155" s="411"/>
      <c r="ID155" s="411"/>
      <c r="IE155" s="411"/>
      <c r="IF155" s="411"/>
      <c r="IG155" s="411"/>
      <c r="IH155" s="411"/>
      <c r="II155" s="411"/>
      <c r="IJ155" s="411"/>
      <c r="IK155" s="411"/>
      <c r="IL155" s="411"/>
      <c r="IM155" s="411"/>
      <c r="IN155" s="411"/>
    </row>
    <row r="156" spans="1:248" s="23" customFormat="1" ht="12.75" customHeight="1" thickTop="1" x14ac:dyDescent="0.2">
      <c r="A156" s="8"/>
      <c r="B156" s="280">
        <f>B143</f>
        <v>0</v>
      </c>
      <c r="C156" s="280">
        <f>C143</f>
        <v>0</v>
      </c>
      <c r="D156" s="280">
        <f>D143</f>
        <v>0</v>
      </c>
      <c r="E156" s="314">
        <f>E143</f>
        <v>0</v>
      </c>
      <c r="F156" s="281">
        <f>F143</f>
        <v>0</v>
      </c>
      <c r="G156" s="139" t="str">
        <f>$C$11</f>
        <v>DECEMBER</v>
      </c>
      <c r="H156" s="50" t="s">
        <v>58</v>
      </c>
      <c r="I156" s="319"/>
      <c r="J156" s="315">
        <f t="shared" ref="J156:R156" si="18">J143</f>
        <v>0</v>
      </c>
      <c r="K156" s="316">
        <f t="shared" si="18"/>
        <v>0</v>
      </c>
      <c r="L156" s="280">
        <f t="shared" si="18"/>
        <v>0</v>
      </c>
      <c r="M156" s="280">
        <f t="shared" si="18"/>
        <v>0</v>
      </c>
      <c r="N156" s="280">
        <f t="shared" si="18"/>
        <v>0</v>
      </c>
      <c r="O156" s="314">
        <f t="shared" si="18"/>
        <v>0</v>
      </c>
      <c r="P156" s="314">
        <f t="shared" si="18"/>
        <v>0</v>
      </c>
      <c r="Q156" s="280">
        <f t="shared" si="18"/>
        <v>0</v>
      </c>
      <c r="R156" s="317">
        <f t="shared" si="18"/>
        <v>0</v>
      </c>
      <c r="S156" s="9"/>
      <c r="T156" s="8"/>
      <c r="U156" s="280">
        <f t="shared" ref="U156:AH156" si="19">U143</f>
        <v>0</v>
      </c>
      <c r="V156" s="280">
        <f t="shared" si="19"/>
        <v>0</v>
      </c>
      <c r="W156" s="280">
        <f t="shared" si="19"/>
        <v>0</v>
      </c>
      <c r="X156" s="280">
        <f t="shared" si="19"/>
        <v>0</v>
      </c>
      <c r="Y156" s="280">
        <f t="shared" si="19"/>
        <v>0</v>
      </c>
      <c r="Z156" s="280">
        <f t="shared" si="19"/>
        <v>0</v>
      </c>
      <c r="AA156" s="280">
        <f t="shared" si="19"/>
        <v>0</v>
      </c>
      <c r="AB156" s="280">
        <f t="shared" si="19"/>
        <v>0</v>
      </c>
      <c r="AC156" s="280">
        <f t="shared" si="19"/>
        <v>0</v>
      </c>
      <c r="AD156" s="280">
        <f t="shared" si="19"/>
        <v>0</v>
      </c>
      <c r="AE156" s="280">
        <f t="shared" si="19"/>
        <v>0</v>
      </c>
      <c r="AF156" s="280">
        <f t="shared" si="19"/>
        <v>0</v>
      </c>
      <c r="AG156" s="280">
        <f t="shared" si="19"/>
        <v>0</v>
      </c>
      <c r="AH156" s="280">
        <f t="shared" si="19"/>
        <v>0</v>
      </c>
      <c r="AI156" s="305"/>
      <c r="AJ156" s="280">
        <f>AJ143</f>
        <v>0</v>
      </c>
      <c r="AK156" s="318">
        <f>AK143</f>
        <v>0</v>
      </c>
      <c r="AL156" s="9"/>
    </row>
    <row r="157" spans="1:248" s="23" customFormat="1" ht="12.75" customHeight="1" x14ac:dyDescent="0.2">
      <c r="A157" s="8">
        <v>1</v>
      </c>
      <c r="B157" s="282"/>
      <c r="C157" s="282"/>
      <c r="D157" s="282"/>
      <c r="E157" s="282"/>
      <c r="F157" s="283"/>
      <c r="G157" s="415"/>
      <c r="H157" s="302"/>
      <c r="I157" s="416"/>
      <c r="J157" s="280">
        <f t="shared" ref="J157:J187" si="20">SUM(B157:F157)</f>
        <v>0</v>
      </c>
      <c r="K157" s="281">
        <f t="shared" ref="K157:K187" si="21">SUM(U157:AK157)-SUM(L157:R157)</f>
        <v>0</v>
      </c>
      <c r="L157" s="282"/>
      <c r="M157" s="282"/>
      <c r="N157" s="282"/>
      <c r="O157" s="291"/>
      <c r="P157" s="297"/>
      <c r="Q157" s="282"/>
      <c r="R157" s="283"/>
      <c r="S157" s="17" t="s">
        <v>59</v>
      </c>
      <c r="T157" s="8">
        <v>1</v>
      </c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91"/>
      <c r="AI157" s="302"/>
      <c r="AJ157" s="282"/>
      <c r="AK157" s="283"/>
      <c r="AL157" s="17" t="s">
        <v>59</v>
      </c>
    </row>
    <row r="158" spans="1:248" s="23" customFormat="1" ht="12.75" customHeight="1" x14ac:dyDescent="0.2">
      <c r="A158" s="8">
        <v>2</v>
      </c>
      <c r="B158" s="282"/>
      <c r="C158" s="282"/>
      <c r="D158" s="282"/>
      <c r="E158" s="282"/>
      <c r="F158" s="283"/>
      <c r="G158" s="415"/>
      <c r="H158" s="302"/>
      <c r="I158" s="416"/>
      <c r="J158" s="280">
        <f t="shared" si="20"/>
        <v>0</v>
      </c>
      <c r="K158" s="281">
        <f t="shared" si="21"/>
        <v>0</v>
      </c>
      <c r="L158" s="282"/>
      <c r="M158" s="282"/>
      <c r="N158" s="282"/>
      <c r="O158" s="291"/>
      <c r="P158" s="297"/>
      <c r="Q158" s="282"/>
      <c r="R158" s="283"/>
      <c r="S158" s="17" t="s">
        <v>60</v>
      </c>
      <c r="T158" s="8">
        <v>2</v>
      </c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91"/>
      <c r="AI158" s="302"/>
      <c r="AJ158" s="282"/>
      <c r="AK158" s="283"/>
      <c r="AL158" s="17" t="s">
        <v>60</v>
      </c>
    </row>
    <row r="159" spans="1:248" s="23" customFormat="1" ht="12.75" customHeight="1" x14ac:dyDescent="0.2">
      <c r="A159" s="8">
        <v>3</v>
      </c>
      <c r="B159" s="282"/>
      <c r="C159" s="282"/>
      <c r="D159" s="282"/>
      <c r="E159" s="282"/>
      <c r="F159" s="283"/>
      <c r="G159" s="415"/>
      <c r="H159" s="302"/>
      <c r="I159" s="416"/>
      <c r="J159" s="280">
        <f t="shared" si="20"/>
        <v>0</v>
      </c>
      <c r="K159" s="281">
        <f t="shared" si="21"/>
        <v>0</v>
      </c>
      <c r="L159" s="282"/>
      <c r="M159" s="282"/>
      <c r="N159" s="282"/>
      <c r="O159" s="291"/>
      <c r="P159" s="297"/>
      <c r="Q159" s="282"/>
      <c r="R159" s="283"/>
      <c r="S159" s="17" t="s">
        <v>61</v>
      </c>
      <c r="T159" s="8">
        <v>3</v>
      </c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91"/>
      <c r="AI159" s="302"/>
      <c r="AJ159" s="282"/>
      <c r="AK159" s="283"/>
      <c r="AL159" s="17" t="s">
        <v>61</v>
      </c>
    </row>
    <row r="160" spans="1:248" s="23" customFormat="1" ht="12.75" customHeight="1" x14ac:dyDescent="0.2">
      <c r="A160" s="8">
        <v>4</v>
      </c>
      <c r="B160" s="282"/>
      <c r="C160" s="282"/>
      <c r="D160" s="282"/>
      <c r="E160" s="282"/>
      <c r="F160" s="283"/>
      <c r="G160" s="415"/>
      <c r="H160" s="302"/>
      <c r="I160" s="416"/>
      <c r="J160" s="280">
        <f t="shared" si="20"/>
        <v>0</v>
      </c>
      <c r="K160" s="281">
        <f t="shared" si="21"/>
        <v>0</v>
      </c>
      <c r="L160" s="282"/>
      <c r="M160" s="282"/>
      <c r="N160" s="282"/>
      <c r="O160" s="291"/>
      <c r="P160" s="297"/>
      <c r="Q160" s="282"/>
      <c r="R160" s="283"/>
      <c r="S160" s="17" t="s">
        <v>62</v>
      </c>
      <c r="T160" s="8">
        <v>4</v>
      </c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91"/>
      <c r="AI160" s="302"/>
      <c r="AJ160" s="282"/>
      <c r="AK160" s="283"/>
      <c r="AL160" s="17" t="s">
        <v>62</v>
      </c>
    </row>
    <row r="161" spans="1:38" s="23" customFormat="1" ht="12.75" customHeight="1" x14ac:dyDescent="0.2">
      <c r="A161" s="8">
        <v>5</v>
      </c>
      <c r="B161" s="282"/>
      <c r="C161" s="282"/>
      <c r="D161" s="282"/>
      <c r="E161" s="282"/>
      <c r="F161" s="283"/>
      <c r="G161" s="417"/>
      <c r="H161" s="302"/>
      <c r="I161" s="416"/>
      <c r="J161" s="280">
        <f t="shared" si="20"/>
        <v>0</v>
      </c>
      <c r="K161" s="281">
        <f t="shared" si="21"/>
        <v>0</v>
      </c>
      <c r="L161" s="282"/>
      <c r="M161" s="282"/>
      <c r="N161" s="282"/>
      <c r="O161" s="291"/>
      <c r="P161" s="297"/>
      <c r="Q161" s="282"/>
      <c r="R161" s="283"/>
      <c r="S161" s="17" t="s">
        <v>63</v>
      </c>
      <c r="T161" s="8">
        <v>5</v>
      </c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91"/>
      <c r="AI161" s="302"/>
      <c r="AJ161" s="282"/>
      <c r="AK161" s="283"/>
      <c r="AL161" s="17" t="s">
        <v>63</v>
      </c>
    </row>
    <row r="162" spans="1:38" s="23" customFormat="1" ht="12.75" customHeight="1" x14ac:dyDescent="0.2">
      <c r="A162" s="18">
        <v>6</v>
      </c>
      <c r="B162" s="284"/>
      <c r="C162" s="284"/>
      <c r="D162" s="284"/>
      <c r="E162" s="284"/>
      <c r="F162" s="285"/>
      <c r="G162" s="415"/>
      <c r="H162" s="303"/>
      <c r="I162" s="418"/>
      <c r="J162" s="280">
        <f t="shared" si="20"/>
        <v>0</v>
      </c>
      <c r="K162" s="281">
        <f t="shared" si="21"/>
        <v>0</v>
      </c>
      <c r="L162" s="284"/>
      <c r="M162" s="284"/>
      <c r="N162" s="284"/>
      <c r="O162" s="292"/>
      <c r="P162" s="298"/>
      <c r="Q162" s="284"/>
      <c r="R162" s="285"/>
      <c r="S162" s="19" t="s">
        <v>64</v>
      </c>
      <c r="T162" s="18">
        <v>6</v>
      </c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92"/>
      <c r="AI162" s="303"/>
      <c r="AJ162" s="284"/>
      <c r="AK162" s="285"/>
      <c r="AL162" s="19" t="s">
        <v>64</v>
      </c>
    </row>
    <row r="163" spans="1:38" s="23" customFormat="1" ht="12.75" customHeight="1" x14ac:dyDescent="0.2">
      <c r="A163" s="8">
        <v>7</v>
      </c>
      <c r="B163" s="282"/>
      <c r="C163" s="282"/>
      <c r="D163" s="282"/>
      <c r="E163" s="282"/>
      <c r="F163" s="283"/>
      <c r="G163" s="415"/>
      <c r="H163" s="302"/>
      <c r="I163" s="416"/>
      <c r="J163" s="280">
        <f t="shared" si="20"/>
        <v>0</v>
      </c>
      <c r="K163" s="281">
        <f t="shared" si="21"/>
        <v>0</v>
      </c>
      <c r="L163" s="282"/>
      <c r="M163" s="282"/>
      <c r="N163" s="282"/>
      <c r="O163" s="291"/>
      <c r="P163" s="297"/>
      <c r="Q163" s="282"/>
      <c r="R163" s="283"/>
      <c r="S163" s="17" t="s">
        <v>65</v>
      </c>
      <c r="T163" s="8">
        <v>7</v>
      </c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91"/>
      <c r="AI163" s="302"/>
      <c r="AJ163" s="282"/>
      <c r="AK163" s="283"/>
      <c r="AL163" s="17" t="s">
        <v>65</v>
      </c>
    </row>
    <row r="164" spans="1:38" s="23" customFormat="1" ht="12.75" customHeight="1" x14ac:dyDescent="0.2">
      <c r="A164" s="8">
        <v>8</v>
      </c>
      <c r="B164" s="282"/>
      <c r="C164" s="282"/>
      <c r="D164" s="282"/>
      <c r="E164" s="282"/>
      <c r="F164" s="283"/>
      <c r="G164" s="415"/>
      <c r="H164" s="302"/>
      <c r="I164" s="416"/>
      <c r="J164" s="280">
        <f t="shared" si="20"/>
        <v>0</v>
      </c>
      <c r="K164" s="281">
        <f t="shared" si="21"/>
        <v>0</v>
      </c>
      <c r="L164" s="282"/>
      <c r="M164" s="282"/>
      <c r="N164" s="282"/>
      <c r="O164" s="291"/>
      <c r="P164" s="297"/>
      <c r="Q164" s="282"/>
      <c r="R164" s="283"/>
      <c r="S164" s="17" t="s">
        <v>66</v>
      </c>
      <c r="T164" s="8">
        <v>8</v>
      </c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91"/>
      <c r="AI164" s="302"/>
      <c r="AJ164" s="282"/>
      <c r="AK164" s="283"/>
      <c r="AL164" s="17" t="s">
        <v>66</v>
      </c>
    </row>
    <row r="165" spans="1:38" s="23" customFormat="1" ht="12.75" customHeight="1" x14ac:dyDescent="0.2">
      <c r="A165" s="8">
        <v>9</v>
      </c>
      <c r="B165" s="282"/>
      <c r="C165" s="282"/>
      <c r="D165" s="282"/>
      <c r="E165" s="282"/>
      <c r="F165" s="283"/>
      <c r="G165" s="415"/>
      <c r="H165" s="302"/>
      <c r="I165" s="416"/>
      <c r="J165" s="280">
        <f t="shared" si="20"/>
        <v>0</v>
      </c>
      <c r="K165" s="281">
        <f t="shared" si="21"/>
        <v>0</v>
      </c>
      <c r="L165" s="282"/>
      <c r="M165" s="282"/>
      <c r="N165" s="282"/>
      <c r="O165" s="291"/>
      <c r="P165" s="297"/>
      <c r="Q165" s="282"/>
      <c r="R165" s="283"/>
      <c r="S165" s="17" t="s">
        <v>67</v>
      </c>
      <c r="T165" s="8">
        <v>9</v>
      </c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91"/>
      <c r="AI165" s="302"/>
      <c r="AJ165" s="282"/>
      <c r="AK165" s="283"/>
      <c r="AL165" s="17" t="s">
        <v>67</v>
      </c>
    </row>
    <row r="166" spans="1:38" s="23" customFormat="1" ht="12.75" customHeight="1" x14ac:dyDescent="0.2">
      <c r="A166" s="8">
        <v>10</v>
      </c>
      <c r="B166" s="282"/>
      <c r="C166" s="282"/>
      <c r="D166" s="282"/>
      <c r="E166" s="282"/>
      <c r="F166" s="283"/>
      <c r="G166" s="415"/>
      <c r="H166" s="302"/>
      <c r="I166" s="416"/>
      <c r="J166" s="280">
        <f t="shared" si="20"/>
        <v>0</v>
      </c>
      <c r="K166" s="281">
        <f t="shared" si="21"/>
        <v>0</v>
      </c>
      <c r="L166" s="282"/>
      <c r="M166" s="282"/>
      <c r="N166" s="282"/>
      <c r="O166" s="291"/>
      <c r="P166" s="297"/>
      <c r="Q166" s="282"/>
      <c r="R166" s="283"/>
      <c r="S166" s="17" t="s">
        <v>68</v>
      </c>
      <c r="T166" s="8">
        <v>10</v>
      </c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91"/>
      <c r="AI166" s="302"/>
      <c r="AJ166" s="282"/>
      <c r="AK166" s="283"/>
      <c r="AL166" s="17" t="s">
        <v>68</v>
      </c>
    </row>
    <row r="167" spans="1:38" s="23" customFormat="1" ht="12.75" customHeight="1" x14ac:dyDescent="0.2">
      <c r="A167" s="8">
        <v>11</v>
      </c>
      <c r="B167" s="282"/>
      <c r="C167" s="282"/>
      <c r="D167" s="282"/>
      <c r="E167" s="282"/>
      <c r="F167" s="283"/>
      <c r="G167" s="415"/>
      <c r="H167" s="302"/>
      <c r="I167" s="416"/>
      <c r="J167" s="280">
        <f t="shared" si="20"/>
        <v>0</v>
      </c>
      <c r="K167" s="281">
        <f t="shared" si="21"/>
        <v>0</v>
      </c>
      <c r="L167" s="282"/>
      <c r="M167" s="282"/>
      <c r="N167" s="282"/>
      <c r="O167" s="291"/>
      <c r="P167" s="297"/>
      <c r="Q167" s="282"/>
      <c r="R167" s="283"/>
      <c r="S167" s="17" t="s">
        <v>69</v>
      </c>
      <c r="T167" s="8">
        <v>11</v>
      </c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91"/>
      <c r="AI167" s="302"/>
      <c r="AJ167" s="282"/>
      <c r="AK167" s="283"/>
      <c r="AL167" s="17" t="s">
        <v>69</v>
      </c>
    </row>
    <row r="168" spans="1:38" s="23" customFormat="1" ht="12.75" customHeight="1" x14ac:dyDescent="0.2">
      <c r="A168" s="8">
        <v>12</v>
      </c>
      <c r="B168" s="282"/>
      <c r="C168" s="282"/>
      <c r="D168" s="282"/>
      <c r="E168" s="282"/>
      <c r="F168" s="283"/>
      <c r="G168" s="415"/>
      <c r="H168" s="302"/>
      <c r="I168" s="416"/>
      <c r="J168" s="280">
        <f t="shared" si="20"/>
        <v>0</v>
      </c>
      <c r="K168" s="281">
        <f t="shared" si="21"/>
        <v>0</v>
      </c>
      <c r="L168" s="282"/>
      <c r="M168" s="282"/>
      <c r="N168" s="282"/>
      <c r="O168" s="291"/>
      <c r="P168" s="297"/>
      <c r="Q168" s="282"/>
      <c r="R168" s="283"/>
      <c r="S168" s="17" t="s">
        <v>70</v>
      </c>
      <c r="T168" s="8">
        <v>12</v>
      </c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91"/>
      <c r="AI168" s="302"/>
      <c r="AJ168" s="282"/>
      <c r="AK168" s="283"/>
      <c r="AL168" s="17" t="s">
        <v>70</v>
      </c>
    </row>
    <row r="169" spans="1:38" s="23" customFormat="1" ht="12.75" customHeight="1" x14ac:dyDescent="0.2">
      <c r="A169" s="8">
        <v>13</v>
      </c>
      <c r="B169" s="282"/>
      <c r="C169" s="282"/>
      <c r="D169" s="282"/>
      <c r="E169" s="282"/>
      <c r="F169" s="283"/>
      <c r="G169" s="415"/>
      <c r="H169" s="302"/>
      <c r="I169" s="416"/>
      <c r="J169" s="280">
        <f t="shared" si="20"/>
        <v>0</v>
      </c>
      <c r="K169" s="281">
        <f t="shared" si="21"/>
        <v>0</v>
      </c>
      <c r="L169" s="282"/>
      <c r="M169" s="282"/>
      <c r="N169" s="282"/>
      <c r="O169" s="291"/>
      <c r="P169" s="297"/>
      <c r="Q169" s="282"/>
      <c r="R169" s="283"/>
      <c r="S169" s="17" t="s">
        <v>71</v>
      </c>
      <c r="T169" s="8">
        <v>13</v>
      </c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91"/>
      <c r="AI169" s="302"/>
      <c r="AJ169" s="282"/>
      <c r="AK169" s="283"/>
      <c r="AL169" s="17" t="s">
        <v>71</v>
      </c>
    </row>
    <row r="170" spans="1:38" s="23" customFormat="1" ht="12.75" customHeight="1" x14ac:dyDescent="0.2">
      <c r="A170" s="8">
        <v>14</v>
      </c>
      <c r="B170" s="282"/>
      <c r="C170" s="282"/>
      <c r="D170" s="282"/>
      <c r="E170" s="282"/>
      <c r="F170" s="283"/>
      <c r="G170" s="415"/>
      <c r="H170" s="302"/>
      <c r="I170" s="416"/>
      <c r="J170" s="280">
        <f t="shared" si="20"/>
        <v>0</v>
      </c>
      <c r="K170" s="281">
        <f t="shared" si="21"/>
        <v>0</v>
      </c>
      <c r="L170" s="282"/>
      <c r="M170" s="282"/>
      <c r="N170" s="282"/>
      <c r="O170" s="291"/>
      <c r="P170" s="297"/>
      <c r="Q170" s="282"/>
      <c r="R170" s="283"/>
      <c r="S170" s="17" t="s">
        <v>72</v>
      </c>
      <c r="T170" s="8">
        <v>14</v>
      </c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91"/>
      <c r="AI170" s="302"/>
      <c r="AJ170" s="282"/>
      <c r="AK170" s="283"/>
      <c r="AL170" s="17" t="s">
        <v>72</v>
      </c>
    </row>
    <row r="171" spans="1:38" s="23" customFormat="1" ht="12.75" customHeight="1" x14ac:dyDescent="0.2">
      <c r="A171" s="8">
        <v>15</v>
      </c>
      <c r="B171" s="282"/>
      <c r="C171" s="282"/>
      <c r="D171" s="282"/>
      <c r="E171" s="282"/>
      <c r="F171" s="283"/>
      <c r="G171" s="415"/>
      <c r="H171" s="302"/>
      <c r="I171" s="416"/>
      <c r="J171" s="280">
        <f t="shared" si="20"/>
        <v>0</v>
      </c>
      <c r="K171" s="281">
        <f t="shared" si="21"/>
        <v>0</v>
      </c>
      <c r="L171" s="282"/>
      <c r="M171" s="282"/>
      <c r="N171" s="282"/>
      <c r="O171" s="291"/>
      <c r="P171" s="297"/>
      <c r="Q171" s="282"/>
      <c r="R171" s="283"/>
      <c r="S171" s="17" t="s">
        <v>73</v>
      </c>
      <c r="T171" s="8">
        <v>15</v>
      </c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91"/>
      <c r="AI171" s="302"/>
      <c r="AJ171" s="282"/>
      <c r="AK171" s="283"/>
      <c r="AL171" s="17" t="s">
        <v>73</v>
      </c>
    </row>
    <row r="172" spans="1:38" s="23" customFormat="1" ht="12.75" customHeight="1" x14ac:dyDescent="0.2">
      <c r="A172" s="8">
        <v>16</v>
      </c>
      <c r="B172" s="282"/>
      <c r="C172" s="282"/>
      <c r="D172" s="282"/>
      <c r="E172" s="282"/>
      <c r="F172" s="283"/>
      <c r="G172" s="415"/>
      <c r="H172" s="302"/>
      <c r="I172" s="416"/>
      <c r="J172" s="280">
        <f t="shared" si="20"/>
        <v>0</v>
      </c>
      <c r="K172" s="281">
        <f t="shared" si="21"/>
        <v>0</v>
      </c>
      <c r="L172" s="282"/>
      <c r="M172" s="282"/>
      <c r="N172" s="282"/>
      <c r="O172" s="291"/>
      <c r="P172" s="297"/>
      <c r="Q172" s="282"/>
      <c r="R172" s="283"/>
      <c r="S172" s="17" t="s">
        <v>74</v>
      </c>
      <c r="T172" s="8">
        <v>16</v>
      </c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91"/>
      <c r="AI172" s="302"/>
      <c r="AJ172" s="282"/>
      <c r="AK172" s="283"/>
      <c r="AL172" s="17" t="s">
        <v>74</v>
      </c>
    </row>
    <row r="173" spans="1:38" s="23" customFormat="1" ht="12.75" customHeight="1" x14ac:dyDescent="0.2">
      <c r="A173" s="8">
        <v>17</v>
      </c>
      <c r="B173" s="282"/>
      <c r="C173" s="282"/>
      <c r="D173" s="282"/>
      <c r="E173" s="282"/>
      <c r="F173" s="283"/>
      <c r="G173" s="415"/>
      <c r="H173" s="302"/>
      <c r="I173" s="416"/>
      <c r="J173" s="280">
        <f t="shared" si="20"/>
        <v>0</v>
      </c>
      <c r="K173" s="281">
        <f t="shared" si="21"/>
        <v>0</v>
      </c>
      <c r="L173" s="282"/>
      <c r="M173" s="282"/>
      <c r="N173" s="282"/>
      <c r="O173" s="291"/>
      <c r="P173" s="297"/>
      <c r="Q173" s="282"/>
      <c r="R173" s="283"/>
      <c r="S173" s="17" t="s">
        <v>75</v>
      </c>
      <c r="T173" s="8">
        <v>17</v>
      </c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91"/>
      <c r="AI173" s="302"/>
      <c r="AJ173" s="282"/>
      <c r="AK173" s="283"/>
      <c r="AL173" s="17" t="s">
        <v>75</v>
      </c>
    </row>
    <row r="174" spans="1:38" s="23" customFormat="1" ht="12.75" customHeight="1" x14ac:dyDescent="0.2">
      <c r="A174" s="8">
        <v>18</v>
      </c>
      <c r="B174" s="282"/>
      <c r="C174" s="282"/>
      <c r="D174" s="282"/>
      <c r="E174" s="282"/>
      <c r="F174" s="283"/>
      <c r="G174" s="415"/>
      <c r="H174" s="302"/>
      <c r="I174" s="416"/>
      <c r="J174" s="280">
        <f t="shared" si="20"/>
        <v>0</v>
      </c>
      <c r="K174" s="281">
        <f t="shared" si="21"/>
        <v>0</v>
      </c>
      <c r="L174" s="282"/>
      <c r="M174" s="282"/>
      <c r="N174" s="282"/>
      <c r="O174" s="291"/>
      <c r="P174" s="297"/>
      <c r="Q174" s="282"/>
      <c r="R174" s="283"/>
      <c r="S174" s="17" t="s">
        <v>76</v>
      </c>
      <c r="T174" s="8">
        <v>18</v>
      </c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91"/>
      <c r="AI174" s="302"/>
      <c r="AJ174" s="282"/>
      <c r="AK174" s="283"/>
      <c r="AL174" s="17" t="s">
        <v>76</v>
      </c>
    </row>
    <row r="175" spans="1:38" s="23" customFormat="1" ht="12.75" customHeight="1" x14ac:dyDescent="0.2">
      <c r="A175" s="8">
        <v>19</v>
      </c>
      <c r="B175" s="282"/>
      <c r="C175" s="282"/>
      <c r="D175" s="282"/>
      <c r="E175" s="282"/>
      <c r="F175" s="283"/>
      <c r="G175" s="415"/>
      <c r="H175" s="302"/>
      <c r="I175" s="416"/>
      <c r="J175" s="280">
        <f t="shared" si="20"/>
        <v>0</v>
      </c>
      <c r="K175" s="281">
        <f t="shared" si="21"/>
        <v>0</v>
      </c>
      <c r="L175" s="282"/>
      <c r="M175" s="282"/>
      <c r="N175" s="282"/>
      <c r="O175" s="291"/>
      <c r="P175" s="297"/>
      <c r="Q175" s="282"/>
      <c r="R175" s="283"/>
      <c r="S175" s="17" t="s">
        <v>77</v>
      </c>
      <c r="T175" s="8">
        <v>19</v>
      </c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91"/>
      <c r="AI175" s="302"/>
      <c r="AJ175" s="282"/>
      <c r="AK175" s="283"/>
      <c r="AL175" s="17" t="s">
        <v>77</v>
      </c>
    </row>
    <row r="176" spans="1:38" s="23" customFormat="1" ht="12.75" customHeight="1" x14ac:dyDescent="0.2">
      <c r="A176" s="8">
        <v>20</v>
      </c>
      <c r="B176" s="282"/>
      <c r="C176" s="282"/>
      <c r="D176" s="282"/>
      <c r="E176" s="282"/>
      <c r="F176" s="283"/>
      <c r="G176" s="415"/>
      <c r="H176" s="302"/>
      <c r="I176" s="416"/>
      <c r="J176" s="280">
        <f t="shared" si="20"/>
        <v>0</v>
      </c>
      <c r="K176" s="281">
        <f t="shared" si="21"/>
        <v>0</v>
      </c>
      <c r="L176" s="282"/>
      <c r="M176" s="282"/>
      <c r="N176" s="282"/>
      <c r="O176" s="291"/>
      <c r="P176" s="297"/>
      <c r="Q176" s="282"/>
      <c r="R176" s="283"/>
      <c r="S176" s="17" t="s">
        <v>78</v>
      </c>
      <c r="T176" s="8">
        <v>20</v>
      </c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91"/>
      <c r="AI176" s="302"/>
      <c r="AJ176" s="282"/>
      <c r="AK176" s="283"/>
      <c r="AL176" s="17" t="s">
        <v>78</v>
      </c>
    </row>
    <row r="177" spans="1:38" s="23" customFormat="1" ht="12.75" customHeight="1" x14ac:dyDescent="0.2">
      <c r="A177" s="8">
        <v>21</v>
      </c>
      <c r="B177" s="282"/>
      <c r="C177" s="282"/>
      <c r="D177" s="282"/>
      <c r="E177" s="282"/>
      <c r="F177" s="283"/>
      <c r="G177" s="415"/>
      <c r="H177" s="302"/>
      <c r="I177" s="416"/>
      <c r="J177" s="280">
        <f t="shared" si="20"/>
        <v>0</v>
      </c>
      <c r="K177" s="281">
        <f t="shared" si="21"/>
        <v>0</v>
      </c>
      <c r="L177" s="282"/>
      <c r="M177" s="282"/>
      <c r="N177" s="282"/>
      <c r="O177" s="291"/>
      <c r="P177" s="297"/>
      <c r="Q177" s="282"/>
      <c r="R177" s="283"/>
      <c r="S177" s="17" t="s">
        <v>79</v>
      </c>
      <c r="T177" s="8">
        <v>21</v>
      </c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91"/>
      <c r="AI177" s="302"/>
      <c r="AJ177" s="282"/>
      <c r="AK177" s="283"/>
      <c r="AL177" s="17" t="s">
        <v>79</v>
      </c>
    </row>
    <row r="178" spans="1:38" s="23" customFormat="1" ht="12.75" customHeight="1" x14ac:dyDescent="0.2">
      <c r="A178" s="8">
        <v>22</v>
      </c>
      <c r="B178" s="282"/>
      <c r="C178" s="282"/>
      <c r="D178" s="282"/>
      <c r="E178" s="282"/>
      <c r="F178" s="283"/>
      <c r="G178" s="415"/>
      <c r="H178" s="302"/>
      <c r="I178" s="416"/>
      <c r="J178" s="280">
        <f t="shared" si="20"/>
        <v>0</v>
      </c>
      <c r="K178" s="281">
        <f t="shared" si="21"/>
        <v>0</v>
      </c>
      <c r="L178" s="282"/>
      <c r="M178" s="282"/>
      <c r="N178" s="282"/>
      <c r="O178" s="291"/>
      <c r="P178" s="297"/>
      <c r="Q178" s="282"/>
      <c r="R178" s="283"/>
      <c r="S178" s="17" t="s">
        <v>80</v>
      </c>
      <c r="T178" s="8">
        <v>22</v>
      </c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91"/>
      <c r="AI178" s="302"/>
      <c r="AJ178" s="282"/>
      <c r="AK178" s="283"/>
      <c r="AL178" s="17" t="s">
        <v>80</v>
      </c>
    </row>
    <row r="179" spans="1:38" s="23" customFormat="1" ht="12.75" customHeight="1" x14ac:dyDescent="0.2">
      <c r="A179" s="8">
        <v>23</v>
      </c>
      <c r="B179" s="282"/>
      <c r="C179" s="282"/>
      <c r="D179" s="282"/>
      <c r="E179" s="282"/>
      <c r="F179" s="283"/>
      <c r="G179" s="415"/>
      <c r="H179" s="302"/>
      <c r="I179" s="416"/>
      <c r="J179" s="280">
        <f t="shared" si="20"/>
        <v>0</v>
      </c>
      <c r="K179" s="281">
        <f t="shared" si="21"/>
        <v>0</v>
      </c>
      <c r="L179" s="282"/>
      <c r="M179" s="282"/>
      <c r="N179" s="282"/>
      <c r="O179" s="291"/>
      <c r="P179" s="297"/>
      <c r="Q179" s="282"/>
      <c r="R179" s="283"/>
      <c r="S179" s="17" t="s">
        <v>81</v>
      </c>
      <c r="T179" s="8">
        <v>23</v>
      </c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91"/>
      <c r="AI179" s="302"/>
      <c r="AJ179" s="282"/>
      <c r="AK179" s="283"/>
      <c r="AL179" s="17" t="s">
        <v>81</v>
      </c>
    </row>
    <row r="180" spans="1:38" s="23" customFormat="1" ht="12.75" customHeight="1" x14ac:dyDescent="0.2">
      <c r="A180" s="8">
        <v>24</v>
      </c>
      <c r="B180" s="282"/>
      <c r="C180" s="282"/>
      <c r="D180" s="282"/>
      <c r="E180" s="282"/>
      <c r="F180" s="283"/>
      <c r="G180" s="415"/>
      <c r="H180" s="302"/>
      <c r="I180" s="416"/>
      <c r="J180" s="280">
        <f t="shared" si="20"/>
        <v>0</v>
      </c>
      <c r="K180" s="281">
        <f t="shared" si="21"/>
        <v>0</v>
      </c>
      <c r="L180" s="282"/>
      <c r="M180" s="282"/>
      <c r="N180" s="282"/>
      <c r="O180" s="291"/>
      <c r="P180" s="297"/>
      <c r="Q180" s="282"/>
      <c r="R180" s="283"/>
      <c r="S180" s="17" t="s">
        <v>82</v>
      </c>
      <c r="T180" s="8">
        <v>24</v>
      </c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91"/>
      <c r="AI180" s="302"/>
      <c r="AJ180" s="282"/>
      <c r="AK180" s="283"/>
      <c r="AL180" s="17" t="s">
        <v>82</v>
      </c>
    </row>
    <row r="181" spans="1:38" s="23" customFormat="1" ht="12.75" customHeight="1" x14ac:dyDescent="0.2">
      <c r="A181" s="8">
        <v>25</v>
      </c>
      <c r="B181" s="282"/>
      <c r="C181" s="282"/>
      <c r="D181" s="282"/>
      <c r="E181" s="282"/>
      <c r="F181" s="283"/>
      <c r="G181" s="415"/>
      <c r="H181" s="302"/>
      <c r="I181" s="416"/>
      <c r="J181" s="280">
        <f t="shared" si="20"/>
        <v>0</v>
      </c>
      <c r="K181" s="281">
        <f t="shared" si="21"/>
        <v>0</v>
      </c>
      <c r="L181" s="282"/>
      <c r="M181" s="282"/>
      <c r="N181" s="282"/>
      <c r="O181" s="291"/>
      <c r="P181" s="297"/>
      <c r="Q181" s="282"/>
      <c r="R181" s="283"/>
      <c r="S181" s="17" t="s">
        <v>83</v>
      </c>
      <c r="T181" s="8">
        <v>25</v>
      </c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91"/>
      <c r="AI181" s="302"/>
      <c r="AJ181" s="282"/>
      <c r="AK181" s="283"/>
      <c r="AL181" s="17" t="s">
        <v>83</v>
      </c>
    </row>
    <row r="182" spans="1:38" s="23" customFormat="1" ht="12.75" customHeight="1" x14ac:dyDescent="0.2">
      <c r="A182" s="8">
        <v>26</v>
      </c>
      <c r="B182" s="282"/>
      <c r="C182" s="282"/>
      <c r="D182" s="282"/>
      <c r="E182" s="282"/>
      <c r="F182" s="283"/>
      <c r="G182" s="415"/>
      <c r="H182" s="302"/>
      <c r="I182" s="416"/>
      <c r="J182" s="280">
        <f t="shared" si="20"/>
        <v>0</v>
      </c>
      <c r="K182" s="281">
        <f t="shared" si="21"/>
        <v>0</v>
      </c>
      <c r="L182" s="282"/>
      <c r="M182" s="282"/>
      <c r="N182" s="282"/>
      <c r="O182" s="291"/>
      <c r="P182" s="297"/>
      <c r="Q182" s="282"/>
      <c r="R182" s="283"/>
      <c r="S182" s="17" t="s">
        <v>84</v>
      </c>
      <c r="T182" s="8">
        <v>26</v>
      </c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91"/>
      <c r="AI182" s="302"/>
      <c r="AJ182" s="282"/>
      <c r="AK182" s="283"/>
      <c r="AL182" s="17" t="s">
        <v>84</v>
      </c>
    </row>
    <row r="183" spans="1:38" s="23" customFormat="1" ht="12.75" customHeight="1" x14ac:dyDescent="0.2">
      <c r="A183" s="8">
        <v>27</v>
      </c>
      <c r="B183" s="282"/>
      <c r="C183" s="282"/>
      <c r="D183" s="282"/>
      <c r="E183" s="282"/>
      <c r="F183" s="283"/>
      <c r="G183" s="415"/>
      <c r="H183" s="302"/>
      <c r="I183" s="416"/>
      <c r="J183" s="280">
        <f t="shared" si="20"/>
        <v>0</v>
      </c>
      <c r="K183" s="281">
        <f t="shared" si="21"/>
        <v>0</v>
      </c>
      <c r="L183" s="282"/>
      <c r="M183" s="282"/>
      <c r="N183" s="282"/>
      <c r="O183" s="291"/>
      <c r="P183" s="297"/>
      <c r="Q183" s="282"/>
      <c r="R183" s="283"/>
      <c r="S183" s="17" t="s">
        <v>85</v>
      </c>
      <c r="T183" s="8">
        <v>27</v>
      </c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91"/>
      <c r="AI183" s="302"/>
      <c r="AJ183" s="282"/>
      <c r="AK183" s="283"/>
      <c r="AL183" s="17" t="s">
        <v>85</v>
      </c>
    </row>
    <row r="184" spans="1:38" s="23" customFormat="1" ht="12.75" customHeight="1" x14ac:dyDescent="0.2">
      <c r="A184" s="8">
        <v>28</v>
      </c>
      <c r="B184" s="282"/>
      <c r="C184" s="282"/>
      <c r="D184" s="282"/>
      <c r="E184" s="282"/>
      <c r="F184" s="283"/>
      <c r="G184" s="415"/>
      <c r="H184" s="302"/>
      <c r="I184" s="416"/>
      <c r="J184" s="280">
        <f t="shared" si="20"/>
        <v>0</v>
      </c>
      <c r="K184" s="281">
        <f t="shared" si="21"/>
        <v>0</v>
      </c>
      <c r="L184" s="282"/>
      <c r="M184" s="282"/>
      <c r="N184" s="282"/>
      <c r="O184" s="291"/>
      <c r="P184" s="297"/>
      <c r="Q184" s="282"/>
      <c r="R184" s="283"/>
      <c r="S184" s="17" t="s">
        <v>86</v>
      </c>
      <c r="T184" s="8">
        <v>28</v>
      </c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91"/>
      <c r="AI184" s="302"/>
      <c r="AJ184" s="282"/>
      <c r="AK184" s="283"/>
      <c r="AL184" s="17" t="s">
        <v>86</v>
      </c>
    </row>
    <row r="185" spans="1:38" s="23" customFormat="1" ht="12.75" customHeight="1" x14ac:dyDescent="0.2">
      <c r="A185" s="8">
        <v>29</v>
      </c>
      <c r="B185" s="282"/>
      <c r="C185" s="282"/>
      <c r="D185" s="282"/>
      <c r="E185" s="282"/>
      <c r="F185" s="283"/>
      <c r="G185" s="415"/>
      <c r="H185" s="302"/>
      <c r="I185" s="416"/>
      <c r="J185" s="280">
        <f t="shared" si="20"/>
        <v>0</v>
      </c>
      <c r="K185" s="281">
        <f t="shared" si="21"/>
        <v>0</v>
      </c>
      <c r="L185" s="282"/>
      <c r="M185" s="282"/>
      <c r="N185" s="282"/>
      <c r="O185" s="291"/>
      <c r="P185" s="297"/>
      <c r="Q185" s="282"/>
      <c r="R185" s="283"/>
      <c r="S185" s="17" t="s">
        <v>87</v>
      </c>
      <c r="T185" s="8">
        <v>29</v>
      </c>
      <c r="U185" s="282"/>
      <c r="V185" s="282"/>
      <c r="W185" s="282"/>
      <c r="X185" s="298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91"/>
      <c r="AI185" s="302"/>
      <c r="AJ185" s="282"/>
      <c r="AK185" s="283"/>
      <c r="AL185" s="17" t="s">
        <v>87</v>
      </c>
    </row>
    <row r="186" spans="1:38" s="23" customFormat="1" ht="12.75" customHeight="1" x14ac:dyDescent="0.2">
      <c r="A186" s="8">
        <v>30</v>
      </c>
      <c r="B186" s="282"/>
      <c r="C186" s="282"/>
      <c r="D186" s="282"/>
      <c r="E186" s="282"/>
      <c r="F186" s="283"/>
      <c r="G186" s="419"/>
      <c r="H186" s="302"/>
      <c r="I186" s="416"/>
      <c r="J186" s="280">
        <f t="shared" si="20"/>
        <v>0</v>
      </c>
      <c r="K186" s="281">
        <f t="shared" si="21"/>
        <v>0</v>
      </c>
      <c r="L186" s="282"/>
      <c r="M186" s="282"/>
      <c r="N186" s="282"/>
      <c r="O186" s="291"/>
      <c r="P186" s="297"/>
      <c r="Q186" s="282"/>
      <c r="R186" s="283"/>
      <c r="S186" s="17" t="s">
        <v>88</v>
      </c>
      <c r="T186" s="8">
        <v>30</v>
      </c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91"/>
      <c r="AI186" s="302"/>
      <c r="AJ186" s="282"/>
      <c r="AK186" s="283"/>
      <c r="AL186" s="17" t="s">
        <v>88</v>
      </c>
    </row>
    <row r="187" spans="1:38" s="23" customFormat="1" ht="12.75" customHeight="1" x14ac:dyDescent="0.2">
      <c r="A187" s="20">
        <v>31</v>
      </c>
      <c r="B187" s="286"/>
      <c r="C187" s="286"/>
      <c r="D187" s="286"/>
      <c r="E187" s="286"/>
      <c r="F187" s="287"/>
      <c r="G187" s="420"/>
      <c r="H187" s="304"/>
      <c r="I187" s="421"/>
      <c r="J187" s="422">
        <f t="shared" si="20"/>
        <v>0</v>
      </c>
      <c r="K187" s="299">
        <f t="shared" si="21"/>
        <v>0</v>
      </c>
      <c r="L187" s="286"/>
      <c r="M187" s="286"/>
      <c r="N187" s="286"/>
      <c r="O187" s="293"/>
      <c r="P187" s="300"/>
      <c r="Q187" s="286"/>
      <c r="R187" s="287"/>
      <c r="S187" s="21" t="s">
        <v>89</v>
      </c>
      <c r="T187" s="20">
        <v>31</v>
      </c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93"/>
      <c r="AI187" s="304"/>
      <c r="AJ187" s="286"/>
      <c r="AK187" s="287"/>
      <c r="AL187" s="21" t="s">
        <v>89</v>
      </c>
    </row>
    <row r="188" spans="1:38" s="23" customFormat="1" ht="12.75" customHeight="1" thickBot="1" x14ac:dyDescent="0.25">
      <c r="A188" s="1"/>
      <c r="B188" s="288">
        <f>SUM(B156:B187)</f>
        <v>0</v>
      </c>
      <c r="C188" s="288">
        <f>SUM(C156:C187)</f>
        <v>0</v>
      </c>
      <c r="D188" s="288">
        <f>SUM(D156:D187)</f>
        <v>0</v>
      </c>
      <c r="E188" s="301">
        <f>SUM(E156:E187)</f>
        <v>0</v>
      </c>
      <c r="F188" s="294">
        <f>SUM(F156:F187)</f>
        <v>0</v>
      </c>
      <c r="G188" s="308"/>
      <c r="H188" s="54" t="s">
        <v>90</v>
      </c>
      <c r="I188" s="309">
        <f>COUNTA(I157:I187)</f>
        <v>0</v>
      </c>
      <c r="J188" s="288">
        <f t="shared" ref="J188:R188" si="22">SUM(J156:J187)</f>
        <v>0</v>
      </c>
      <c r="K188" s="288">
        <f t="shared" si="22"/>
        <v>0</v>
      </c>
      <c r="L188" s="288">
        <f t="shared" si="22"/>
        <v>0</v>
      </c>
      <c r="M188" s="288">
        <f t="shared" si="22"/>
        <v>0</v>
      </c>
      <c r="N188" s="288">
        <f t="shared" si="22"/>
        <v>0</v>
      </c>
      <c r="O188" s="301">
        <f t="shared" si="22"/>
        <v>0</v>
      </c>
      <c r="P188" s="301">
        <f t="shared" si="22"/>
        <v>0</v>
      </c>
      <c r="Q188" s="288">
        <f t="shared" si="22"/>
        <v>0</v>
      </c>
      <c r="R188" s="289">
        <f t="shared" si="22"/>
        <v>0</v>
      </c>
      <c r="S188" s="3"/>
      <c r="T188" s="1"/>
      <c r="U188" s="288">
        <f t="shared" ref="U188:AH188" si="23">SUM(U156:U187)</f>
        <v>0</v>
      </c>
      <c r="V188" s="288">
        <f t="shared" si="23"/>
        <v>0</v>
      </c>
      <c r="W188" s="288">
        <f t="shared" si="23"/>
        <v>0</v>
      </c>
      <c r="X188" s="288">
        <f t="shared" si="23"/>
        <v>0</v>
      </c>
      <c r="Y188" s="288">
        <f t="shared" si="23"/>
        <v>0</v>
      </c>
      <c r="Z188" s="288">
        <f t="shared" si="23"/>
        <v>0</v>
      </c>
      <c r="AA188" s="288">
        <f t="shared" si="23"/>
        <v>0</v>
      </c>
      <c r="AB188" s="288">
        <f t="shared" si="23"/>
        <v>0</v>
      </c>
      <c r="AC188" s="288">
        <f t="shared" si="23"/>
        <v>0</v>
      </c>
      <c r="AD188" s="288">
        <f t="shared" si="23"/>
        <v>0</v>
      </c>
      <c r="AE188" s="288">
        <f t="shared" si="23"/>
        <v>0</v>
      </c>
      <c r="AF188" s="288">
        <f t="shared" si="23"/>
        <v>0</v>
      </c>
      <c r="AG188" s="288">
        <f t="shared" si="23"/>
        <v>0</v>
      </c>
      <c r="AH188" s="294">
        <f t="shared" si="23"/>
        <v>0</v>
      </c>
      <c r="AI188" s="306"/>
      <c r="AJ188" s="288">
        <f>SUM(AJ156:AJ187)</f>
        <v>0</v>
      </c>
      <c r="AK188" s="289">
        <f>SUM(AK156:AK187)</f>
        <v>0</v>
      </c>
      <c r="AL188" s="3"/>
    </row>
    <row r="189" spans="1:38" ht="12.75" customHeight="1" thickTop="1" x14ac:dyDescent="0.2">
      <c r="A189" s="41"/>
      <c r="B189" s="55"/>
      <c r="C189" s="55"/>
      <c r="D189" s="55"/>
      <c r="E189" s="55"/>
      <c r="F189" s="55"/>
      <c r="G189" s="56"/>
      <c r="H189" s="55"/>
      <c r="I189" s="56"/>
      <c r="J189" s="55"/>
      <c r="K189" s="55"/>
      <c r="L189" s="70"/>
      <c r="M189" s="70"/>
      <c r="N189" s="70"/>
      <c r="O189" s="70"/>
      <c r="P189" s="70"/>
      <c r="Q189" s="70"/>
      <c r="R189" s="70"/>
      <c r="S189" s="41"/>
      <c r="T189" s="41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41"/>
    </row>
    <row r="190" spans="1:38" s="23" customFormat="1" ht="12.75" customHeight="1" x14ac:dyDescent="0.2">
      <c r="B190" s="57"/>
      <c r="C190" s="57"/>
      <c r="D190" s="57"/>
      <c r="E190" s="57"/>
      <c r="F190" s="57"/>
      <c r="G190" s="57"/>
      <c r="H190" s="57" t="s">
        <v>126</v>
      </c>
      <c r="I190" s="57"/>
      <c r="J190" s="359">
        <f>SUM(J188-K188)</f>
        <v>0</v>
      </c>
      <c r="K190" s="57"/>
      <c r="L190" s="71"/>
      <c r="M190" s="71"/>
      <c r="N190" s="71"/>
      <c r="O190" s="71"/>
      <c r="P190" s="71"/>
      <c r="Q190" s="71"/>
      <c r="R190" s="71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</row>
    <row r="191" spans="1:38" ht="12.75" customHeight="1" thickBot="1" x14ac:dyDescent="0.25">
      <c r="A191" s="23"/>
      <c r="B191" s="23"/>
      <c r="C191" s="23"/>
      <c r="D191" s="23"/>
      <c r="E191" s="23"/>
      <c r="F191" s="23"/>
      <c r="G191" s="183"/>
      <c r="H191" s="185"/>
      <c r="I191" s="185"/>
      <c r="J191" s="69"/>
      <c r="K191" s="69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</row>
    <row r="192" spans="1:38" s="124" customFormat="1" ht="12.75" customHeight="1" x14ac:dyDescent="0.2">
      <c r="A192" s="114"/>
      <c r="B192" s="114"/>
      <c r="C192" s="114"/>
      <c r="D192" s="114"/>
      <c r="E192" s="114"/>
      <c r="F192" s="115"/>
      <c r="G192" s="116"/>
      <c r="H192" s="117"/>
      <c r="I192" s="118"/>
      <c r="J192" s="118"/>
      <c r="K192" s="463" t="s">
        <v>180</v>
      </c>
      <c r="L192" s="464"/>
      <c r="M192" s="464"/>
      <c r="N192" s="464"/>
      <c r="O192" s="465"/>
      <c r="P192" s="465"/>
      <c r="Q192" s="119"/>
      <c r="R192" s="114"/>
      <c r="S192" s="114"/>
      <c r="T192" s="491" t="s">
        <v>476</v>
      </c>
      <c r="U192" s="471"/>
      <c r="V192" s="471"/>
      <c r="W192" s="472"/>
      <c r="X192" s="114"/>
      <c r="Y192" s="491" t="s">
        <v>476</v>
      </c>
      <c r="Z192" s="471"/>
      <c r="AA192" s="471"/>
      <c r="AB192" s="472"/>
      <c r="AC192" s="114"/>
      <c r="AD192" s="114"/>
      <c r="AE192" s="114"/>
      <c r="AF192" s="114"/>
      <c r="AG192" s="114"/>
      <c r="AH192" s="114"/>
      <c r="AI192" s="114"/>
      <c r="AJ192" s="114"/>
      <c r="AK192" s="114"/>
    </row>
    <row r="193" spans="1:37" s="124" customFormat="1" ht="12.75" customHeight="1" x14ac:dyDescent="0.2">
      <c r="A193" s="114"/>
      <c r="B193" s="457" t="s">
        <v>466</v>
      </c>
      <c r="C193" s="458"/>
      <c r="D193" s="458"/>
      <c r="E193" s="459"/>
      <c r="F193" s="120"/>
      <c r="G193" s="117"/>
      <c r="H193" s="118"/>
      <c r="I193" s="118"/>
      <c r="J193" s="118"/>
      <c r="K193" s="473" t="s">
        <v>128</v>
      </c>
      <c r="L193" s="474"/>
      <c r="M193" s="474"/>
      <c r="N193" s="474"/>
      <c r="O193" s="468"/>
      <c r="P193" s="468"/>
      <c r="Q193" s="122"/>
      <c r="R193" s="114"/>
      <c r="S193" s="114"/>
      <c r="T193" s="123" t="s">
        <v>242</v>
      </c>
      <c r="U193" s="492">
        <f>NOVEMBER!U193</f>
        <v>0</v>
      </c>
      <c r="V193" s="492"/>
      <c r="W193" s="493"/>
      <c r="X193" s="114"/>
      <c r="Y193" s="123" t="s">
        <v>238</v>
      </c>
      <c r="Z193" s="492">
        <f>NOVEMBER!Z193</f>
        <v>0</v>
      </c>
      <c r="AA193" s="492"/>
      <c r="AB193" s="493"/>
      <c r="AC193" s="114"/>
      <c r="AD193" s="114"/>
      <c r="AE193" s="114"/>
      <c r="AF193" s="114"/>
      <c r="AG193" s="114"/>
      <c r="AH193" s="114"/>
      <c r="AI193" s="114"/>
      <c r="AJ193" s="114"/>
      <c r="AK193" s="114"/>
    </row>
    <row r="194" spans="1:37" s="124" customFormat="1" ht="12.75" customHeight="1" thickBot="1" x14ac:dyDescent="0.25">
      <c r="A194" s="114"/>
      <c r="B194" s="125" t="s">
        <v>467</v>
      </c>
      <c r="C194" s="126" t="s">
        <v>129</v>
      </c>
      <c r="D194" s="127" t="s">
        <v>467</v>
      </c>
      <c r="E194" s="128" t="s">
        <v>129</v>
      </c>
      <c r="F194" s="116"/>
      <c r="G194" s="118"/>
      <c r="H194" s="466"/>
      <c r="I194" s="466"/>
      <c r="J194" s="118"/>
      <c r="K194" s="460" t="s">
        <v>181</v>
      </c>
      <c r="L194" s="461"/>
      <c r="M194" s="461"/>
      <c r="N194" s="461"/>
      <c r="O194" s="469">
        <f>J21</f>
        <v>0</v>
      </c>
      <c r="P194" s="469"/>
      <c r="Q194" s="122"/>
      <c r="R194" s="114"/>
      <c r="S194" s="114"/>
      <c r="T194" s="123" t="s">
        <v>206</v>
      </c>
      <c r="U194" s="492">
        <f>NOVEMBER!U194</f>
        <v>0</v>
      </c>
      <c r="V194" s="492"/>
      <c r="W194" s="493"/>
      <c r="X194" s="114"/>
      <c r="Y194" s="123" t="s">
        <v>206</v>
      </c>
      <c r="Z194" s="492">
        <f>NOVEMBER!Z194</f>
        <v>0</v>
      </c>
      <c r="AA194" s="492"/>
      <c r="AB194" s="493"/>
      <c r="AC194" s="114"/>
      <c r="AD194" s="114"/>
      <c r="AE194" s="114"/>
      <c r="AF194" s="114"/>
      <c r="AG194" s="114"/>
      <c r="AH194" s="114"/>
      <c r="AI194" s="114"/>
      <c r="AJ194" s="114"/>
      <c r="AK194" s="114"/>
    </row>
    <row r="195" spans="1:37" s="124" customFormat="1" ht="12.75" customHeight="1" x14ac:dyDescent="0.2">
      <c r="A195" s="114"/>
      <c r="B195" s="423"/>
      <c r="C195" s="320">
        <v>0</v>
      </c>
      <c r="D195" s="425"/>
      <c r="E195" s="323">
        <v>0</v>
      </c>
      <c r="F195" s="116"/>
      <c r="G195" s="118"/>
      <c r="H195" s="466"/>
      <c r="I195" s="466"/>
      <c r="J195" s="118"/>
      <c r="K195" s="467" t="s">
        <v>130</v>
      </c>
      <c r="L195" s="468"/>
      <c r="M195" s="468"/>
      <c r="N195" s="468"/>
      <c r="O195" s="469">
        <f>J7</f>
        <v>0</v>
      </c>
      <c r="P195" s="469"/>
      <c r="Q195" s="122"/>
      <c r="R195" s="114"/>
      <c r="S195" s="114"/>
      <c r="T195" s="123" t="s">
        <v>253</v>
      </c>
      <c r="U195" s="492">
        <f>NOVEMBER!U195</f>
        <v>0</v>
      </c>
      <c r="V195" s="492"/>
      <c r="W195" s="493"/>
      <c r="X195" s="114"/>
      <c r="Y195" s="123" t="s">
        <v>253</v>
      </c>
      <c r="Z195" s="492">
        <f>NOVEMBER!Z195</f>
        <v>0</v>
      </c>
      <c r="AA195" s="492"/>
      <c r="AB195" s="493"/>
      <c r="AC195" s="114"/>
      <c r="AD195" s="114"/>
      <c r="AE195" s="114"/>
      <c r="AF195" s="114"/>
      <c r="AG195" s="114"/>
      <c r="AH195" s="114"/>
      <c r="AI195" s="114"/>
      <c r="AJ195" s="114"/>
      <c r="AK195" s="114"/>
    </row>
    <row r="196" spans="1:37" s="124" customFormat="1" ht="12.75" customHeight="1" x14ac:dyDescent="0.2">
      <c r="A196" s="114"/>
      <c r="B196" s="423"/>
      <c r="C196" s="320">
        <v>0</v>
      </c>
      <c r="D196" s="425"/>
      <c r="E196" s="323">
        <v>0</v>
      </c>
      <c r="F196" s="116"/>
      <c r="G196" s="118"/>
      <c r="H196" s="466"/>
      <c r="I196" s="466"/>
      <c r="J196" s="118"/>
      <c r="K196" s="467" t="s">
        <v>132</v>
      </c>
      <c r="L196" s="468"/>
      <c r="M196" s="468"/>
      <c r="N196" s="468"/>
      <c r="O196" s="469">
        <f>SUM(O194:P195)</f>
        <v>0</v>
      </c>
      <c r="P196" s="469"/>
      <c r="Q196" s="122"/>
      <c r="R196" s="114"/>
      <c r="S196" s="114"/>
      <c r="T196" s="123" t="s">
        <v>207</v>
      </c>
      <c r="U196" s="487">
        <f>NOVEMBER!U200</f>
        <v>0</v>
      </c>
      <c r="V196" s="487"/>
      <c r="W196" s="122"/>
      <c r="X196" s="114"/>
      <c r="Y196" s="123" t="s">
        <v>207</v>
      </c>
      <c r="Z196" s="487">
        <f>NOVEMBER!Z200</f>
        <v>0</v>
      </c>
      <c r="AA196" s="487"/>
      <c r="AB196" s="122"/>
      <c r="AC196" s="114"/>
      <c r="AD196" s="114"/>
      <c r="AE196" s="114"/>
      <c r="AF196" s="114"/>
      <c r="AG196" s="114"/>
      <c r="AH196" s="114"/>
      <c r="AI196" s="114"/>
      <c r="AJ196" s="114"/>
      <c r="AK196" s="114"/>
    </row>
    <row r="197" spans="1:37" s="124" customFormat="1" ht="12.75" customHeight="1" x14ac:dyDescent="0.2">
      <c r="A197" s="114"/>
      <c r="B197" s="423"/>
      <c r="C197" s="320">
        <v>0</v>
      </c>
      <c r="D197" s="425"/>
      <c r="E197" s="323">
        <v>0</v>
      </c>
      <c r="F197" s="116"/>
      <c r="G197" s="118"/>
      <c r="H197" s="466"/>
      <c r="I197" s="466"/>
      <c r="J197" s="118"/>
      <c r="K197" s="467" t="s">
        <v>133</v>
      </c>
      <c r="L197" s="468"/>
      <c r="M197" s="468"/>
      <c r="N197" s="468"/>
      <c r="O197" s="469">
        <f>K188</f>
        <v>0</v>
      </c>
      <c r="P197" s="469"/>
      <c r="Q197" s="122"/>
      <c r="R197" s="114"/>
      <c r="S197" s="114"/>
      <c r="T197" s="123" t="s">
        <v>208</v>
      </c>
      <c r="U197" s="480">
        <v>0</v>
      </c>
      <c r="V197" s="480"/>
      <c r="W197" s="122"/>
      <c r="X197" s="114"/>
      <c r="Y197" s="123" t="s">
        <v>208</v>
      </c>
      <c r="Z197" s="480">
        <v>0</v>
      </c>
      <c r="AA197" s="480"/>
      <c r="AB197" s="122"/>
      <c r="AC197" s="114"/>
      <c r="AD197" s="114"/>
      <c r="AE197" s="114"/>
      <c r="AF197" s="114"/>
      <c r="AG197" s="114"/>
      <c r="AH197" s="114"/>
      <c r="AI197" s="114"/>
      <c r="AJ197" s="114"/>
      <c r="AK197" s="114"/>
    </row>
    <row r="198" spans="1:37" s="124" customFormat="1" ht="12.75" customHeight="1" x14ac:dyDescent="0.2">
      <c r="A198" s="114"/>
      <c r="B198" s="423"/>
      <c r="C198" s="320">
        <v>0</v>
      </c>
      <c r="D198" s="425"/>
      <c r="E198" s="323">
        <v>0</v>
      </c>
      <c r="F198" s="116"/>
      <c r="G198" s="118"/>
      <c r="H198" s="466"/>
      <c r="I198" s="466"/>
      <c r="J198" s="118"/>
      <c r="K198" s="467" t="s">
        <v>134</v>
      </c>
      <c r="L198" s="468"/>
      <c r="M198" s="468"/>
      <c r="N198" s="468"/>
      <c r="O198" s="483"/>
      <c r="P198" s="483"/>
      <c r="Q198" s="122" t="s">
        <v>190</v>
      </c>
      <c r="R198" s="114"/>
      <c r="S198" s="114"/>
      <c r="T198" s="123" t="s">
        <v>209</v>
      </c>
      <c r="U198" s="480">
        <v>0</v>
      </c>
      <c r="V198" s="480"/>
      <c r="W198" s="122"/>
      <c r="X198" s="114"/>
      <c r="Y198" s="123" t="s">
        <v>209</v>
      </c>
      <c r="Z198" s="480">
        <v>0</v>
      </c>
      <c r="AA198" s="480"/>
      <c r="AB198" s="122"/>
      <c r="AC198" s="114"/>
      <c r="AD198" s="114"/>
      <c r="AE198" s="114"/>
      <c r="AF198" s="114"/>
      <c r="AG198" s="114"/>
      <c r="AH198" s="114"/>
      <c r="AI198" s="114"/>
      <c r="AJ198" s="114"/>
      <c r="AK198" s="114"/>
    </row>
    <row r="199" spans="1:37" s="124" customFormat="1" ht="12.75" customHeight="1" x14ac:dyDescent="0.2">
      <c r="A199" s="114"/>
      <c r="B199" s="423"/>
      <c r="C199" s="320">
        <v>0</v>
      </c>
      <c r="D199" s="425"/>
      <c r="E199" s="323">
        <v>0</v>
      </c>
      <c r="F199" s="116"/>
      <c r="G199" s="118"/>
      <c r="H199" s="466"/>
      <c r="I199" s="466"/>
      <c r="J199" s="118"/>
      <c r="K199" s="484" t="s">
        <v>182</v>
      </c>
      <c r="L199" s="485"/>
      <c r="M199" s="485"/>
      <c r="N199" s="485"/>
      <c r="O199" s="469">
        <f>SUM(O196-O197+O198)</f>
        <v>0</v>
      </c>
      <c r="P199" s="469"/>
      <c r="Q199" s="122"/>
      <c r="R199" s="114"/>
      <c r="S199" s="114"/>
      <c r="T199" s="123" t="s">
        <v>210</v>
      </c>
      <c r="U199" s="480">
        <v>0</v>
      </c>
      <c r="V199" s="480"/>
      <c r="W199" s="122"/>
      <c r="X199" s="114"/>
      <c r="Y199" s="123" t="s">
        <v>210</v>
      </c>
      <c r="Z199" s="480">
        <v>0</v>
      </c>
      <c r="AA199" s="480"/>
      <c r="AB199" s="122"/>
      <c r="AC199" s="114"/>
      <c r="AD199" s="114"/>
      <c r="AE199" s="114"/>
      <c r="AF199" s="114"/>
      <c r="AG199" s="114"/>
      <c r="AH199" s="114"/>
      <c r="AI199" s="114"/>
      <c r="AJ199" s="114"/>
      <c r="AK199" s="114"/>
    </row>
    <row r="200" spans="1:37" s="124" customFormat="1" ht="12.75" customHeight="1" x14ac:dyDescent="0.2">
      <c r="A200" s="114"/>
      <c r="B200" s="423"/>
      <c r="C200" s="320">
        <v>0</v>
      </c>
      <c r="D200" s="425"/>
      <c r="E200" s="323">
        <v>0</v>
      </c>
      <c r="F200" s="116"/>
      <c r="G200" s="118"/>
      <c r="H200" s="466"/>
      <c r="I200" s="466"/>
      <c r="J200" s="118"/>
      <c r="K200" s="467"/>
      <c r="L200" s="468"/>
      <c r="M200" s="468"/>
      <c r="N200" s="468"/>
      <c r="O200" s="469"/>
      <c r="P200" s="469"/>
      <c r="Q200" s="122"/>
      <c r="R200" s="114"/>
      <c r="S200" s="114"/>
      <c r="T200" s="123" t="s">
        <v>228</v>
      </c>
      <c r="U200" s="487">
        <f>U196+U197+U198-U199</f>
        <v>0</v>
      </c>
      <c r="V200" s="487"/>
      <c r="W200" s="122"/>
      <c r="X200" s="114"/>
      <c r="Y200" s="123" t="s">
        <v>228</v>
      </c>
      <c r="Z200" s="487">
        <f>Z196+Z197+Z198-Z199</f>
        <v>0</v>
      </c>
      <c r="AA200" s="487"/>
      <c r="AB200" s="122"/>
      <c r="AC200" s="114"/>
      <c r="AD200" s="114"/>
      <c r="AE200" s="114"/>
      <c r="AF200" s="114"/>
      <c r="AG200" s="114"/>
      <c r="AH200" s="114"/>
      <c r="AI200" s="114"/>
      <c r="AJ200" s="114"/>
      <c r="AK200" s="114"/>
    </row>
    <row r="201" spans="1:37" s="124" customFormat="1" ht="12.75" customHeight="1" x14ac:dyDescent="0.2">
      <c r="A201" s="114"/>
      <c r="B201" s="423"/>
      <c r="C201" s="320">
        <v>0</v>
      </c>
      <c r="D201" s="425"/>
      <c r="E201" s="323">
        <v>0</v>
      </c>
      <c r="F201" s="116"/>
      <c r="G201" s="118"/>
      <c r="H201" s="129"/>
      <c r="I201" s="129"/>
      <c r="J201" s="118"/>
      <c r="K201" s="467"/>
      <c r="L201" s="468"/>
      <c r="M201" s="468"/>
      <c r="N201" s="468"/>
      <c r="O201" s="469"/>
      <c r="P201" s="469"/>
      <c r="Q201" s="122"/>
      <c r="R201" s="114"/>
      <c r="S201" s="114"/>
      <c r="T201" s="130"/>
      <c r="U201" s="115"/>
      <c r="V201" s="115"/>
      <c r="W201" s="122"/>
      <c r="X201" s="114"/>
      <c r="Y201" s="130"/>
      <c r="Z201" s="115"/>
      <c r="AA201" s="115"/>
      <c r="AB201" s="122"/>
      <c r="AC201" s="114"/>
      <c r="AD201" s="114"/>
      <c r="AE201" s="114"/>
      <c r="AF201" s="114"/>
      <c r="AG201" s="114"/>
      <c r="AH201" s="114"/>
      <c r="AI201" s="114"/>
      <c r="AJ201" s="114"/>
      <c r="AK201" s="114"/>
    </row>
    <row r="202" spans="1:37" s="124" customFormat="1" ht="12.75" customHeight="1" x14ac:dyDescent="0.2">
      <c r="A202" s="114"/>
      <c r="B202" s="423"/>
      <c r="C202" s="320">
        <v>0</v>
      </c>
      <c r="D202" s="425"/>
      <c r="E202" s="323">
        <v>0</v>
      </c>
      <c r="F202" s="116"/>
      <c r="G202" s="118"/>
      <c r="H202" s="129"/>
      <c r="I202" s="129"/>
      <c r="J202" s="118"/>
      <c r="K202" s="484" t="s">
        <v>183</v>
      </c>
      <c r="L202" s="485"/>
      <c r="M202" s="485"/>
      <c r="N202" s="485"/>
      <c r="O202" s="483"/>
      <c r="P202" s="483"/>
      <c r="Q202" s="122"/>
      <c r="R202" s="114"/>
      <c r="S202" s="114"/>
      <c r="T202" s="130"/>
      <c r="U202" s="115"/>
      <c r="V202" s="115"/>
      <c r="W202" s="122"/>
      <c r="X202" s="114"/>
      <c r="Y202" s="130"/>
      <c r="Z202" s="115"/>
      <c r="AA202" s="115"/>
      <c r="AB202" s="122"/>
      <c r="AC202" s="114"/>
      <c r="AD202" s="114"/>
      <c r="AE202" s="114"/>
      <c r="AF202" s="114"/>
      <c r="AG202" s="114"/>
      <c r="AH202" s="114"/>
      <c r="AI202" s="114"/>
      <c r="AJ202" s="114"/>
      <c r="AK202" s="114"/>
    </row>
    <row r="203" spans="1:37" s="124" customFormat="1" ht="12.75" customHeight="1" x14ac:dyDescent="0.2">
      <c r="A203" s="114"/>
      <c r="B203" s="423"/>
      <c r="C203" s="320">
        <v>0</v>
      </c>
      <c r="D203" s="425"/>
      <c r="E203" s="323">
        <v>0</v>
      </c>
      <c r="F203" s="116"/>
      <c r="G203" s="118"/>
      <c r="H203" s="466"/>
      <c r="I203" s="466"/>
      <c r="J203" s="118"/>
      <c r="K203" s="467" t="s">
        <v>131</v>
      </c>
      <c r="L203" s="468"/>
      <c r="M203" s="468"/>
      <c r="N203" s="468"/>
      <c r="O203" s="483"/>
      <c r="P203" s="483"/>
      <c r="Q203" s="122"/>
      <c r="R203" s="114"/>
      <c r="S203" s="114"/>
      <c r="T203" s="123" t="s">
        <v>243</v>
      </c>
      <c r="U203" s="492">
        <f>NOVEMBER!U203</f>
        <v>0</v>
      </c>
      <c r="V203" s="492"/>
      <c r="W203" s="493"/>
      <c r="X203" s="114"/>
      <c r="Y203" s="123" t="s">
        <v>239</v>
      </c>
      <c r="Z203" s="492">
        <f>NOVEMBER!Z203</f>
        <v>0</v>
      </c>
      <c r="AA203" s="492"/>
      <c r="AB203" s="493"/>
      <c r="AC203" s="114"/>
      <c r="AD203" s="114"/>
      <c r="AE203" s="114"/>
      <c r="AF203" s="114"/>
      <c r="AG203" s="114"/>
      <c r="AH203" s="114"/>
      <c r="AI203" s="114"/>
      <c r="AJ203" s="114"/>
      <c r="AK203" s="114"/>
    </row>
    <row r="204" spans="1:37" s="124" customFormat="1" ht="12.75" customHeight="1" x14ac:dyDescent="0.2">
      <c r="A204" s="114"/>
      <c r="B204" s="423"/>
      <c r="C204" s="320">
        <v>0</v>
      </c>
      <c r="D204" s="425"/>
      <c r="E204" s="323">
        <v>0</v>
      </c>
      <c r="F204" s="116"/>
      <c r="G204" s="118"/>
      <c r="H204" s="466"/>
      <c r="I204" s="466"/>
      <c r="J204" s="118"/>
      <c r="K204" s="467" t="s">
        <v>468</v>
      </c>
      <c r="L204" s="468"/>
      <c r="M204" s="468"/>
      <c r="N204" s="468"/>
      <c r="O204" s="469">
        <f>G234</f>
        <v>0</v>
      </c>
      <c r="P204" s="469"/>
      <c r="Q204" s="122"/>
      <c r="R204" s="143" t="s">
        <v>233</v>
      </c>
      <c r="S204" s="114"/>
      <c r="T204" s="123" t="s">
        <v>206</v>
      </c>
      <c r="U204" s="492">
        <f>NOVEMBER!U204</f>
        <v>0</v>
      </c>
      <c r="V204" s="492"/>
      <c r="W204" s="493"/>
      <c r="X204" s="114"/>
      <c r="Y204" s="123" t="s">
        <v>206</v>
      </c>
      <c r="Z204" s="492">
        <f>NOVEMBER!Z204</f>
        <v>0</v>
      </c>
      <c r="AA204" s="492"/>
      <c r="AB204" s="493"/>
      <c r="AC204" s="114"/>
      <c r="AD204" s="114"/>
      <c r="AE204" s="114"/>
      <c r="AF204" s="114"/>
      <c r="AG204" s="114"/>
      <c r="AH204" s="114"/>
      <c r="AI204" s="114"/>
      <c r="AJ204" s="114"/>
      <c r="AK204" s="114"/>
    </row>
    <row r="205" spans="1:37" s="124" customFormat="1" ht="12.75" customHeight="1" x14ac:dyDescent="0.2">
      <c r="A205" s="114"/>
      <c r="B205" s="423"/>
      <c r="C205" s="320">
        <v>0</v>
      </c>
      <c r="D205" s="425"/>
      <c r="E205" s="323">
        <v>0</v>
      </c>
      <c r="F205" s="116"/>
      <c r="G205" s="118"/>
      <c r="H205" s="466"/>
      <c r="I205" s="466"/>
      <c r="J205" s="118"/>
      <c r="K205" s="467" t="s">
        <v>134</v>
      </c>
      <c r="L205" s="468"/>
      <c r="M205" s="468"/>
      <c r="N205" s="468"/>
      <c r="O205" s="483"/>
      <c r="P205" s="483"/>
      <c r="Q205" s="122" t="s">
        <v>190</v>
      </c>
      <c r="R205" s="358">
        <f>SUM(E2-O206)</f>
        <v>0</v>
      </c>
      <c r="S205" s="114"/>
      <c r="T205" s="123" t="s">
        <v>253</v>
      </c>
      <c r="U205" s="492">
        <f>NOVEMBER!U205</f>
        <v>0</v>
      </c>
      <c r="V205" s="492"/>
      <c r="W205" s="493"/>
      <c r="X205" s="114"/>
      <c r="Y205" s="123" t="s">
        <v>253</v>
      </c>
      <c r="Z205" s="492">
        <f>NOVEMBER!Z205</f>
        <v>0</v>
      </c>
      <c r="AA205" s="492"/>
      <c r="AB205" s="493"/>
      <c r="AC205" s="114"/>
      <c r="AD205" s="114"/>
      <c r="AE205" s="114"/>
      <c r="AF205" s="114"/>
      <c r="AG205" s="114"/>
      <c r="AH205" s="114"/>
      <c r="AI205" s="114"/>
      <c r="AJ205" s="114"/>
      <c r="AK205" s="114"/>
    </row>
    <row r="206" spans="1:37" s="124" customFormat="1" ht="12.75" customHeight="1" x14ac:dyDescent="0.2">
      <c r="A206" s="114"/>
      <c r="B206" s="423"/>
      <c r="C206" s="320">
        <v>0</v>
      </c>
      <c r="D206" s="425"/>
      <c r="E206" s="323">
        <v>0</v>
      </c>
      <c r="F206" s="116"/>
      <c r="G206" s="118"/>
      <c r="H206" s="466"/>
      <c r="I206" s="466"/>
      <c r="J206" s="118"/>
      <c r="K206" s="484" t="s">
        <v>376</v>
      </c>
      <c r="L206" s="485"/>
      <c r="M206" s="485"/>
      <c r="N206" s="485"/>
      <c r="O206" s="469">
        <f>SUM(O202-O204+O205+O203)</f>
        <v>0</v>
      </c>
      <c r="P206" s="469"/>
      <c r="Q206" s="122"/>
      <c r="R206" s="114"/>
      <c r="S206" s="114"/>
      <c r="T206" s="123" t="s">
        <v>207</v>
      </c>
      <c r="U206" s="487">
        <f>NOVEMBER!U210</f>
        <v>0</v>
      </c>
      <c r="V206" s="487"/>
      <c r="W206" s="122"/>
      <c r="X206" s="114"/>
      <c r="Y206" s="123" t="s">
        <v>207</v>
      </c>
      <c r="Z206" s="487">
        <f>NOVEMBER!Z210</f>
        <v>0</v>
      </c>
      <c r="AA206" s="487"/>
      <c r="AB206" s="122"/>
      <c r="AC206" s="114"/>
      <c r="AD206" s="114"/>
      <c r="AE206" s="114"/>
      <c r="AF206" s="114"/>
      <c r="AG206" s="114"/>
      <c r="AH206" s="114"/>
      <c r="AI206" s="114"/>
      <c r="AJ206" s="114"/>
      <c r="AK206" s="114"/>
    </row>
    <row r="207" spans="1:37" s="124" customFormat="1" ht="12.75" customHeight="1" thickBot="1" x14ac:dyDescent="0.25">
      <c r="A207" s="114"/>
      <c r="B207" s="423"/>
      <c r="C207" s="320">
        <v>0</v>
      </c>
      <c r="D207" s="425"/>
      <c r="E207" s="323">
        <v>0</v>
      </c>
      <c r="F207" s="116"/>
      <c r="G207" s="118"/>
      <c r="H207" s="118"/>
      <c r="I207" s="118"/>
      <c r="J207" s="118"/>
      <c r="K207" s="455"/>
      <c r="L207" s="456"/>
      <c r="M207" s="456"/>
      <c r="N207" s="456"/>
      <c r="O207" s="479"/>
      <c r="P207" s="479"/>
      <c r="Q207" s="131"/>
      <c r="R207" s="114"/>
      <c r="S207" s="114"/>
      <c r="T207" s="123" t="s">
        <v>208</v>
      </c>
      <c r="U207" s="480">
        <v>0</v>
      </c>
      <c r="V207" s="480"/>
      <c r="W207" s="122"/>
      <c r="X207" s="114"/>
      <c r="Y207" s="123" t="s">
        <v>208</v>
      </c>
      <c r="Z207" s="480">
        <v>0</v>
      </c>
      <c r="AA207" s="480"/>
      <c r="AB207" s="122"/>
      <c r="AC207" s="114"/>
      <c r="AD207" s="114"/>
      <c r="AE207" s="114"/>
      <c r="AF207" s="114"/>
      <c r="AG207" s="114"/>
      <c r="AH207" s="114"/>
      <c r="AI207" s="114"/>
      <c r="AJ207" s="114"/>
      <c r="AK207" s="114"/>
    </row>
    <row r="208" spans="1:37" s="124" customFormat="1" ht="12.75" customHeight="1" x14ac:dyDescent="0.2">
      <c r="A208" s="114"/>
      <c r="B208" s="423"/>
      <c r="C208" s="320">
        <v>0</v>
      </c>
      <c r="D208" s="425"/>
      <c r="E208" s="323">
        <v>0</v>
      </c>
      <c r="F208" s="116"/>
      <c r="G208" s="118"/>
      <c r="H208" s="133"/>
      <c r="I208" s="133"/>
      <c r="J208" s="133"/>
      <c r="K208" s="114"/>
      <c r="L208" s="114"/>
      <c r="M208" s="114"/>
      <c r="N208" s="114"/>
      <c r="O208" s="114"/>
      <c r="P208" s="114"/>
      <c r="Q208" s="114"/>
      <c r="R208" s="114"/>
      <c r="S208" s="114"/>
      <c r="T208" s="123" t="s">
        <v>209</v>
      </c>
      <c r="U208" s="480">
        <v>0</v>
      </c>
      <c r="V208" s="480"/>
      <c r="W208" s="122"/>
      <c r="X208" s="114"/>
      <c r="Y208" s="123" t="s">
        <v>209</v>
      </c>
      <c r="Z208" s="480">
        <v>0</v>
      </c>
      <c r="AA208" s="480"/>
      <c r="AB208" s="122"/>
      <c r="AC208" s="114"/>
      <c r="AD208" s="114"/>
      <c r="AE208" s="114"/>
      <c r="AF208" s="114"/>
      <c r="AG208" s="114"/>
      <c r="AH208" s="114"/>
      <c r="AI208" s="114"/>
      <c r="AJ208" s="114"/>
      <c r="AK208" s="114"/>
    </row>
    <row r="209" spans="1:37" s="124" customFormat="1" ht="12.75" customHeight="1" x14ac:dyDescent="0.2">
      <c r="A209" s="114"/>
      <c r="B209" s="423"/>
      <c r="C209" s="320">
        <v>0</v>
      </c>
      <c r="D209" s="425"/>
      <c r="E209" s="323">
        <v>0</v>
      </c>
      <c r="F209" s="132"/>
      <c r="G209" s="133"/>
      <c r="H209" s="133"/>
      <c r="I209" s="133"/>
      <c r="J209" s="133"/>
      <c r="K209" s="114"/>
      <c r="L209" s="114"/>
      <c r="M209" s="114"/>
      <c r="N209" s="114"/>
      <c r="O209" s="114"/>
      <c r="P209" s="114"/>
      <c r="Q209" s="114"/>
      <c r="R209" s="114"/>
      <c r="S209" s="114"/>
      <c r="T209" s="123" t="s">
        <v>210</v>
      </c>
      <c r="U209" s="480">
        <v>0</v>
      </c>
      <c r="V209" s="480"/>
      <c r="W209" s="122"/>
      <c r="X209" s="114"/>
      <c r="Y209" s="123" t="s">
        <v>210</v>
      </c>
      <c r="Z209" s="480">
        <v>0</v>
      </c>
      <c r="AA209" s="480"/>
      <c r="AB209" s="122"/>
      <c r="AC209" s="114"/>
      <c r="AD209" s="114"/>
      <c r="AE209" s="114"/>
      <c r="AF209" s="114"/>
      <c r="AG209" s="114"/>
      <c r="AH209" s="114"/>
      <c r="AI209" s="114"/>
      <c r="AJ209" s="114"/>
      <c r="AK209" s="114"/>
    </row>
    <row r="210" spans="1:37" s="124" customFormat="1" ht="12.75" customHeight="1" x14ac:dyDescent="0.2">
      <c r="A210" s="114"/>
      <c r="B210" s="423"/>
      <c r="C210" s="320">
        <v>0</v>
      </c>
      <c r="D210" s="425"/>
      <c r="E210" s="323">
        <v>0</v>
      </c>
      <c r="F210" s="132"/>
      <c r="G210" s="133"/>
      <c r="H210" s="133"/>
      <c r="I210" s="133"/>
      <c r="J210" s="133"/>
      <c r="K210" s="114"/>
      <c r="L210" s="114"/>
      <c r="M210" s="114"/>
      <c r="N210" s="114"/>
      <c r="O210" s="114"/>
      <c r="P210" s="114"/>
      <c r="Q210" s="114"/>
      <c r="R210" s="114"/>
      <c r="S210" s="114"/>
      <c r="T210" s="123" t="str">
        <f>T200</f>
        <v>AS OF 12/31</v>
      </c>
      <c r="U210" s="487">
        <f>U206+U207+U208-U209</f>
        <v>0</v>
      </c>
      <c r="V210" s="487"/>
      <c r="W210" s="122"/>
      <c r="X210" s="114"/>
      <c r="Y210" s="123" t="str">
        <f>Y200</f>
        <v>AS OF 12/31</v>
      </c>
      <c r="Z210" s="487">
        <f>Z206+Z207+Z208-Z209</f>
        <v>0</v>
      </c>
      <c r="AA210" s="487"/>
      <c r="AB210" s="122"/>
      <c r="AC210" s="114"/>
      <c r="AD210" s="114"/>
      <c r="AE210" s="114"/>
      <c r="AF210" s="114"/>
      <c r="AG210" s="114"/>
      <c r="AH210" s="114"/>
      <c r="AI210" s="114"/>
      <c r="AJ210" s="114"/>
      <c r="AK210" s="114"/>
    </row>
    <row r="211" spans="1:37" s="124" customFormat="1" ht="12.75" customHeight="1" x14ac:dyDescent="0.2">
      <c r="A211" s="114"/>
      <c r="B211" s="423"/>
      <c r="C211" s="320">
        <v>0</v>
      </c>
      <c r="D211" s="425"/>
      <c r="E211" s="323">
        <v>0</v>
      </c>
      <c r="F211" s="132"/>
      <c r="G211" s="133"/>
      <c r="H211" s="133"/>
      <c r="I211" s="133"/>
      <c r="J211" s="133"/>
      <c r="K211" s="114"/>
      <c r="L211" s="114"/>
      <c r="M211" s="114"/>
      <c r="N211" s="114"/>
      <c r="O211" s="114"/>
      <c r="P211" s="114"/>
      <c r="Q211" s="114"/>
      <c r="R211" s="114"/>
      <c r="S211" s="114"/>
      <c r="T211" s="130"/>
      <c r="U211" s="115"/>
      <c r="V211" s="115"/>
      <c r="W211" s="122"/>
      <c r="X211" s="114"/>
      <c r="Y211" s="130"/>
      <c r="Z211" s="115"/>
      <c r="AA211" s="115"/>
      <c r="AB211" s="122"/>
      <c r="AC211" s="114"/>
      <c r="AD211" s="114"/>
      <c r="AE211" s="114"/>
      <c r="AF211" s="114"/>
      <c r="AG211" s="114"/>
      <c r="AH211" s="114"/>
      <c r="AI211" s="114"/>
      <c r="AJ211" s="114"/>
      <c r="AK211" s="114"/>
    </row>
    <row r="212" spans="1:37" s="124" customFormat="1" ht="12.75" customHeight="1" x14ac:dyDescent="0.2">
      <c r="A212" s="114"/>
      <c r="B212" s="423"/>
      <c r="C212" s="320">
        <v>0</v>
      </c>
      <c r="D212" s="425"/>
      <c r="E212" s="323">
        <v>0</v>
      </c>
      <c r="F212" s="132"/>
      <c r="G212" s="133"/>
      <c r="H212" s="133"/>
      <c r="I212" s="133"/>
      <c r="J212" s="133"/>
      <c r="K212" s="114"/>
      <c r="L212" s="114"/>
      <c r="M212" s="114"/>
      <c r="N212" s="114"/>
      <c r="O212" s="114"/>
      <c r="P212" s="114"/>
      <c r="Q212" s="114"/>
      <c r="R212" s="114"/>
      <c r="S212" s="114"/>
      <c r="T212" s="130"/>
      <c r="U212" s="115"/>
      <c r="V212" s="115"/>
      <c r="W212" s="122"/>
      <c r="X212" s="114"/>
      <c r="Y212" s="130"/>
      <c r="Z212" s="115"/>
      <c r="AA212" s="115"/>
      <c r="AB212" s="122"/>
      <c r="AC212" s="114"/>
      <c r="AD212" s="114"/>
      <c r="AE212" s="114"/>
      <c r="AF212" s="114"/>
      <c r="AG212" s="114"/>
      <c r="AH212" s="114"/>
      <c r="AI212" s="114"/>
      <c r="AJ212" s="114"/>
      <c r="AK212" s="114"/>
    </row>
    <row r="213" spans="1:37" s="124" customFormat="1" ht="12.75" customHeight="1" x14ac:dyDescent="0.2">
      <c r="A213" s="114"/>
      <c r="B213" s="423"/>
      <c r="C213" s="320">
        <v>0</v>
      </c>
      <c r="D213" s="425"/>
      <c r="E213" s="323">
        <v>0</v>
      </c>
      <c r="F213" s="132"/>
      <c r="G213" s="133"/>
      <c r="H213" s="133"/>
      <c r="I213" s="133"/>
      <c r="J213" s="133"/>
      <c r="K213" s="114"/>
      <c r="L213" s="114"/>
      <c r="M213" s="114"/>
      <c r="N213" s="114"/>
      <c r="O213" s="114"/>
      <c r="P213" s="114"/>
      <c r="Q213" s="114"/>
      <c r="R213" s="114"/>
      <c r="S213" s="114"/>
      <c r="T213" s="123" t="s">
        <v>244</v>
      </c>
      <c r="U213" s="492">
        <f>NOVEMBER!U213</f>
        <v>0</v>
      </c>
      <c r="V213" s="492"/>
      <c r="W213" s="493"/>
      <c r="X213" s="114"/>
      <c r="Y213" s="123" t="s">
        <v>240</v>
      </c>
      <c r="Z213" s="492">
        <f>NOVEMBER!Z213</f>
        <v>0</v>
      </c>
      <c r="AA213" s="492"/>
      <c r="AB213" s="493"/>
      <c r="AC213" s="114"/>
      <c r="AD213" s="114"/>
      <c r="AE213" s="114"/>
      <c r="AF213" s="114"/>
      <c r="AG213" s="114"/>
      <c r="AH213" s="114"/>
      <c r="AI213" s="114"/>
      <c r="AJ213" s="114"/>
      <c r="AK213" s="114"/>
    </row>
    <row r="214" spans="1:37" s="124" customFormat="1" ht="12.75" customHeight="1" x14ac:dyDescent="0.2">
      <c r="A214" s="114"/>
      <c r="B214" s="423"/>
      <c r="C214" s="320">
        <v>0</v>
      </c>
      <c r="D214" s="425"/>
      <c r="E214" s="323">
        <v>0</v>
      </c>
      <c r="F214" s="132"/>
      <c r="G214" s="133"/>
      <c r="H214" s="133"/>
      <c r="I214" s="133"/>
      <c r="J214" s="133"/>
      <c r="K214" s="114"/>
      <c r="L214" s="114"/>
      <c r="M214" s="114"/>
      <c r="N214" s="114"/>
      <c r="O214" s="114"/>
      <c r="P214" s="114"/>
      <c r="Q214" s="114"/>
      <c r="R214" s="114"/>
      <c r="S214" s="114"/>
      <c r="T214" s="123" t="s">
        <v>206</v>
      </c>
      <c r="U214" s="492">
        <f>NOVEMBER!U214</f>
        <v>0</v>
      </c>
      <c r="V214" s="492"/>
      <c r="W214" s="493"/>
      <c r="X214" s="114"/>
      <c r="Y214" s="123" t="s">
        <v>206</v>
      </c>
      <c r="Z214" s="492">
        <f>NOVEMBER!Z214</f>
        <v>0</v>
      </c>
      <c r="AA214" s="492"/>
      <c r="AB214" s="493"/>
      <c r="AC214" s="114"/>
      <c r="AD214" s="114"/>
      <c r="AE214" s="114"/>
      <c r="AF214" s="114"/>
      <c r="AG214" s="114"/>
      <c r="AH214" s="114"/>
      <c r="AI214" s="114"/>
      <c r="AJ214" s="114"/>
      <c r="AK214" s="114"/>
    </row>
    <row r="215" spans="1:37" s="124" customFormat="1" ht="12.75" customHeight="1" x14ac:dyDescent="0.2">
      <c r="A215" s="114"/>
      <c r="B215" s="423"/>
      <c r="C215" s="320">
        <v>0</v>
      </c>
      <c r="D215" s="425"/>
      <c r="E215" s="323">
        <v>0</v>
      </c>
      <c r="F215" s="132"/>
      <c r="G215" s="133"/>
      <c r="H215" s="133"/>
      <c r="I215" s="133"/>
      <c r="J215" s="133"/>
      <c r="K215" s="114"/>
      <c r="L215" s="114"/>
      <c r="M215" s="114"/>
      <c r="N215" s="114"/>
      <c r="O215" s="114"/>
      <c r="P215" s="114"/>
      <c r="Q215" s="114"/>
      <c r="R215" s="114"/>
      <c r="S215" s="114"/>
      <c r="T215" s="123" t="s">
        <v>253</v>
      </c>
      <c r="U215" s="492">
        <f>NOVEMBER!U215</f>
        <v>0</v>
      </c>
      <c r="V215" s="492"/>
      <c r="W215" s="493"/>
      <c r="X215" s="114"/>
      <c r="Y215" s="123" t="s">
        <v>253</v>
      </c>
      <c r="Z215" s="492">
        <f>NOVEMBER!Z215</f>
        <v>0</v>
      </c>
      <c r="AA215" s="492"/>
      <c r="AB215" s="493"/>
      <c r="AC215" s="114"/>
      <c r="AD215" s="114"/>
      <c r="AE215" s="114"/>
      <c r="AF215" s="114"/>
      <c r="AG215" s="114"/>
      <c r="AH215" s="114"/>
      <c r="AI215" s="114"/>
      <c r="AJ215" s="114"/>
      <c r="AK215" s="114"/>
    </row>
    <row r="216" spans="1:37" s="124" customFormat="1" ht="12.75" customHeight="1" x14ac:dyDescent="0.2">
      <c r="A216" s="114"/>
      <c r="B216" s="423"/>
      <c r="C216" s="320">
        <v>0</v>
      </c>
      <c r="D216" s="425"/>
      <c r="E216" s="323">
        <v>0</v>
      </c>
      <c r="F216" s="132"/>
      <c r="G216" s="133"/>
      <c r="H216" s="133"/>
      <c r="I216" s="133"/>
      <c r="J216" s="133"/>
      <c r="K216" s="114"/>
      <c r="L216" s="114"/>
      <c r="M216" s="114"/>
      <c r="N216" s="114"/>
      <c r="O216" s="114"/>
      <c r="P216" s="114"/>
      <c r="Q216" s="114"/>
      <c r="R216" s="114"/>
      <c r="S216" s="114"/>
      <c r="T216" s="123" t="s">
        <v>207</v>
      </c>
      <c r="U216" s="487">
        <f>NOVEMBER!U220</f>
        <v>0</v>
      </c>
      <c r="V216" s="487"/>
      <c r="W216" s="122"/>
      <c r="X216" s="114"/>
      <c r="Y216" s="123" t="s">
        <v>207</v>
      </c>
      <c r="Z216" s="487">
        <f>NOVEMBER!Z220</f>
        <v>0</v>
      </c>
      <c r="AA216" s="487"/>
      <c r="AB216" s="122"/>
      <c r="AC216" s="114"/>
      <c r="AD216" s="114"/>
      <c r="AE216" s="114"/>
      <c r="AF216" s="114"/>
      <c r="AG216" s="114"/>
      <c r="AH216" s="114"/>
      <c r="AI216" s="114"/>
      <c r="AJ216" s="114"/>
      <c r="AK216" s="114"/>
    </row>
    <row r="217" spans="1:37" s="124" customFormat="1" ht="12.75" customHeight="1" x14ac:dyDescent="0.2">
      <c r="A217" s="114"/>
      <c r="B217" s="423"/>
      <c r="C217" s="320">
        <v>0</v>
      </c>
      <c r="D217" s="425"/>
      <c r="E217" s="323">
        <v>0</v>
      </c>
      <c r="F217" s="132"/>
      <c r="G217" s="133"/>
      <c r="H217" s="133"/>
      <c r="I217" s="133"/>
      <c r="J217" s="133"/>
      <c r="K217" s="114"/>
      <c r="L217" s="114"/>
      <c r="M217" s="114"/>
      <c r="N217" s="114"/>
      <c r="O217" s="114"/>
      <c r="P217" s="114"/>
      <c r="Q217" s="114"/>
      <c r="R217" s="114"/>
      <c r="S217" s="114"/>
      <c r="T217" s="123" t="s">
        <v>208</v>
      </c>
      <c r="U217" s="480">
        <v>0</v>
      </c>
      <c r="V217" s="480"/>
      <c r="W217" s="122"/>
      <c r="X217" s="114"/>
      <c r="Y217" s="123" t="s">
        <v>208</v>
      </c>
      <c r="Z217" s="480">
        <v>0</v>
      </c>
      <c r="AA217" s="480"/>
      <c r="AB217" s="122"/>
      <c r="AC217" s="114"/>
      <c r="AD217" s="114"/>
      <c r="AE217" s="114"/>
      <c r="AF217" s="114"/>
      <c r="AG217" s="114"/>
      <c r="AH217" s="114"/>
      <c r="AI217" s="114"/>
      <c r="AJ217" s="114"/>
      <c r="AK217" s="114"/>
    </row>
    <row r="218" spans="1:37" s="124" customFormat="1" ht="12.75" customHeight="1" x14ac:dyDescent="0.2">
      <c r="A218" s="114"/>
      <c r="B218" s="423"/>
      <c r="C218" s="320">
        <v>0</v>
      </c>
      <c r="D218" s="425"/>
      <c r="E218" s="323">
        <v>0</v>
      </c>
      <c r="F218" s="132"/>
      <c r="G218" s="133"/>
      <c r="H218" s="133"/>
      <c r="I218" s="133"/>
      <c r="J218" s="133"/>
      <c r="K218" s="114"/>
      <c r="L218" s="114"/>
      <c r="M218" s="114"/>
      <c r="N218" s="114"/>
      <c r="O218" s="114"/>
      <c r="P218" s="114"/>
      <c r="Q218" s="114"/>
      <c r="R218" s="114"/>
      <c r="S218" s="114"/>
      <c r="T218" s="123" t="s">
        <v>209</v>
      </c>
      <c r="U218" s="480">
        <v>0</v>
      </c>
      <c r="V218" s="480"/>
      <c r="W218" s="122"/>
      <c r="X218" s="114"/>
      <c r="Y218" s="123" t="s">
        <v>209</v>
      </c>
      <c r="Z218" s="480">
        <v>0</v>
      </c>
      <c r="AA218" s="480"/>
      <c r="AB218" s="122"/>
      <c r="AC218" s="114"/>
      <c r="AD218" s="114"/>
      <c r="AE218" s="114"/>
      <c r="AF218" s="114"/>
      <c r="AG218" s="114"/>
      <c r="AH218" s="114"/>
      <c r="AI218" s="114"/>
      <c r="AJ218" s="114"/>
      <c r="AK218" s="114"/>
    </row>
    <row r="219" spans="1:37" s="124" customFormat="1" ht="12.75" customHeight="1" x14ac:dyDescent="0.2">
      <c r="A219" s="114"/>
      <c r="B219" s="423"/>
      <c r="C219" s="320">
        <v>0</v>
      </c>
      <c r="D219" s="425"/>
      <c r="E219" s="323">
        <v>0</v>
      </c>
      <c r="F219" s="132"/>
      <c r="G219" s="133"/>
      <c r="H219" s="133"/>
      <c r="I219" s="133"/>
      <c r="J219" s="133"/>
      <c r="K219" s="114"/>
      <c r="L219" s="114"/>
      <c r="M219" s="114"/>
      <c r="N219" s="114"/>
      <c r="O219" s="114"/>
      <c r="P219" s="114"/>
      <c r="Q219" s="114"/>
      <c r="R219" s="114"/>
      <c r="S219" s="114"/>
      <c r="T219" s="123" t="s">
        <v>210</v>
      </c>
      <c r="U219" s="480">
        <v>0</v>
      </c>
      <c r="V219" s="480"/>
      <c r="W219" s="122"/>
      <c r="X219" s="114"/>
      <c r="Y219" s="123" t="s">
        <v>210</v>
      </c>
      <c r="Z219" s="480">
        <v>0</v>
      </c>
      <c r="AA219" s="480"/>
      <c r="AB219" s="122"/>
      <c r="AC219" s="114"/>
      <c r="AD219" s="114"/>
      <c r="AE219" s="114"/>
      <c r="AF219" s="114"/>
      <c r="AG219" s="114"/>
      <c r="AH219" s="114"/>
      <c r="AI219" s="114"/>
      <c r="AJ219" s="114"/>
      <c r="AK219" s="114"/>
    </row>
    <row r="220" spans="1:37" s="124" customFormat="1" ht="12.75" customHeight="1" x14ac:dyDescent="0.2">
      <c r="A220" s="114"/>
      <c r="B220" s="423"/>
      <c r="C220" s="320">
        <v>0</v>
      </c>
      <c r="D220" s="425"/>
      <c r="E220" s="323">
        <v>0</v>
      </c>
      <c r="F220" s="132"/>
      <c r="G220" s="133"/>
      <c r="H220" s="133"/>
      <c r="I220" s="133"/>
      <c r="J220" s="133"/>
      <c r="K220" s="114"/>
      <c r="L220" s="114"/>
      <c r="M220" s="114"/>
      <c r="N220" s="114"/>
      <c r="O220" s="114"/>
      <c r="P220" s="114"/>
      <c r="Q220" s="114"/>
      <c r="R220" s="114"/>
      <c r="S220" s="114"/>
      <c r="T220" s="123" t="str">
        <f>T210</f>
        <v>AS OF 12/31</v>
      </c>
      <c r="U220" s="487">
        <f>U216+U217+U218-U219</f>
        <v>0</v>
      </c>
      <c r="V220" s="487"/>
      <c r="W220" s="122"/>
      <c r="X220" s="114"/>
      <c r="Y220" s="123" t="str">
        <f>Y210</f>
        <v>AS OF 12/31</v>
      </c>
      <c r="Z220" s="487">
        <f>Z216+Z217+Z218-Z219</f>
        <v>0</v>
      </c>
      <c r="AA220" s="487"/>
      <c r="AB220" s="122"/>
      <c r="AC220" s="114"/>
      <c r="AD220" s="114"/>
      <c r="AE220" s="114"/>
      <c r="AF220" s="114"/>
      <c r="AG220" s="114"/>
      <c r="AH220" s="114"/>
      <c r="AI220" s="114"/>
      <c r="AJ220" s="114"/>
      <c r="AK220" s="114"/>
    </row>
    <row r="221" spans="1:37" s="124" customFormat="1" ht="12.75" customHeight="1" x14ac:dyDescent="0.2">
      <c r="A221" s="114"/>
      <c r="B221" s="423"/>
      <c r="C221" s="320">
        <v>0</v>
      </c>
      <c r="D221" s="425"/>
      <c r="E221" s="323">
        <v>0</v>
      </c>
      <c r="F221" s="132"/>
      <c r="G221" s="133"/>
      <c r="H221" s="133"/>
      <c r="I221" s="133"/>
      <c r="J221" s="133"/>
      <c r="K221" s="114"/>
      <c r="L221" s="114"/>
      <c r="M221" s="114"/>
      <c r="N221" s="114"/>
      <c r="O221" s="114"/>
      <c r="P221" s="114"/>
      <c r="Q221" s="114"/>
      <c r="R221" s="114"/>
      <c r="S221" s="114"/>
      <c r="T221" s="130"/>
      <c r="U221" s="115"/>
      <c r="V221" s="115"/>
      <c r="W221" s="122"/>
      <c r="X221" s="114"/>
      <c r="Y221" s="130"/>
      <c r="Z221" s="115"/>
      <c r="AA221" s="115"/>
      <c r="AB221" s="122"/>
      <c r="AC221" s="114"/>
      <c r="AD221" s="114"/>
      <c r="AE221" s="114"/>
      <c r="AF221" s="114"/>
      <c r="AG221" s="114"/>
      <c r="AH221" s="114"/>
      <c r="AI221" s="114"/>
      <c r="AJ221" s="114"/>
      <c r="AK221" s="114"/>
    </row>
    <row r="222" spans="1:37" s="124" customFormat="1" ht="12.75" customHeight="1" x14ac:dyDescent="0.2">
      <c r="A222" s="114"/>
      <c r="B222" s="423"/>
      <c r="C222" s="320">
        <v>0</v>
      </c>
      <c r="D222" s="425"/>
      <c r="E222" s="323">
        <v>0</v>
      </c>
      <c r="F222" s="132"/>
      <c r="G222" s="133"/>
      <c r="H222" s="133"/>
      <c r="I222" s="133"/>
      <c r="J222" s="133"/>
      <c r="K222" s="114"/>
      <c r="L222" s="114"/>
      <c r="M222" s="114"/>
      <c r="N222" s="114"/>
      <c r="O222" s="114"/>
      <c r="P222" s="114"/>
      <c r="Q222" s="114"/>
      <c r="R222" s="114"/>
      <c r="S222" s="114"/>
      <c r="T222" s="130"/>
      <c r="U222" s="115"/>
      <c r="V222" s="115"/>
      <c r="W222" s="122"/>
      <c r="X222" s="114"/>
      <c r="Y222" s="130"/>
      <c r="Z222" s="115"/>
      <c r="AA222" s="115"/>
      <c r="AB222" s="122"/>
      <c r="AC222" s="114"/>
      <c r="AD222" s="114"/>
      <c r="AE222" s="114"/>
      <c r="AF222" s="114"/>
      <c r="AG222" s="114"/>
      <c r="AH222" s="114"/>
      <c r="AI222" s="114"/>
      <c r="AJ222" s="114"/>
      <c r="AK222" s="114"/>
    </row>
    <row r="223" spans="1:37" s="124" customFormat="1" ht="12.75" customHeight="1" x14ac:dyDescent="0.2">
      <c r="A223" s="114"/>
      <c r="B223" s="423"/>
      <c r="C223" s="320">
        <v>0</v>
      </c>
      <c r="D223" s="425"/>
      <c r="E223" s="323">
        <v>0</v>
      </c>
      <c r="F223" s="132"/>
      <c r="G223" s="133"/>
      <c r="H223" s="133"/>
      <c r="I223" s="133"/>
      <c r="J223" s="133"/>
      <c r="K223" s="114"/>
      <c r="L223" s="114"/>
      <c r="M223" s="114"/>
      <c r="N223" s="114"/>
      <c r="O223" s="114"/>
      <c r="P223" s="114"/>
      <c r="Q223" s="114"/>
      <c r="R223" s="114"/>
      <c r="S223" s="114"/>
      <c r="T223" s="123" t="s">
        <v>245</v>
      </c>
      <c r="U223" s="492">
        <f>NOVEMBER!U223</f>
        <v>0</v>
      </c>
      <c r="V223" s="492"/>
      <c r="W223" s="493"/>
      <c r="X223" s="114"/>
      <c r="Y223" s="123" t="s">
        <v>241</v>
      </c>
      <c r="Z223" s="492">
        <f>NOVEMBER!Z223</f>
        <v>0</v>
      </c>
      <c r="AA223" s="492"/>
      <c r="AB223" s="493"/>
      <c r="AC223" s="114"/>
      <c r="AD223" s="114"/>
      <c r="AE223" s="114"/>
      <c r="AF223" s="114"/>
      <c r="AG223" s="114"/>
      <c r="AH223" s="114"/>
      <c r="AI223" s="114"/>
      <c r="AJ223" s="114"/>
      <c r="AK223" s="114"/>
    </row>
    <row r="224" spans="1:37" s="124" customFormat="1" ht="12.75" customHeight="1" x14ac:dyDescent="0.2">
      <c r="A224" s="114"/>
      <c r="B224" s="423"/>
      <c r="C224" s="320">
        <v>0</v>
      </c>
      <c r="D224" s="425"/>
      <c r="E224" s="323">
        <v>0</v>
      </c>
      <c r="F224" s="132"/>
      <c r="G224" s="133"/>
      <c r="H224" s="133"/>
      <c r="I224" s="133"/>
      <c r="J224" s="133"/>
      <c r="K224" s="114"/>
      <c r="L224" s="114"/>
      <c r="M224" s="114"/>
      <c r="N224" s="114"/>
      <c r="O224" s="114"/>
      <c r="P224" s="114"/>
      <c r="Q224" s="114"/>
      <c r="R224" s="114"/>
      <c r="S224" s="114"/>
      <c r="T224" s="123" t="s">
        <v>206</v>
      </c>
      <c r="U224" s="492">
        <f>NOVEMBER!U224</f>
        <v>0</v>
      </c>
      <c r="V224" s="492"/>
      <c r="W224" s="493"/>
      <c r="X224" s="114"/>
      <c r="Y224" s="123" t="s">
        <v>206</v>
      </c>
      <c r="Z224" s="492">
        <f>NOVEMBER!Z224</f>
        <v>0</v>
      </c>
      <c r="AA224" s="492"/>
      <c r="AB224" s="493"/>
      <c r="AC224" s="114"/>
      <c r="AD224" s="114"/>
      <c r="AE224" s="114"/>
      <c r="AF224" s="114"/>
      <c r="AG224" s="114"/>
      <c r="AH224" s="114"/>
      <c r="AI224" s="114"/>
      <c r="AJ224" s="114"/>
      <c r="AK224" s="114"/>
    </row>
    <row r="225" spans="1:37" s="124" customFormat="1" ht="12.75" customHeight="1" x14ac:dyDescent="0.2">
      <c r="A225" s="114"/>
      <c r="B225" s="423"/>
      <c r="C225" s="320">
        <v>0</v>
      </c>
      <c r="D225" s="425"/>
      <c r="E225" s="323">
        <v>0</v>
      </c>
      <c r="F225" s="132"/>
      <c r="G225" s="133"/>
      <c r="H225" s="133"/>
      <c r="I225" s="133"/>
      <c r="J225" s="133"/>
      <c r="K225" s="114"/>
      <c r="L225" s="114"/>
      <c r="M225" s="114"/>
      <c r="N225" s="114"/>
      <c r="O225" s="114"/>
      <c r="P225" s="114"/>
      <c r="Q225" s="114"/>
      <c r="R225" s="114"/>
      <c r="S225" s="114"/>
      <c r="T225" s="123" t="s">
        <v>253</v>
      </c>
      <c r="U225" s="492">
        <f>NOVEMBER!U225</f>
        <v>0</v>
      </c>
      <c r="V225" s="492"/>
      <c r="W225" s="493"/>
      <c r="X225" s="114"/>
      <c r="Y225" s="123" t="s">
        <v>253</v>
      </c>
      <c r="Z225" s="492">
        <f>NOVEMBER!Z225</f>
        <v>0</v>
      </c>
      <c r="AA225" s="492"/>
      <c r="AB225" s="493"/>
      <c r="AC225" s="114"/>
      <c r="AD225" s="114"/>
      <c r="AE225" s="114"/>
      <c r="AF225" s="114"/>
      <c r="AG225" s="114"/>
      <c r="AH225" s="114"/>
      <c r="AI225" s="114"/>
      <c r="AJ225" s="114"/>
      <c r="AK225" s="114"/>
    </row>
    <row r="226" spans="1:37" s="124" customFormat="1" ht="12.75" customHeight="1" x14ac:dyDescent="0.2">
      <c r="A226" s="114"/>
      <c r="B226" s="423"/>
      <c r="C226" s="320">
        <v>0</v>
      </c>
      <c r="D226" s="425"/>
      <c r="E226" s="323">
        <v>0</v>
      </c>
      <c r="F226" s="132"/>
      <c r="G226" s="133"/>
      <c r="H226" s="133"/>
      <c r="I226" s="133"/>
      <c r="J226" s="133"/>
      <c r="K226" s="114"/>
      <c r="L226" s="114"/>
      <c r="M226" s="114"/>
      <c r="N226" s="114"/>
      <c r="O226" s="114"/>
      <c r="P226" s="114"/>
      <c r="Q226" s="114"/>
      <c r="R226" s="114"/>
      <c r="S226" s="114"/>
      <c r="T226" s="123" t="s">
        <v>207</v>
      </c>
      <c r="U226" s="487">
        <f>NOVEMBER!U230</f>
        <v>0</v>
      </c>
      <c r="V226" s="487"/>
      <c r="W226" s="122"/>
      <c r="X226" s="114"/>
      <c r="Y226" s="123" t="s">
        <v>207</v>
      </c>
      <c r="Z226" s="487">
        <f>NOVEMBER!Z230</f>
        <v>0</v>
      </c>
      <c r="AA226" s="487"/>
      <c r="AB226" s="122"/>
      <c r="AC226" s="114"/>
      <c r="AD226" s="114"/>
      <c r="AE226" s="114"/>
      <c r="AF226" s="114"/>
      <c r="AG226" s="114"/>
      <c r="AH226" s="114"/>
      <c r="AI226" s="114"/>
      <c r="AJ226" s="114"/>
      <c r="AK226" s="114"/>
    </row>
    <row r="227" spans="1:37" s="124" customFormat="1" ht="12.75" customHeight="1" x14ac:dyDescent="0.2">
      <c r="A227" s="114"/>
      <c r="B227" s="423"/>
      <c r="C227" s="320">
        <v>0</v>
      </c>
      <c r="D227" s="425"/>
      <c r="E227" s="323">
        <v>0</v>
      </c>
      <c r="F227" s="132"/>
      <c r="G227" s="133"/>
      <c r="H227" s="133"/>
      <c r="I227" s="133"/>
      <c r="J227" s="133"/>
      <c r="K227" s="114"/>
      <c r="L227" s="114"/>
      <c r="M227" s="114"/>
      <c r="N227" s="114"/>
      <c r="O227" s="114"/>
      <c r="P227" s="114"/>
      <c r="Q227" s="114"/>
      <c r="R227" s="114"/>
      <c r="S227" s="114"/>
      <c r="T227" s="123" t="s">
        <v>208</v>
      </c>
      <c r="U227" s="480">
        <v>0</v>
      </c>
      <c r="V227" s="480"/>
      <c r="W227" s="122"/>
      <c r="X227" s="114"/>
      <c r="Y227" s="123" t="s">
        <v>208</v>
      </c>
      <c r="Z227" s="480">
        <v>0</v>
      </c>
      <c r="AA227" s="480"/>
      <c r="AB227" s="122"/>
      <c r="AC227" s="114"/>
      <c r="AD227" s="114"/>
      <c r="AE227" s="114"/>
      <c r="AF227" s="114"/>
      <c r="AG227" s="114"/>
      <c r="AH227" s="114"/>
      <c r="AI227" s="114"/>
      <c r="AJ227" s="114"/>
      <c r="AK227" s="114"/>
    </row>
    <row r="228" spans="1:37" s="124" customFormat="1" ht="12.75" customHeight="1" x14ac:dyDescent="0.2">
      <c r="A228" s="114"/>
      <c r="B228" s="423"/>
      <c r="C228" s="320">
        <v>0</v>
      </c>
      <c r="D228" s="425"/>
      <c r="E228" s="323">
        <v>0</v>
      </c>
      <c r="F228" s="132"/>
      <c r="G228" s="133"/>
      <c r="H228" s="133"/>
      <c r="I228" s="133"/>
      <c r="J228" s="133"/>
      <c r="K228" s="114"/>
      <c r="L228" s="114"/>
      <c r="M228" s="114"/>
      <c r="N228" s="114"/>
      <c r="O228" s="114"/>
      <c r="P228" s="114"/>
      <c r="Q228" s="114"/>
      <c r="R228" s="114"/>
      <c r="S228" s="114"/>
      <c r="T228" s="123" t="s">
        <v>209</v>
      </c>
      <c r="U228" s="480">
        <v>0</v>
      </c>
      <c r="V228" s="480"/>
      <c r="W228" s="122"/>
      <c r="X228" s="114"/>
      <c r="Y228" s="123" t="s">
        <v>209</v>
      </c>
      <c r="Z228" s="480">
        <v>0</v>
      </c>
      <c r="AA228" s="480"/>
      <c r="AB228" s="122"/>
      <c r="AC228" s="114"/>
      <c r="AD228" s="114"/>
      <c r="AE228" s="114"/>
      <c r="AF228" s="114"/>
      <c r="AG228" s="114"/>
      <c r="AH228" s="114"/>
      <c r="AI228" s="114"/>
      <c r="AJ228" s="114"/>
      <c r="AK228" s="114"/>
    </row>
    <row r="229" spans="1:37" s="124" customFormat="1" ht="12.75" customHeight="1" x14ac:dyDescent="0.2">
      <c r="A229" s="114"/>
      <c r="B229" s="423"/>
      <c r="C229" s="320">
        <v>0</v>
      </c>
      <c r="D229" s="425"/>
      <c r="E229" s="323">
        <v>0</v>
      </c>
      <c r="G229" s="137"/>
      <c r="I229" s="133"/>
      <c r="J229" s="133"/>
      <c r="K229" s="114"/>
      <c r="L229" s="114"/>
      <c r="M229" s="114"/>
      <c r="N229" s="114"/>
      <c r="O229" s="114"/>
      <c r="P229" s="114"/>
      <c r="Q229" s="114"/>
      <c r="R229" s="114"/>
      <c r="S229" s="114"/>
      <c r="T229" s="123" t="s">
        <v>210</v>
      </c>
      <c r="U229" s="480">
        <v>0</v>
      </c>
      <c r="V229" s="480"/>
      <c r="W229" s="122"/>
      <c r="X229" s="114"/>
      <c r="Y229" s="123" t="s">
        <v>210</v>
      </c>
      <c r="Z229" s="480">
        <v>0</v>
      </c>
      <c r="AA229" s="480"/>
      <c r="AB229" s="122"/>
      <c r="AC229" s="114"/>
      <c r="AD229" s="114"/>
      <c r="AE229" s="114"/>
      <c r="AF229" s="114"/>
      <c r="AG229" s="114"/>
      <c r="AH229" s="114"/>
      <c r="AI229" s="114"/>
      <c r="AJ229" s="114"/>
      <c r="AK229" s="114"/>
    </row>
    <row r="230" spans="1:37" s="124" customFormat="1" ht="12.75" customHeight="1" x14ac:dyDescent="0.2">
      <c r="A230" s="114"/>
      <c r="B230" s="423"/>
      <c r="C230" s="320">
        <v>0</v>
      </c>
      <c r="D230" s="425"/>
      <c r="E230" s="323">
        <v>0</v>
      </c>
      <c r="I230" s="133"/>
      <c r="J230" s="133"/>
      <c r="K230" s="114"/>
      <c r="L230" s="114"/>
      <c r="M230" s="114"/>
      <c r="N230" s="114"/>
      <c r="O230" s="114"/>
      <c r="P230" s="114"/>
      <c r="Q230" s="114"/>
      <c r="R230" s="114"/>
      <c r="S230" s="114"/>
      <c r="T230" s="123" t="str">
        <f>T220</f>
        <v>AS OF 12/31</v>
      </c>
      <c r="U230" s="487">
        <f>U226+U227+U228-U229</f>
        <v>0</v>
      </c>
      <c r="V230" s="487"/>
      <c r="W230" s="122"/>
      <c r="X230" s="114"/>
      <c r="Y230" s="123" t="str">
        <f>Y220</f>
        <v>AS OF 12/31</v>
      </c>
      <c r="Z230" s="487">
        <f>Z226+Z227+Z228-Z229</f>
        <v>0</v>
      </c>
      <c r="AA230" s="487"/>
      <c r="AB230" s="122"/>
      <c r="AC230" s="114"/>
      <c r="AD230" s="114"/>
      <c r="AE230" s="114"/>
      <c r="AF230" s="114"/>
      <c r="AG230" s="114"/>
      <c r="AH230" s="114"/>
      <c r="AI230" s="114"/>
      <c r="AJ230" s="114"/>
      <c r="AK230" s="114"/>
    </row>
    <row r="231" spans="1:37" s="124" customFormat="1" ht="12.75" customHeight="1" thickBot="1" x14ac:dyDescent="0.25">
      <c r="A231" s="114"/>
      <c r="B231" s="423"/>
      <c r="C231" s="320">
        <v>0</v>
      </c>
      <c r="D231" s="425"/>
      <c r="E231" s="323">
        <v>0</v>
      </c>
      <c r="I231" s="133"/>
      <c r="J231" s="133"/>
      <c r="K231" s="114"/>
      <c r="L231" s="114"/>
      <c r="M231" s="114"/>
      <c r="N231" s="114"/>
      <c r="O231" s="114"/>
      <c r="P231" s="114"/>
      <c r="Q231" s="114"/>
      <c r="R231" s="114"/>
      <c r="S231" s="114"/>
      <c r="T231" s="135"/>
      <c r="U231" s="127"/>
      <c r="V231" s="127"/>
      <c r="W231" s="131"/>
      <c r="X231" s="114"/>
      <c r="Y231" s="135"/>
      <c r="Z231" s="127"/>
      <c r="AA231" s="127"/>
      <c r="AB231" s="131"/>
      <c r="AC231" s="114"/>
      <c r="AD231" s="114"/>
      <c r="AE231" s="114"/>
      <c r="AF231" s="114"/>
      <c r="AG231" s="114"/>
      <c r="AH231" s="114"/>
      <c r="AI231" s="114"/>
      <c r="AJ231" s="114"/>
      <c r="AK231" s="114"/>
    </row>
    <row r="232" spans="1:37" s="124" customFormat="1" ht="12.75" customHeight="1" x14ac:dyDescent="0.2">
      <c r="A232" s="114"/>
      <c r="B232" s="423"/>
      <c r="C232" s="320">
        <v>0</v>
      </c>
      <c r="D232" s="425"/>
      <c r="E232" s="323">
        <v>0</v>
      </c>
      <c r="F232" s="64"/>
      <c r="G232" s="64"/>
      <c r="H232" s="64"/>
      <c r="I232" s="133"/>
      <c r="J232" s="133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</row>
    <row r="233" spans="1:37" s="124" customFormat="1" ht="12.75" customHeight="1" x14ac:dyDescent="0.2">
      <c r="A233" s="114"/>
      <c r="B233" s="423"/>
      <c r="C233" s="320">
        <v>0</v>
      </c>
      <c r="D233" s="425"/>
      <c r="E233" s="323">
        <v>0</v>
      </c>
      <c r="F233" s="64"/>
      <c r="G233" s="64"/>
      <c r="H233" s="64"/>
      <c r="I233" s="133"/>
      <c r="J233" s="133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</row>
    <row r="234" spans="1:37" s="124" customFormat="1" ht="12.75" customHeight="1" x14ac:dyDescent="0.2">
      <c r="A234" s="114"/>
      <c r="B234" s="423"/>
      <c r="C234" s="320">
        <v>0</v>
      </c>
      <c r="D234" s="425"/>
      <c r="E234" s="323">
        <v>0</v>
      </c>
      <c r="F234" s="64"/>
      <c r="G234" s="353">
        <f>+C237+E237</f>
        <v>0</v>
      </c>
      <c r="H234" s="352" t="s">
        <v>469</v>
      </c>
      <c r="I234" s="133"/>
      <c r="J234" s="133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</row>
    <row r="235" spans="1:37" s="124" customFormat="1" ht="12.75" customHeight="1" x14ac:dyDescent="0.2">
      <c r="A235" s="114"/>
      <c r="B235" s="423"/>
      <c r="C235" s="320">
        <v>0</v>
      </c>
      <c r="D235" s="425"/>
      <c r="E235" s="323">
        <v>0</v>
      </c>
      <c r="F235" s="64"/>
      <c r="G235" s="64"/>
      <c r="H235" s="64"/>
      <c r="I235" s="133"/>
      <c r="J235" s="133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</row>
    <row r="236" spans="1:37" s="124" customFormat="1" ht="12.75" customHeight="1" x14ac:dyDescent="0.2">
      <c r="A236" s="114"/>
      <c r="B236" s="424"/>
      <c r="C236" s="321">
        <v>0</v>
      </c>
      <c r="D236" s="426"/>
      <c r="E236" s="324">
        <v>0</v>
      </c>
      <c r="F236" s="64"/>
      <c r="G236" s="64"/>
      <c r="H236" s="64"/>
      <c r="I236" s="133"/>
      <c r="J236" s="133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</row>
    <row r="237" spans="1:37" s="124" customFormat="1" ht="12.75" customHeight="1" x14ac:dyDescent="0.2">
      <c r="B237" s="121" t="s">
        <v>135</v>
      </c>
      <c r="C237" s="322">
        <f>SUM(C195:C236)</f>
        <v>0</v>
      </c>
      <c r="D237" s="136" t="s">
        <v>135</v>
      </c>
      <c r="E237" s="325">
        <f>SUM(E195:E236)</f>
        <v>0</v>
      </c>
      <c r="F237" s="64"/>
      <c r="G237" s="64"/>
      <c r="H237" s="64"/>
    </row>
    <row r="238" spans="1:37" s="124" customFormat="1" ht="12.75" customHeight="1" x14ac:dyDescent="0.2">
      <c r="F238" s="64"/>
      <c r="G238" s="64"/>
      <c r="H238" s="64"/>
    </row>
    <row r="239" spans="1:37" s="124" customFormat="1" ht="12.75" customHeight="1" x14ac:dyDescent="0.2">
      <c r="F239" s="64"/>
      <c r="G239" s="64"/>
      <c r="H239" s="64"/>
    </row>
    <row r="240" spans="1:37" ht="12.75" customHeight="1" x14ac:dyDescent="0.2">
      <c r="B240" s="124"/>
      <c r="C240" s="124"/>
      <c r="D240" s="124"/>
      <c r="E240" s="124"/>
    </row>
    <row r="242" spans="9:10" ht="12.75" customHeight="1" x14ac:dyDescent="0.2">
      <c r="I242" s="352"/>
      <c r="J242" s="352"/>
    </row>
  </sheetData>
  <sheetProtection algorithmName="SHA-512" hashValue="fI7xX8NOFd4549VRbTdfdvSip3ArtTnprkEdQyI3aohKlYrBW0lpB0L8IOisfsDtTlRXx/FYB4Ti/Os/Esqbsw==" saltValue="A+izIYKW+DjLddDvHcAk6w==" spinCount="100000" sheet="1" objects="1" scenarios="1" formatColumns="0" formatRows="0"/>
  <mergeCells count="125">
    <mergeCell ref="U195:W195"/>
    <mergeCell ref="U204:W204"/>
    <mergeCell ref="U224:W224"/>
    <mergeCell ref="U216:V216"/>
    <mergeCell ref="U219:V219"/>
    <mergeCell ref="U213:W213"/>
    <mergeCell ref="Z213:AB213"/>
    <mergeCell ref="U198:V198"/>
    <mergeCell ref="Z198:AA198"/>
    <mergeCell ref="U209:V209"/>
    <mergeCell ref="Z209:AA209"/>
    <mergeCell ref="U210:V210"/>
    <mergeCell ref="Z210:AA210"/>
    <mergeCell ref="U199:V199"/>
    <mergeCell ref="Z199:AA199"/>
    <mergeCell ref="U230:V230"/>
    <mergeCell ref="Z230:AA230"/>
    <mergeCell ref="U229:V229"/>
    <mergeCell ref="U214:W214"/>
    <mergeCell ref="U215:W215"/>
    <mergeCell ref="Z216:AA216"/>
    <mergeCell ref="U217:V217"/>
    <mergeCell ref="Z217:AA217"/>
    <mergeCell ref="U218:V218"/>
    <mergeCell ref="Z218:AA218"/>
    <mergeCell ref="U223:W223"/>
    <mergeCell ref="Z223:AB223"/>
    <mergeCell ref="Z219:AA219"/>
    <mergeCell ref="U220:V220"/>
    <mergeCell ref="Z220:AA220"/>
    <mergeCell ref="U228:V228"/>
    <mergeCell ref="Z228:AA228"/>
    <mergeCell ref="U225:W225"/>
    <mergeCell ref="Z224:AB224"/>
    <mergeCell ref="Z225:AB225"/>
    <mergeCell ref="Z214:AB214"/>
    <mergeCell ref="Z215:AB215"/>
    <mergeCell ref="K205:N205"/>
    <mergeCell ref="H204:I204"/>
    <mergeCell ref="K203:N203"/>
    <mergeCell ref="O203:P203"/>
    <mergeCell ref="Z229:AA229"/>
    <mergeCell ref="U226:V226"/>
    <mergeCell ref="Z226:AA226"/>
    <mergeCell ref="U227:V227"/>
    <mergeCell ref="Z227:AA227"/>
    <mergeCell ref="K207:N207"/>
    <mergeCell ref="O207:P207"/>
    <mergeCell ref="U207:V207"/>
    <mergeCell ref="U208:V208"/>
    <mergeCell ref="Z208:AA208"/>
    <mergeCell ref="O206:P206"/>
    <mergeCell ref="U206:V206"/>
    <mergeCell ref="Z206:AA206"/>
    <mergeCell ref="Z207:AA207"/>
    <mergeCell ref="O197:P197"/>
    <mergeCell ref="Z196:AA196"/>
    <mergeCell ref="H197:I197"/>
    <mergeCell ref="K196:N196"/>
    <mergeCell ref="O196:P196"/>
    <mergeCell ref="U197:V197"/>
    <mergeCell ref="Z197:AA197"/>
    <mergeCell ref="K204:N204"/>
    <mergeCell ref="H206:I206"/>
    <mergeCell ref="K206:N206"/>
    <mergeCell ref="O204:P204"/>
    <mergeCell ref="U200:V200"/>
    <mergeCell ref="Z200:AA200"/>
    <mergeCell ref="K200:N200"/>
    <mergeCell ref="O200:P200"/>
    <mergeCell ref="K199:N199"/>
    <mergeCell ref="O199:P199"/>
    <mergeCell ref="Z204:AB204"/>
    <mergeCell ref="K201:N201"/>
    <mergeCell ref="O201:P201"/>
    <mergeCell ref="O205:P205"/>
    <mergeCell ref="Z205:AB205"/>
    <mergeCell ref="U205:W205"/>
    <mergeCell ref="H205:I205"/>
    <mergeCell ref="Y192:AB192"/>
    <mergeCell ref="O193:P193"/>
    <mergeCell ref="U193:W193"/>
    <mergeCell ref="Z193:AB193"/>
    <mergeCell ref="T192:W192"/>
    <mergeCell ref="O202:P202"/>
    <mergeCell ref="U203:W203"/>
    <mergeCell ref="Z203:AB203"/>
    <mergeCell ref="H200:I200"/>
    <mergeCell ref="H203:I203"/>
    <mergeCell ref="K202:N202"/>
    <mergeCell ref="O192:P192"/>
    <mergeCell ref="U194:W194"/>
    <mergeCell ref="H195:I195"/>
    <mergeCell ref="K195:N195"/>
    <mergeCell ref="O195:P195"/>
    <mergeCell ref="U196:V196"/>
    <mergeCell ref="Z194:AB194"/>
    <mergeCell ref="Z195:AB195"/>
    <mergeCell ref="O194:P194"/>
    <mergeCell ref="H199:I199"/>
    <mergeCell ref="K198:N198"/>
    <mergeCell ref="O198:P198"/>
    <mergeCell ref="K197:N197"/>
    <mergeCell ref="B2:D2"/>
    <mergeCell ref="E2:F2"/>
    <mergeCell ref="K192:N192"/>
    <mergeCell ref="K194:N194"/>
    <mergeCell ref="H198:I198"/>
    <mergeCell ref="H196:I196"/>
    <mergeCell ref="B193:E193"/>
    <mergeCell ref="K193:N193"/>
    <mergeCell ref="H194:I194"/>
    <mergeCell ref="G10:I10"/>
    <mergeCell ref="G55:I55"/>
    <mergeCell ref="G100:I100"/>
    <mergeCell ref="G145:I145"/>
    <mergeCell ref="U153:Y153"/>
    <mergeCell ref="U63:Y63"/>
    <mergeCell ref="J105:K105"/>
    <mergeCell ref="U108:Y108"/>
    <mergeCell ref="J150:K150"/>
    <mergeCell ref="U4:Y4"/>
    <mergeCell ref="J15:K15"/>
    <mergeCell ref="U18:Y18"/>
    <mergeCell ref="J60:K60"/>
  </mergeCells>
  <phoneticPr fontId="1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4" manualBreakCount="4">
    <brk id="54" max="16383" man="1"/>
    <brk id="99" max="16383" man="1"/>
    <brk id="144" max="16383" man="1"/>
    <brk id="190" max="16383" man="1"/>
  </rowBreaks>
  <colBreaks count="1" manualBreakCount="1">
    <brk id="1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K49"/>
  <sheetViews>
    <sheetView showGridLines="0" workbookViewId="0">
      <selection activeCell="J7" sqref="J7"/>
    </sheetView>
  </sheetViews>
  <sheetFormatPr defaultColWidth="8.7109375" defaultRowHeight="15.6" customHeight="1" x14ac:dyDescent="0.2"/>
  <cols>
    <col min="8" max="10" width="11.7109375" customWidth="1"/>
  </cols>
  <sheetData>
    <row r="1" spans="1:11" ht="15.6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224" customFormat="1" ht="15.6" customHeight="1" x14ac:dyDescent="0.25">
      <c r="A2" s="495" t="str">
        <f>JANUARY!$G$10</f>
        <v>UNITED STEELWORKERS - LOCAL UNION</v>
      </c>
      <c r="B2" s="495"/>
      <c r="C2" s="495"/>
      <c r="D2" s="495"/>
      <c r="E2" s="495"/>
      <c r="F2" s="495"/>
      <c r="G2" s="495"/>
      <c r="H2" s="495"/>
      <c r="I2" s="495"/>
      <c r="J2" s="495"/>
      <c r="K2" s="223"/>
    </row>
    <row r="3" spans="1:11" s="224" customFormat="1" ht="15.6" customHeight="1" x14ac:dyDescent="0.25">
      <c r="A3" s="495" t="s">
        <v>343</v>
      </c>
      <c r="B3" s="495"/>
      <c r="C3" s="495"/>
      <c r="D3" s="495"/>
      <c r="E3" s="495"/>
      <c r="F3" s="495"/>
      <c r="G3" s="495"/>
      <c r="H3" s="495"/>
      <c r="I3" s="495"/>
      <c r="J3" s="495"/>
      <c r="K3" s="223"/>
    </row>
    <row r="4" spans="1:11" s="225" customFormat="1" ht="15.6" customHeight="1" x14ac:dyDescent="0.25">
      <c r="B4" s="230"/>
      <c r="C4" s="230"/>
      <c r="D4" s="230"/>
      <c r="E4" s="230"/>
      <c r="F4" s="227" t="s">
        <v>272</v>
      </c>
      <c r="G4" s="231">
        <f>JANUARY!E11</f>
        <v>0</v>
      </c>
      <c r="H4" s="230"/>
      <c r="I4" s="230"/>
      <c r="J4" s="230"/>
      <c r="K4" s="229"/>
    </row>
    <row r="5" spans="1:11" ht="15.6" customHeight="1" x14ac:dyDescent="0.2">
      <c r="A5" s="64" t="s">
        <v>236</v>
      </c>
      <c r="B5" s="64"/>
      <c r="C5" s="64"/>
      <c r="D5" s="64"/>
      <c r="E5" s="64"/>
      <c r="F5" s="64"/>
      <c r="G5" s="351" t="s">
        <v>389</v>
      </c>
      <c r="H5" s="188" t="s">
        <v>310</v>
      </c>
      <c r="I5" s="188"/>
      <c r="J5" s="64"/>
      <c r="K5" s="64"/>
    </row>
    <row r="6" spans="1:11" ht="15.6" customHeight="1" thickBo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6" customHeight="1" x14ac:dyDescent="0.2">
      <c r="A7" s="64" t="s">
        <v>274</v>
      </c>
      <c r="B7" s="64"/>
      <c r="C7" s="64"/>
      <c r="D7" s="64"/>
      <c r="E7" s="64"/>
      <c r="F7" s="64"/>
      <c r="G7" s="64"/>
      <c r="H7" s="64"/>
      <c r="I7" s="64" t="s">
        <v>275</v>
      </c>
      <c r="J7" s="189">
        <f>NovRpt!J39</f>
        <v>0</v>
      </c>
      <c r="K7" s="64"/>
    </row>
    <row r="8" spans="1:11" ht="15.6" customHeight="1" x14ac:dyDescent="0.2">
      <c r="A8" s="190" t="s">
        <v>276</v>
      </c>
      <c r="B8" s="190"/>
      <c r="C8" s="190"/>
      <c r="D8" s="190"/>
      <c r="E8" s="190"/>
      <c r="F8" s="64"/>
      <c r="G8" s="64"/>
      <c r="H8" s="64"/>
      <c r="I8" s="64"/>
      <c r="J8" s="191"/>
      <c r="K8" s="64"/>
    </row>
    <row r="9" spans="1:11" ht="15.6" customHeight="1" x14ac:dyDescent="0.2">
      <c r="A9" s="64" t="s">
        <v>297</v>
      </c>
      <c r="B9" s="64"/>
      <c r="C9" s="64"/>
      <c r="D9" s="64"/>
      <c r="E9" s="64"/>
      <c r="F9" s="64"/>
      <c r="G9" s="64"/>
      <c r="H9" s="64"/>
      <c r="I9" s="414">
        <f>SUM(DECEMBER!$B$7)</f>
        <v>0</v>
      </c>
      <c r="J9" s="191"/>
      <c r="K9" s="64"/>
    </row>
    <row r="10" spans="1:11" ht="15.6" customHeight="1" x14ac:dyDescent="0.2">
      <c r="A10" s="64" t="s">
        <v>356</v>
      </c>
      <c r="B10" s="64"/>
      <c r="C10" s="64"/>
      <c r="D10" s="64"/>
      <c r="E10" s="64"/>
      <c r="F10" s="64"/>
      <c r="G10" s="64"/>
      <c r="H10" s="64"/>
      <c r="I10" s="192">
        <f>SUM(DECEMBER!$C$7)</f>
        <v>0</v>
      </c>
      <c r="J10" s="191"/>
      <c r="K10" s="64"/>
    </row>
    <row r="11" spans="1:11" ht="15.6" customHeight="1" x14ac:dyDescent="0.2">
      <c r="A11" s="64" t="s">
        <v>311</v>
      </c>
      <c r="B11" s="64"/>
      <c r="C11" s="64"/>
      <c r="D11" s="64"/>
      <c r="E11" s="64"/>
      <c r="F11" s="64"/>
      <c r="G11" s="64"/>
      <c r="H11" s="64"/>
      <c r="I11" s="192">
        <f>SUM(DECEMBER!$D$7)</f>
        <v>0</v>
      </c>
      <c r="J11" s="191"/>
      <c r="K11" s="64"/>
    </row>
    <row r="12" spans="1:11" ht="15.6" customHeight="1" x14ac:dyDescent="0.2">
      <c r="A12" s="64" t="s">
        <v>279</v>
      </c>
      <c r="B12" s="64"/>
      <c r="C12" s="64"/>
      <c r="D12" s="64"/>
      <c r="E12" s="64"/>
      <c r="F12" s="64"/>
      <c r="G12" s="64"/>
      <c r="H12" s="64"/>
      <c r="I12" s="192">
        <f>SUM(DECEMBER!$E$7)</f>
        <v>0</v>
      </c>
      <c r="J12" s="191"/>
      <c r="K12" s="64"/>
    </row>
    <row r="13" spans="1:11" ht="15.6" customHeight="1" x14ac:dyDescent="0.2">
      <c r="A13" s="64" t="s">
        <v>280</v>
      </c>
      <c r="B13" s="64"/>
      <c r="C13" s="64"/>
      <c r="D13" s="64"/>
      <c r="E13" s="64"/>
      <c r="F13" s="64"/>
      <c r="G13" s="64"/>
      <c r="H13" s="64"/>
      <c r="I13" s="192">
        <f>SUM(DECEMBER!$F$7)</f>
        <v>0</v>
      </c>
      <c r="J13" s="191"/>
      <c r="K13" s="64"/>
    </row>
    <row r="14" spans="1:11" ht="15.6" customHeight="1" x14ac:dyDescent="0.2">
      <c r="A14" s="64" t="s">
        <v>281</v>
      </c>
      <c r="B14" s="64"/>
      <c r="C14" s="64"/>
      <c r="D14" s="64"/>
      <c r="E14" s="64"/>
      <c r="F14" s="64"/>
      <c r="G14" s="64"/>
      <c r="H14" s="64"/>
      <c r="I14" s="192">
        <f>SUM(DECEMBER!$L$7:$O$7)</f>
        <v>0</v>
      </c>
      <c r="J14" s="191"/>
      <c r="K14" s="64"/>
    </row>
    <row r="15" spans="1:11" ht="15.6" customHeight="1" x14ac:dyDescent="0.2">
      <c r="A15" s="64"/>
      <c r="B15" s="64" t="s">
        <v>282</v>
      </c>
      <c r="C15" s="64" t="s">
        <v>404</v>
      </c>
      <c r="D15" s="64"/>
      <c r="E15" s="64"/>
      <c r="F15" s="64"/>
      <c r="G15" s="64"/>
      <c r="H15" s="64"/>
      <c r="I15" s="192">
        <f>SUM(DECEMBER!$Q$7:$R$7)</f>
        <v>0</v>
      </c>
      <c r="J15" s="191"/>
      <c r="K15" s="64"/>
    </row>
    <row r="16" spans="1:11" ht="15.6" customHeight="1" thickBot="1" x14ac:dyDescent="0.25">
      <c r="A16" s="64"/>
      <c r="B16" s="64"/>
      <c r="C16" s="64" t="s">
        <v>405</v>
      </c>
      <c r="D16" s="64"/>
      <c r="E16" s="64"/>
      <c r="F16" s="64"/>
      <c r="G16" s="64"/>
      <c r="H16" s="64"/>
      <c r="I16" s="193">
        <f>SUM(DECEMBER!$P$7)</f>
        <v>0</v>
      </c>
      <c r="J16" s="191"/>
      <c r="K16" s="64"/>
    </row>
    <row r="17" spans="1:11" ht="15.6" customHeight="1" x14ac:dyDescent="0.2">
      <c r="A17" s="64"/>
      <c r="B17" s="190" t="s">
        <v>283</v>
      </c>
      <c r="C17" s="64"/>
      <c r="D17" s="64"/>
      <c r="E17" s="64"/>
      <c r="F17" s="64"/>
      <c r="G17" s="64"/>
      <c r="H17" s="64"/>
      <c r="I17" s="190" t="s">
        <v>275</v>
      </c>
      <c r="J17" s="194">
        <f>SUM(I9:I16)</f>
        <v>0</v>
      </c>
      <c r="K17" s="64"/>
    </row>
    <row r="18" spans="1:11" ht="15.6" customHeight="1" thickBot="1" x14ac:dyDescent="0.25">
      <c r="A18" s="64"/>
      <c r="B18" s="190" t="s">
        <v>284</v>
      </c>
      <c r="C18" s="64"/>
      <c r="D18" s="64"/>
      <c r="E18" s="64"/>
      <c r="F18" s="64"/>
      <c r="G18" s="64"/>
      <c r="H18" s="64"/>
      <c r="I18" s="64"/>
      <c r="J18" s="195">
        <f>SUM(J7:J17)</f>
        <v>0</v>
      </c>
      <c r="K18" s="64"/>
    </row>
    <row r="19" spans="1:11" ht="15.6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196" t="s">
        <v>236</v>
      </c>
      <c r="K19" s="64"/>
    </row>
    <row r="20" spans="1:11" ht="15.6" customHeight="1" x14ac:dyDescent="0.2">
      <c r="A20" s="64" t="s">
        <v>285</v>
      </c>
      <c r="B20" s="64"/>
      <c r="C20" s="64"/>
      <c r="D20" s="64"/>
      <c r="E20" s="64"/>
      <c r="F20" s="64"/>
      <c r="G20" s="64"/>
      <c r="H20" s="64"/>
      <c r="I20" s="64"/>
      <c r="J20" s="191"/>
      <c r="K20" s="64"/>
    </row>
    <row r="21" spans="1:11" ht="15.6" customHeight="1" thickBot="1" x14ac:dyDescent="0.25">
      <c r="A21" s="64" t="s">
        <v>286</v>
      </c>
      <c r="B21" s="64"/>
      <c r="C21" s="64"/>
      <c r="D21" s="64"/>
      <c r="E21" s="64"/>
      <c r="F21" s="64"/>
      <c r="G21" s="64"/>
      <c r="H21" s="64"/>
      <c r="I21" s="64"/>
      <c r="J21" s="191"/>
      <c r="K21" s="64"/>
    </row>
    <row r="22" spans="1:11" ht="15.6" customHeight="1" x14ac:dyDescent="0.2">
      <c r="A22" s="64" t="s">
        <v>406</v>
      </c>
      <c r="B22" s="64"/>
      <c r="C22" s="64"/>
      <c r="D22" s="64"/>
      <c r="E22" s="64"/>
      <c r="F22" s="64"/>
      <c r="G22" s="64"/>
      <c r="H22" s="393">
        <f>SUM(DECEMBER!$U$7)</f>
        <v>0</v>
      </c>
      <c r="I22" s="64"/>
      <c r="J22" s="191"/>
      <c r="K22" s="64"/>
    </row>
    <row r="23" spans="1:11" ht="15.6" customHeight="1" x14ac:dyDescent="0.2">
      <c r="A23" s="64" t="s">
        <v>407</v>
      </c>
      <c r="B23" s="64"/>
      <c r="C23" s="64"/>
      <c r="D23" s="64"/>
      <c r="E23" s="64"/>
      <c r="F23" s="64"/>
      <c r="G23" s="64"/>
      <c r="H23" s="197">
        <f>SUM(DECEMBER!$V$7)</f>
        <v>0</v>
      </c>
      <c r="I23" s="64"/>
      <c r="J23" s="191"/>
      <c r="K23" s="64"/>
    </row>
    <row r="24" spans="1:11" ht="15.6" customHeight="1" thickBot="1" x14ac:dyDescent="0.25">
      <c r="A24" s="64" t="s">
        <v>408</v>
      </c>
      <c r="B24" s="64"/>
      <c r="C24" s="64"/>
      <c r="D24" s="64"/>
      <c r="E24" s="64"/>
      <c r="F24" s="64"/>
      <c r="G24" s="64"/>
      <c r="H24" s="197">
        <f>SUM(DECEMBER!$W$7:$X$7)</f>
        <v>0</v>
      </c>
      <c r="I24" s="64"/>
      <c r="J24" s="191"/>
      <c r="K24" s="64"/>
    </row>
    <row r="25" spans="1:11" ht="15.6" customHeight="1" thickBot="1" x14ac:dyDescent="0.25">
      <c r="A25" s="64" t="s">
        <v>409</v>
      </c>
      <c r="B25" s="64"/>
      <c r="C25" s="64"/>
      <c r="D25" s="64"/>
      <c r="E25" s="64"/>
      <c r="F25" s="64"/>
      <c r="G25" s="64"/>
      <c r="H25" s="193">
        <f>SUM(DECEMBER!$Y$7)</f>
        <v>0</v>
      </c>
      <c r="I25" s="198">
        <f>SUM(H22:H25)</f>
        <v>0</v>
      </c>
      <c r="J25" s="191"/>
      <c r="K25" s="64"/>
    </row>
    <row r="26" spans="1:11" ht="15.6" customHeight="1" x14ac:dyDescent="0.2">
      <c r="A26" s="64" t="s">
        <v>410</v>
      </c>
      <c r="B26" s="64"/>
      <c r="C26" s="64"/>
      <c r="D26" s="64"/>
      <c r="E26" s="64"/>
      <c r="F26" s="64"/>
      <c r="G26" s="64"/>
      <c r="H26" s="64"/>
      <c r="I26" s="192">
        <f>SUM(DECEMBER!$Z$7)</f>
        <v>0</v>
      </c>
      <c r="J26" s="191"/>
      <c r="K26" s="64"/>
    </row>
    <row r="27" spans="1:11" ht="15.6" customHeight="1" x14ac:dyDescent="0.2">
      <c r="A27" s="64" t="s">
        <v>287</v>
      </c>
      <c r="B27" s="64"/>
      <c r="C27" s="64"/>
      <c r="D27" s="64"/>
      <c r="E27" s="64"/>
      <c r="F27" s="64"/>
      <c r="G27" s="64"/>
      <c r="H27" s="64"/>
      <c r="I27" s="192">
        <f>SUM(DECEMBER!$AA$7)</f>
        <v>0</v>
      </c>
      <c r="J27" s="191"/>
      <c r="K27" s="64"/>
    </row>
    <row r="28" spans="1:11" ht="15.6" customHeight="1" x14ac:dyDescent="0.2">
      <c r="A28" s="64" t="s">
        <v>411</v>
      </c>
      <c r="B28" s="64"/>
      <c r="C28" s="64"/>
      <c r="D28" s="64"/>
      <c r="E28" s="64"/>
      <c r="F28" s="64"/>
      <c r="G28" s="64"/>
      <c r="H28" s="64"/>
      <c r="I28" s="192">
        <f>SUM(DECEMBER!$AB$7)</f>
        <v>0</v>
      </c>
      <c r="J28" s="191"/>
      <c r="K28" s="64"/>
    </row>
    <row r="29" spans="1:11" ht="15.6" customHeight="1" x14ac:dyDescent="0.2">
      <c r="A29" s="64" t="s">
        <v>412</v>
      </c>
      <c r="B29" s="64"/>
      <c r="C29" s="64"/>
      <c r="D29" s="64"/>
      <c r="E29" s="64"/>
      <c r="F29" s="64"/>
      <c r="G29" s="64"/>
      <c r="H29" s="64"/>
      <c r="I29" s="192">
        <f>SUM(DECEMBER!$AC$7)</f>
        <v>0</v>
      </c>
      <c r="J29" s="191"/>
      <c r="K29" s="64"/>
    </row>
    <row r="30" spans="1:11" ht="15.6" customHeight="1" x14ac:dyDescent="0.2">
      <c r="A30" s="64" t="s">
        <v>413</v>
      </c>
      <c r="B30" s="64"/>
      <c r="C30" s="64"/>
      <c r="D30" s="64"/>
      <c r="E30" s="64"/>
      <c r="F30" s="64"/>
      <c r="G30" s="64"/>
      <c r="H30" s="64"/>
      <c r="I30" s="192">
        <f>SUM(DECEMBER!$AD$7)</f>
        <v>0</v>
      </c>
      <c r="J30" s="191"/>
      <c r="K30" s="64"/>
    </row>
    <row r="31" spans="1:11" ht="15.6" customHeight="1" x14ac:dyDescent="0.2">
      <c r="A31" s="64" t="s">
        <v>414</v>
      </c>
      <c r="B31" s="64"/>
      <c r="C31" s="64"/>
      <c r="D31" s="64"/>
      <c r="E31" s="64"/>
      <c r="F31" s="64"/>
      <c r="G31" s="64"/>
      <c r="H31" s="64"/>
      <c r="I31" s="192">
        <f>SUM(DECEMBER!$AE$7)</f>
        <v>0</v>
      </c>
      <c r="J31" s="191"/>
      <c r="K31" s="64"/>
    </row>
    <row r="32" spans="1:11" ht="15.6" customHeight="1" x14ac:dyDescent="0.2">
      <c r="A32" s="64" t="s">
        <v>415</v>
      </c>
      <c r="B32" s="64"/>
      <c r="C32" s="64"/>
      <c r="D32" s="64"/>
      <c r="E32" s="64"/>
      <c r="F32" s="64"/>
      <c r="G32" s="64"/>
      <c r="H32" s="64"/>
      <c r="I32" s="192">
        <f>SUM(DECEMBER!$AF$7)</f>
        <v>0</v>
      </c>
      <c r="J32" s="191"/>
      <c r="K32" s="64"/>
    </row>
    <row r="33" spans="1:11" ht="15.6" customHeight="1" x14ac:dyDescent="0.2">
      <c r="A33" s="64" t="s">
        <v>416</v>
      </c>
      <c r="B33" s="64"/>
      <c r="C33" s="64"/>
      <c r="D33" s="64"/>
      <c r="E33" s="64"/>
      <c r="F33" s="64"/>
      <c r="G33" s="64"/>
      <c r="H33" s="64"/>
      <c r="I33" s="192">
        <f>SUM(DECEMBER!$AG$7)</f>
        <v>0</v>
      </c>
      <c r="J33" s="191"/>
      <c r="K33" s="64"/>
    </row>
    <row r="34" spans="1:11" ht="15.6" customHeight="1" x14ac:dyDescent="0.2">
      <c r="A34" s="64" t="s">
        <v>417</v>
      </c>
      <c r="B34" s="64"/>
      <c r="C34" s="64"/>
      <c r="D34" s="64"/>
      <c r="E34" s="64"/>
      <c r="F34" s="64"/>
      <c r="G34" s="64"/>
      <c r="H34" s="64"/>
      <c r="I34" s="192">
        <f>SUM(DECEMBER!$AH$7)</f>
        <v>0</v>
      </c>
      <c r="J34" s="191"/>
      <c r="K34" s="64"/>
    </row>
    <row r="35" spans="1:11" ht="15.6" customHeight="1" x14ac:dyDescent="0.2">
      <c r="A35" s="64" t="s">
        <v>417</v>
      </c>
      <c r="B35" s="64"/>
      <c r="C35" s="64"/>
      <c r="D35" s="64"/>
      <c r="E35" s="64"/>
      <c r="F35" s="64"/>
      <c r="G35" s="64"/>
      <c r="H35" s="64"/>
      <c r="I35" s="200">
        <v>0</v>
      </c>
      <c r="J35" s="191"/>
      <c r="K35" s="64"/>
    </row>
    <row r="36" spans="1:11" ht="15.6" customHeight="1" x14ac:dyDescent="0.2">
      <c r="A36" s="64" t="s">
        <v>418</v>
      </c>
      <c r="B36" s="64"/>
      <c r="C36" s="64"/>
      <c r="D36" s="64"/>
      <c r="E36" s="64"/>
      <c r="F36" s="64"/>
      <c r="G36" s="64"/>
      <c r="H36" s="64"/>
      <c r="I36" s="192">
        <f>SUM(DECEMBER!$AJ$7)</f>
        <v>0</v>
      </c>
      <c r="J36" s="191"/>
      <c r="K36" s="64"/>
    </row>
    <row r="37" spans="1:11" ht="15.6" customHeight="1" thickBot="1" x14ac:dyDescent="0.25">
      <c r="A37" s="64" t="s">
        <v>419</v>
      </c>
      <c r="B37" s="64"/>
      <c r="C37" s="64"/>
      <c r="D37" s="64"/>
      <c r="E37" s="64"/>
      <c r="F37" s="64"/>
      <c r="G37" s="64"/>
      <c r="H37" s="64"/>
      <c r="I37" s="193">
        <f>SUM(DECEMBER!$AK$7)</f>
        <v>0</v>
      </c>
      <c r="J37" s="191"/>
      <c r="K37" s="64"/>
    </row>
    <row r="38" spans="1:11" ht="15.6" customHeight="1" thickBot="1" x14ac:dyDescent="0.25">
      <c r="A38" s="66" t="s">
        <v>420</v>
      </c>
      <c r="B38" s="64"/>
      <c r="C38" s="64"/>
      <c r="D38" s="64"/>
      <c r="E38" s="64"/>
      <c r="F38" s="64"/>
      <c r="G38" s="64"/>
      <c r="H38" s="64"/>
      <c r="I38" s="201"/>
      <c r="J38" s="202">
        <f>SUM(I25:I37)</f>
        <v>0</v>
      </c>
      <c r="K38" s="64"/>
    </row>
    <row r="39" spans="1:11" ht="15.6" customHeight="1" thickBot="1" x14ac:dyDescent="0.25">
      <c r="A39" s="190" t="s">
        <v>421</v>
      </c>
      <c r="B39" s="64"/>
      <c r="C39" s="64"/>
      <c r="D39" s="64"/>
      <c r="E39" s="64"/>
      <c r="F39" s="64"/>
      <c r="G39" s="64"/>
      <c r="H39" s="64"/>
      <c r="I39" s="64"/>
      <c r="J39" s="203">
        <f>SUM(J18-J38)</f>
        <v>0</v>
      </c>
      <c r="K39" s="64"/>
    </row>
    <row r="40" spans="1:11" ht="15.6" customHeight="1" thickTop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ht="15.6" customHeight="1" x14ac:dyDescent="0.2">
      <c r="A41" s="64" t="s">
        <v>288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 ht="15.6" customHeight="1" x14ac:dyDescent="0.2">
      <c r="A42" s="64" t="s">
        <v>289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 ht="15.6" customHeight="1" x14ac:dyDescent="0.2">
      <c r="A43" s="64" t="s">
        <v>290</v>
      </c>
      <c r="B43" s="64"/>
      <c r="C43" s="64"/>
      <c r="D43" s="64"/>
      <c r="E43" s="64"/>
      <c r="F43" s="64"/>
      <c r="G43" s="64"/>
      <c r="H43" s="64"/>
      <c r="I43" s="489"/>
      <c r="J43" s="490"/>
      <c r="K43" s="64"/>
    </row>
    <row r="44" spans="1:11" ht="15.6" customHeight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 ht="15.6" customHeight="1" x14ac:dyDescent="0.2">
      <c r="A45" s="204"/>
      <c r="B45" s="204"/>
      <c r="C45" s="204" t="s">
        <v>236</v>
      </c>
      <c r="D45" s="204"/>
      <c r="E45" s="64"/>
      <c r="F45" s="64"/>
      <c r="G45" s="64"/>
      <c r="H45" s="204"/>
      <c r="I45" s="204"/>
      <c r="J45" s="204"/>
      <c r="K45" s="64"/>
    </row>
    <row r="46" spans="1:11" ht="15.6" customHeight="1" x14ac:dyDescent="0.2">
      <c r="A46" s="64"/>
      <c r="B46" s="64"/>
      <c r="C46" s="64"/>
      <c r="D46" s="205" t="s">
        <v>291</v>
      </c>
      <c r="E46" s="64"/>
      <c r="F46" s="64"/>
      <c r="G46" s="64"/>
      <c r="H46" s="201"/>
      <c r="I46" s="201"/>
      <c r="J46" s="206" t="s">
        <v>292</v>
      </c>
      <c r="K46" s="64"/>
    </row>
    <row r="47" spans="1:11" ht="15.6" customHeight="1" x14ac:dyDescent="0.2">
      <c r="A47" s="65" t="s">
        <v>293</v>
      </c>
      <c r="B47" s="65"/>
      <c r="C47" s="64"/>
      <c r="D47" s="64"/>
      <c r="E47" s="64"/>
      <c r="F47" s="64"/>
      <c r="G47" s="64"/>
      <c r="H47" s="64"/>
      <c r="I47" s="64"/>
      <c r="J47" s="64"/>
      <c r="K47" s="64"/>
    </row>
    <row r="48" spans="1:11" ht="15.6" customHeight="1" x14ac:dyDescent="0.2">
      <c r="A48" s="207" t="s">
        <v>294</v>
      </c>
      <c r="B48" s="207"/>
      <c r="C48" s="207"/>
      <c r="D48" s="207"/>
      <c r="E48" s="207"/>
      <c r="F48" s="207"/>
      <c r="G48" s="207"/>
      <c r="H48" s="207"/>
      <c r="I48" s="207"/>
      <c r="J48" s="64"/>
      <c r="K48" s="64"/>
    </row>
    <row r="49" spans="1:11" ht="15.6" customHeight="1" x14ac:dyDescent="0.2">
      <c r="A49" s="207" t="s">
        <v>295</v>
      </c>
      <c r="B49" s="207"/>
      <c r="C49" s="207"/>
      <c r="D49" s="207"/>
      <c r="E49" s="207"/>
      <c r="F49" s="207"/>
      <c r="G49" s="207"/>
      <c r="H49" s="207"/>
      <c r="I49" s="207"/>
      <c r="J49" s="64"/>
      <c r="K49" s="64"/>
    </row>
  </sheetData>
  <sheetProtection algorithmName="SHA-512" hashValue="Doumx33LDT4C9hZuCOtaTCBC8XKU2dVW2NSk2zJVkVfDuArx8SDGmVarI3MUhCVLefHh9+uZ6FFKNi1HlJUQPA==" saltValue="NUC9p40I4i+q/IxO++mQxQ==" spinCount="100000" sheet="1" objects="1" scenarios="1" formatColumns="0" formatRows="0"/>
  <mergeCells count="3">
    <mergeCell ref="A3:J3"/>
    <mergeCell ref="A2:J2"/>
    <mergeCell ref="I43:J43"/>
  </mergeCells>
  <printOptions horizontalCentered="1"/>
  <pageMargins left="0.25" right="0.25" top="0" bottom="0" header="0" footer="0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M70"/>
  <sheetViews>
    <sheetView showGridLines="0" workbookViewId="0">
      <selection activeCell="J8" sqref="J8"/>
    </sheetView>
  </sheetViews>
  <sheetFormatPr defaultColWidth="8.7109375" defaultRowHeight="14.45" customHeight="1" x14ac:dyDescent="0.2"/>
  <cols>
    <col min="8" max="10" width="11.7109375" style="263" customWidth="1"/>
    <col min="11" max="13" width="9.140625" style="381"/>
  </cols>
  <sheetData>
    <row r="1" spans="1:13" ht="14.45" customHeight="1" x14ac:dyDescent="0.2">
      <c r="A1" s="517" t="str">
        <f>JANUARY!$G$10</f>
        <v>UNITED STEELWORKERS - LOCAL UNION</v>
      </c>
      <c r="B1" s="517"/>
      <c r="C1" s="517"/>
      <c r="D1" s="517"/>
      <c r="E1" s="517"/>
      <c r="F1" s="517"/>
      <c r="G1" s="517"/>
      <c r="H1" s="517"/>
      <c r="I1" s="517"/>
      <c r="J1" s="517"/>
      <c r="K1" s="376"/>
      <c r="L1" s="376"/>
      <c r="M1" s="376"/>
    </row>
    <row r="2" spans="1:13" ht="14.45" customHeight="1" x14ac:dyDescent="0.2">
      <c r="A2" s="517" t="s">
        <v>312</v>
      </c>
      <c r="B2" s="517"/>
      <c r="C2" s="517"/>
      <c r="D2" s="517"/>
      <c r="E2" s="517"/>
      <c r="F2" s="517"/>
      <c r="G2" s="517"/>
      <c r="H2" s="517"/>
      <c r="I2" s="517"/>
      <c r="J2" s="517"/>
      <c r="K2" s="376"/>
      <c r="L2" s="376"/>
      <c r="M2" s="376"/>
    </row>
    <row r="3" spans="1:13" s="232" customFormat="1" ht="14.45" customHeight="1" x14ac:dyDescent="0.2">
      <c r="B3" s="233"/>
      <c r="C3" s="233"/>
      <c r="D3" s="233"/>
      <c r="E3" s="233"/>
      <c r="F3" s="234" t="s">
        <v>272</v>
      </c>
      <c r="G3" s="235">
        <f>JANUARY!$E$11</f>
        <v>0</v>
      </c>
      <c r="H3" s="237"/>
      <c r="I3" s="237"/>
      <c r="J3" s="237"/>
      <c r="K3" s="377"/>
      <c r="L3" s="378"/>
      <c r="M3" s="378"/>
    </row>
    <row r="4" spans="1:13" ht="14.45" customHeight="1" x14ac:dyDescent="0.2">
      <c r="A4" s="209"/>
      <c r="B4" s="209"/>
      <c r="C4" s="209"/>
      <c r="E4" s="210"/>
      <c r="F4" s="210" t="s">
        <v>313</v>
      </c>
      <c r="G4" s="518" t="s">
        <v>341</v>
      </c>
      <c r="H4" s="518"/>
      <c r="I4" s="518"/>
      <c r="J4" s="518"/>
      <c r="K4" s="376"/>
      <c r="L4" s="376"/>
      <c r="M4" s="376"/>
    </row>
    <row r="5" spans="1:13" ht="14.45" customHeight="1" x14ac:dyDescent="0.2">
      <c r="A5" s="211"/>
      <c r="B5" s="211"/>
      <c r="C5" s="211"/>
      <c r="D5" s="211"/>
      <c r="E5" s="519" t="s">
        <v>342</v>
      </c>
      <c r="F5" s="519"/>
      <c r="G5" s="211"/>
      <c r="H5" s="238"/>
      <c r="I5" s="238"/>
      <c r="J5" s="238"/>
      <c r="K5" s="376"/>
      <c r="L5" s="376"/>
      <c r="M5" s="376"/>
    </row>
    <row r="6" spans="1:13" ht="14.45" customHeight="1" x14ac:dyDescent="0.2">
      <c r="A6" s="520" t="s">
        <v>316</v>
      </c>
      <c r="B6" s="520"/>
      <c r="C6" s="520"/>
      <c r="D6" s="520"/>
      <c r="E6" s="520"/>
      <c r="F6" s="520"/>
      <c r="G6" s="520"/>
      <c r="H6" s="520"/>
      <c r="I6" s="520"/>
      <c r="J6" s="520"/>
      <c r="K6" s="376"/>
      <c r="L6" s="376"/>
      <c r="M6" s="376"/>
    </row>
    <row r="7" spans="1:13" ht="14.45" customHeight="1" thickBot="1" x14ac:dyDescent="0.25">
      <c r="A7" s="208"/>
      <c r="B7" s="208"/>
      <c r="C7" s="208"/>
      <c r="D7" s="208"/>
      <c r="E7" s="208"/>
      <c r="F7" s="208"/>
      <c r="G7" s="208"/>
      <c r="H7" s="236"/>
      <c r="I7" s="236"/>
      <c r="J7" s="236"/>
      <c r="K7" s="376"/>
      <c r="L7" s="376"/>
      <c r="M7" s="376"/>
    </row>
    <row r="8" spans="1:13" ht="14.45" customHeight="1" x14ac:dyDescent="0.2">
      <c r="A8" s="211" t="s">
        <v>422</v>
      </c>
      <c r="B8" s="211"/>
      <c r="C8" s="211"/>
      <c r="D8" s="211"/>
      <c r="E8" s="211"/>
      <c r="F8" s="208"/>
      <c r="G8" s="208"/>
      <c r="H8" s="236"/>
      <c r="I8" s="236"/>
      <c r="J8" s="239">
        <f>OctRpt!J7</f>
        <v>0</v>
      </c>
      <c r="K8" s="376"/>
      <c r="L8" s="376"/>
      <c r="M8" s="376"/>
    </row>
    <row r="9" spans="1:13" ht="14.45" customHeight="1" x14ac:dyDescent="0.2">
      <c r="A9" s="211" t="s">
        <v>317</v>
      </c>
      <c r="B9" s="211"/>
      <c r="C9" s="211"/>
      <c r="D9" s="211"/>
      <c r="E9" s="211"/>
      <c r="F9" s="208"/>
      <c r="G9" s="208"/>
      <c r="H9" s="236"/>
      <c r="I9" s="240"/>
      <c r="J9" s="241" t="s">
        <v>236</v>
      </c>
      <c r="K9" s="379" t="s">
        <v>308</v>
      </c>
      <c r="L9" s="379" t="s">
        <v>309</v>
      </c>
      <c r="M9" s="379" t="s">
        <v>310</v>
      </c>
    </row>
    <row r="10" spans="1:13" ht="14.45" customHeight="1" x14ac:dyDescent="0.2">
      <c r="A10" s="211" t="s">
        <v>423</v>
      </c>
      <c r="B10" s="211"/>
      <c r="C10" s="211"/>
      <c r="D10" s="211"/>
      <c r="E10" s="211"/>
      <c r="F10" s="208"/>
      <c r="G10" s="208"/>
      <c r="H10" s="236"/>
      <c r="I10" s="242">
        <f t="shared" ref="I10:I17" si="0">SUM(K10:M10)</f>
        <v>0</v>
      </c>
      <c r="J10" s="241"/>
      <c r="K10" s="380">
        <f>OctRpt!I9</f>
        <v>0</v>
      </c>
      <c r="L10" s="380">
        <f>NovRpt!I9</f>
        <v>0</v>
      </c>
      <c r="M10" s="380">
        <f>DecRpt!I9</f>
        <v>0</v>
      </c>
    </row>
    <row r="11" spans="1:13" ht="14.45" customHeight="1" x14ac:dyDescent="0.2">
      <c r="A11" s="211" t="s">
        <v>424</v>
      </c>
      <c r="B11" s="211"/>
      <c r="C11" s="211"/>
      <c r="D11" s="211"/>
      <c r="E11" s="211"/>
      <c r="F11" s="208"/>
      <c r="G11" s="208"/>
      <c r="H11" s="236"/>
      <c r="I11" s="243">
        <f t="shared" si="0"/>
        <v>0</v>
      </c>
      <c r="J11" s="241"/>
      <c r="K11" s="380">
        <f>OctRpt!I10</f>
        <v>0</v>
      </c>
      <c r="L11" s="380">
        <f>NovRpt!I10</f>
        <v>0</v>
      </c>
      <c r="M11" s="380">
        <f>DecRpt!I10</f>
        <v>0</v>
      </c>
    </row>
    <row r="12" spans="1:13" ht="14.45" customHeight="1" x14ac:dyDescent="0.2">
      <c r="A12" s="211" t="s">
        <v>425</v>
      </c>
      <c r="B12" s="211"/>
      <c r="C12" s="211"/>
      <c r="D12" s="211"/>
      <c r="E12" s="211"/>
      <c r="F12" s="208"/>
      <c r="G12" s="208"/>
      <c r="H12" s="236"/>
      <c r="I12" s="243">
        <f t="shared" si="0"/>
        <v>0</v>
      </c>
      <c r="J12" s="241"/>
      <c r="K12" s="380">
        <f>OctRpt!I11</f>
        <v>0</v>
      </c>
      <c r="L12" s="380">
        <f>NovRpt!I11</f>
        <v>0</v>
      </c>
      <c r="M12" s="380">
        <f>DecRpt!I11</f>
        <v>0</v>
      </c>
    </row>
    <row r="13" spans="1:13" ht="14.45" customHeight="1" x14ac:dyDescent="0.2">
      <c r="A13" s="211" t="s">
        <v>426</v>
      </c>
      <c r="B13" s="211"/>
      <c r="C13" s="211"/>
      <c r="D13" s="211"/>
      <c r="E13" s="211"/>
      <c r="F13" s="208"/>
      <c r="G13" s="208"/>
      <c r="H13" s="236"/>
      <c r="I13" s="243">
        <f t="shared" si="0"/>
        <v>0</v>
      </c>
      <c r="J13" s="241"/>
      <c r="K13" s="380">
        <f>OctRpt!I12</f>
        <v>0</v>
      </c>
      <c r="L13" s="380">
        <f>NovRpt!I12</f>
        <v>0</v>
      </c>
      <c r="M13" s="380">
        <f>DecRpt!I12</f>
        <v>0</v>
      </c>
    </row>
    <row r="14" spans="1:13" ht="14.45" customHeight="1" x14ac:dyDescent="0.2">
      <c r="A14" s="211" t="s">
        <v>427</v>
      </c>
      <c r="B14" s="211"/>
      <c r="C14" s="211"/>
      <c r="D14" s="211"/>
      <c r="E14" s="211"/>
      <c r="F14" s="208"/>
      <c r="G14" s="208"/>
      <c r="H14" s="236"/>
      <c r="I14" s="243">
        <f t="shared" si="0"/>
        <v>0</v>
      </c>
      <c r="J14" s="241"/>
      <c r="K14" s="380">
        <f>OctRpt!I13</f>
        <v>0</v>
      </c>
      <c r="L14" s="380">
        <f>NovRpt!I13</f>
        <v>0</v>
      </c>
      <c r="M14" s="380">
        <f>DecRpt!I13</f>
        <v>0</v>
      </c>
    </row>
    <row r="15" spans="1:13" ht="14.45" customHeight="1" x14ac:dyDescent="0.2">
      <c r="A15" s="211" t="s">
        <v>428</v>
      </c>
      <c r="B15" s="211"/>
      <c r="C15" s="211"/>
      <c r="D15" s="211"/>
      <c r="E15" s="211"/>
      <c r="F15" s="208"/>
      <c r="G15" s="208"/>
      <c r="H15" s="236"/>
      <c r="I15" s="243">
        <f t="shared" si="0"/>
        <v>0</v>
      </c>
      <c r="J15" s="241"/>
      <c r="K15" s="380">
        <f>OctRpt!I14</f>
        <v>0</v>
      </c>
      <c r="L15" s="380">
        <f>NovRpt!I14</f>
        <v>0</v>
      </c>
      <c r="M15" s="380">
        <f>DecRpt!I14</f>
        <v>0</v>
      </c>
    </row>
    <row r="16" spans="1:13" ht="14.45" customHeight="1" x14ac:dyDescent="0.2">
      <c r="A16" s="211"/>
      <c r="B16" s="211"/>
      <c r="C16" s="211" t="s">
        <v>429</v>
      </c>
      <c r="D16" s="211"/>
      <c r="E16" s="211"/>
      <c r="F16" s="208"/>
      <c r="G16" s="208"/>
      <c r="H16" s="236"/>
      <c r="I16" s="243">
        <f t="shared" si="0"/>
        <v>0</v>
      </c>
      <c r="J16" s="241"/>
      <c r="K16" s="380">
        <f>OctRpt!I15</f>
        <v>0</v>
      </c>
      <c r="L16" s="380">
        <f>NovRpt!I15</f>
        <v>0</v>
      </c>
      <c r="M16" s="380">
        <f>DecRpt!I15</f>
        <v>0</v>
      </c>
    </row>
    <row r="17" spans="1:13" ht="14.45" customHeight="1" thickBot="1" x14ac:dyDescent="0.25">
      <c r="A17" s="211"/>
      <c r="B17" s="211"/>
      <c r="C17" s="211" t="s">
        <v>430</v>
      </c>
      <c r="D17" s="211"/>
      <c r="E17" s="211"/>
      <c r="F17" s="208"/>
      <c r="G17" s="208"/>
      <c r="H17" s="236"/>
      <c r="I17" s="244">
        <f t="shared" si="0"/>
        <v>0</v>
      </c>
      <c r="J17" s="241"/>
      <c r="K17" s="380">
        <f>OctRpt!I16</f>
        <v>0</v>
      </c>
      <c r="L17" s="380">
        <f>NovRpt!I16</f>
        <v>0</v>
      </c>
      <c r="M17" s="380">
        <f>DecRpt!I16</f>
        <v>0</v>
      </c>
    </row>
    <row r="18" spans="1:13" ht="14.45" customHeight="1" x14ac:dyDescent="0.2">
      <c r="A18" s="211"/>
      <c r="B18" s="213" t="s">
        <v>431</v>
      </c>
      <c r="C18" s="211"/>
      <c r="D18" s="211"/>
      <c r="E18" s="211"/>
      <c r="F18" s="208"/>
      <c r="G18" s="208"/>
      <c r="H18" s="236"/>
      <c r="I18" s="236"/>
      <c r="J18" s="245">
        <f>SUM(I10:I17)</f>
        <v>0</v>
      </c>
      <c r="K18" s="376" t="s">
        <v>236</v>
      </c>
      <c r="L18" s="376"/>
      <c r="M18" s="376"/>
    </row>
    <row r="19" spans="1:13" ht="14.45" customHeight="1" thickBot="1" x14ac:dyDescent="0.25">
      <c r="A19" s="211"/>
      <c r="B19" s="213" t="s">
        <v>432</v>
      </c>
      <c r="C19" s="211"/>
      <c r="D19" s="211"/>
      <c r="E19" s="211"/>
      <c r="F19" s="208"/>
      <c r="G19" s="208"/>
      <c r="H19" s="236"/>
      <c r="I19" s="236"/>
      <c r="J19" s="246">
        <f>SUM(J8:J18)</f>
        <v>0</v>
      </c>
      <c r="K19" s="376"/>
      <c r="L19" s="376"/>
      <c r="M19" s="376"/>
    </row>
    <row r="20" spans="1:13" ht="14.45" customHeight="1" x14ac:dyDescent="0.2">
      <c r="A20" s="211"/>
      <c r="B20" s="211"/>
      <c r="C20" s="211"/>
      <c r="D20" s="211"/>
      <c r="E20" s="211"/>
      <c r="F20" s="208"/>
      <c r="G20" s="208"/>
      <c r="H20" s="236"/>
      <c r="I20" s="236"/>
      <c r="J20" s="247"/>
      <c r="K20" s="376"/>
      <c r="L20" s="376"/>
      <c r="M20" s="376"/>
    </row>
    <row r="21" spans="1:13" ht="14.45" customHeight="1" x14ac:dyDescent="0.2">
      <c r="A21" s="211"/>
      <c r="B21" s="211" t="s">
        <v>318</v>
      </c>
      <c r="C21" s="211"/>
      <c r="D21" s="211"/>
      <c r="E21" s="211"/>
      <c r="F21" s="208"/>
      <c r="G21" s="208"/>
      <c r="H21" s="236"/>
      <c r="I21" s="236"/>
      <c r="J21" s="241"/>
      <c r="K21" s="376"/>
      <c r="L21" s="376"/>
      <c r="M21" s="376"/>
    </row>
    <row r="22" spans="1:13" ht="14.45" customHeight="1" x14ac:dyDescent="0.2">
      <c r="A22" s="211" t="s">
        <v>286</v>
      </c>
      <c r="B22" s="211"/>
      <c r="C22" s="211"/>
      <c r="D22" s="211"/>
      <c r="E22" s="211"/>
      <c r="F22" s="208"/>
      <c r="G22" s="208"/>
      <c r="H22" s="236"/>
      <c r="I22" s="236"/>
      <c r="J22" s="241"/>
      <c r="K22" s="379" t="s">
        <v>308</v>
      </c>
      <c r="L22" s="379" t="s">
        <v>309</v>
      </c>
      <c r="M22" s="379" t="s">
        <v>310</v>
      </c>
    </row>
    <row r="23" spans="1:13" ht="14.45" customHeight="1" x14ac:dyDescent="0.2">
      <c r="A23" s="211"/>
      <c r="B23" s="211" t="s">
        <v>433</v>
      </c>
      <c r="C23" s="211"/>
      <c r="D23" s="211"/>
      <c r="E23" s="211"/>
      <c r="F23" s="208"/>
      <c r="G23" s="208"/>
      <c r="H23" s="248">
        <f>SUM(K23:M23)</f>
        <v>0</v>
      </c>
      <c r="I23" s="236"/>
      <c r="J23" s="241"/>
      <c r="K23" s="380">
        <f>OctRpt!H22</f>
        <v>0</v>
      </c>
      <c r="L23" s="380">
        <f>NovRpt!H22</f>
        <v>0</v>
      </c>
      <c r="M23" s="380">
        <f>DecRpt!H22</f>
        <v>0</v>
      </c>
    </row>
    <row r="24" spans="1:13" ht="14.45" customHeight="1" x14ac:dyDescent="0.2">
      <c r="A24" s="211"/>
      <c r="B24" s="211" t="s">
        <v>434</v>
      </c>
      <c r="C24" s="211"/>
      <c r="D24" s="211"/>
      <c r="E24" s="211"/>
      <c r="F24" s="208"/>
      <c r="G24" s="208"/>
      <c r="H24" s="249">
        <f>SUM(K24:M24)</f>
        <v>0</v>
      </c>
      <c r="I24" s="236"/>
      <c r="J24" s="241"/>
      <c r="K24" s="380">
        <f>OctRpt!H23</f>
        <v>0</v>
      </c>
      <c r="L24" s="380">
        <f>NovRpt!H23</f>
        <v>0</v>
      </c>
      <c r="M24" s="380">
        <f>DecRpt!H23</f>
        <v>0</v>
      </c>
    </row>
    <row r="25" spans="1:13" ht="14.45" customHeight="1" x14ac:dyDescent="0.2">
      <c r="A25" s="211"/>
      <c r="B25" s="211" t="s">
        <v>435</v>
      </c>
      <c r="C25" s="211"/>
      <c r="D25" s="211"/>
      <c r="E25" s="211"/>
      <c r="F25" s="208"/>
      <c r="G25" s="208"/>
      <c r="H25" s="250">
        <f>SUM(K25:M25)</f>
        <v>0</v>
      </c>
      <c r="I25" s="236"/>
      <c r="J25" s="241"/>
      <c r="K25" s="380">
        <f>OctRpt!H24</f>
        <v>0</v>
      </c>
      <c r="L25" s="380">
        <f>NovRpt!H24</f>
        <v>0</v>
      </c>
      <c r="M25" s="380">
        <f>DecRpt!H24</f>
        <v>0</v>
      </c>
    </row>
    <row r="26" spans="1:13" ht="14.45" customHeight="1" thickBot="1" x14ac:dyDescent="0.25">
      <c r="A26" s="211"/>
      <c r="B26" s="211" t="s">
        <v>436</v>
      </c>
      <c r="C26" s="211"/>
      <c r="D26" s="211"/>
      <c r="E26" s="211"/>
      <c r="F26" s="208"/>
      <c r="G26" s="208"/>
      <c r="H26" s="251">
        <f>SUM(K26:M26)</f>
        <v>0</v>
      </c>
      <c r="I26" s="236"/>
      <c r="J26" s="241"/>
      <c r="K26" s="380">
        <f>OctRpt!H25</f>
        <v>0</v>
      </c>
      <c r="L26" s="380">
        <f>NovRpt!H25</f>
        <v>0</v>
      </c>
      <c r="M26" s="380">
        <f>DecRpt!H25</f>
        <v>0</v>
      </c>
    </row>
    <row r="27" spans="1:13" ht="14.45" customHeight="1" x14ac:dyDescent="0.2">
      <c r="A27" s="211"/>
      <c r="B27" s="213" t="s">
        <v>437</v>
      </c>
      <c r="C27" s="211"/>
      <c r="D27" s="211"/>
      <c r="E27" s="211"/>
      <c r="F27" s="208"/>
      <c r="G27" s="208"/>
      <c r="H27" s="236"/>
      <c r="I27" s="242">
        <f>SUM(H23:H26)</f>
        <v>0</v>
      </c>
      <c r="J27" s="241"/>
      <c r="K27" s="379" t="s">
        <v>308</v>
      </c>
      <c r="L27" s="379" t="s">
        <v>309</v>
      </c>
      <c r="M27" s="379" t="s">
        <v>310</v>
      </c>
    </row>
    <row r="28" spans="1:13" ht="14.45" customHeight="1" x14ac:dyDescent="0.2">
      <c r="A28" s="211" t="s">
        <v>438</v>
      </c>
      <c r="B28" s="211"/>
      <c r="C28" s="211"/>
      <c r="D28" s="211"/>
      <c r="E28" s="211"/>
      <c r="F28" s="208"/>
      <c r="G28" s="208"/>
      <c r="H28" s="236"/>
      <c r="I28" s="243">
        <f t="shared" ref="I28:I39" si="1">SUM(K28:M28)</f>
        <v>0</v>
      </c>
      <c r="J28" s="241"/>
      <c r="K28" s="380">
        <f>OctRpt!I26</f>
        <v>0</v>
      </c>
      <c r="L28" s="380">
        <f>NovRpt!I26</f>
        <v>0</v>
      </c>
      <c r="M28" s="380">
        <f>DecRpt!I26</f>
        <v>0</v>
      </c>
    </row>
    <row r="29" spans="1:13" ht="14.45" customHeight="1" x14ac:dyDescent="0.2">
      <c r="A29" s="211" t="s">
        <v>439</v>
      </c>
      <c r="B29" s="211"/>
      <c r="C29" s="211"/>
      <c r="D29" s="211"/>
      <c r="E29" s="211"/>
      <c r="F29" s="208"/>
      <c r="G29" s="208"/>
      <c r="H29" s="236"/>
      <c r="I29" s="243">
        <f t="shared" si="1"/>
        <v>0</v>
      </c>
      <c r="J29" s="241"/>
      <c r="K29" s="380">
        <f>OctRpt!I27</f>
        <v>0</v>
      </c>
      <c r="L29" s="380">
        <f>NovRpt!I27</f>
        <v>0</v>
      </c>
      <c r="M29" s="380">
        <f>DecRpt!I27</f>
        <v>0</v>
      </c>
    </row>
    <row r="30" spans="1:13" ht="14.45" customHeight="1" x14ac:dyDescent="0.2">
      <c r="A30" s="211" t="s">
        <v>440</v>
      </c>
      <c r="B30" s="211"/>
      <c r="C30" s="211"/>
      <c r="D30" s="211"/>
      <c r="E30" s="211"/>
      <c r="F30" s="208"/>
      <c r="G30" s="208"/>
      <c r="H30" s="236"/>
      <c r="I30" s="243">
        <f t="shared" si="1"/>
        <v>0</v>
      </c>
      <c r="J30" s="241"/>
      <c r="K30" s="380">
        <f>OctRpt!I28</f>
        <v>0</v>
      </c>
      <c r="L30" s="380">
        <f>NovRpt!I28</f>
        <v>0</v>
      </c>
      <c r="M30" s="380">
        <f>DecRpt!I28</f>
        <v>0</v>
      </c>
    </row>
    <row r="31" spans="1:13" ht="14.45" customHeight="1" x14ac:dyDescent="0.2">
      <c r="A31" s="211" t="s">
        <v>441</v>
      </c>
      <c r="B31" s="211"/>
      <c r="C31" s="211"/>
      <c r="D31" s="211"/>
      <c r="E31" s="211"/>
      <c r="F31" s="208"/>
      <c r="G31" s="208"/>
      <c r="H31" s="236"/>
      <c r="I31" s="243">
        <f t="shared" si="1"/>
        <v>0</v>
      </c>
      <c r="J31" s="241"/>
      <c r="K31" s="380">
        <f>OctRpt!I29</f>
        <v>0</v>
      </c>
      <c r="L31" s="380">
        <f>NovRpt!I29</f>
        <v>0</v>
      </c>
      <c r="M31" s="380">
        <f>DecRpt!I29</f>
        <v>0</v>
      </c>
    </row>
    <row r="32" spans="1:13" ht="14.45" customHeight="1" x14ac:dyDescent="0.2">
      <c r="A32" s="211" t="s">
        <v>442</v>
      </c>
      <c r="B32" s="211"/>
      <c r="C32" s="211"/>
      <c r="D32" s="211"/>
      <c r="E32" s="211"/>
      <c r="F32" s="208"/>
      <c r="G32" s="208"/>
      <c r="H32" s="236"/>
      <c r="I32" s="243">
        <f t="shared" si="1"/>
        <v>0</v>
      </c>
      <c r="J32" s="241"/>
      <c r="K32" s="380">
        <f>OctRpt!I30</f>
        <v>0</v>
      </c>
      <c r="L32" s="380">
        <f>NovRpt!I30</f>
        <v>0</v>
      </c>
      <c r="M32" s="380">
        <f>DecRpt!I30</f>
        <v>0</v>
      </c>
    </row>
    <row r="33" spans="1:13" ht="14.45" customHeight="1" x14ac:dyDescent="0.2">
      <c r="A33" s="211" t="s">
        <v>443</v>
      </c>
      <c r="B33" s="211"/>
      <c r="C33" s="211"/>
      <c r="D33" s="211"/>
      <c r="E33" s="211"/>
      <c r="F33" s="208"/>
      <c r="G33" s="208"/>
      <c r="H33" s="236"/>
      <c r="I33" s="243">
        <f t="shared" si="1"/>
        <v>0</v>
      </c>
      <c r="J33" s="241"/>
      <c r="K33" s="380">
        <f>OctRpt!I31</f>
        <v>0</v>
      </c>
      <c r="L33" s="380">
        <f>NovRpt!I31</f>
        <v>0</v>
      </c>
      <c r="M33" s="380">
        <f>DecRpt!I31</f>
        <v>0</v>
      </c>
    </row>
    <row r="34" spans="1:13" ht="14.45" customHeight="1" x14ac:dyDescent="0.2">
      <c r="A34" s="211" t="s">
        <v>444</v>
      </c>
      <c r="B34" s="211"/>
      <c r="C34" s="211"/>
      <c r="D34" s="211"/>
      <c r="E34" s="211"/>
      <c r="F34" s="208"/>
      <c r="G34" s="208"/>
      <c r="H34" s="236"/>
      <c r="I34" s="243">
        <f t="shared" si="1"/>
        <v>0</v>
      </c>
      <c r="J34" s="241"/>
      <c r="K34" s="380">
        <f>OctRpt!I32</f>
        <v>0</v>
      </c>
      <c r="L34" s="380">
        <f>NovRpt!I32</f>
        <v>0</v>
      </c>
      <c r="M34" s="380">
        <f>DecRpt!I32</f>
        <v>0</v>
      </c>
    </row>
    <row r="35" spans="1:13" ht="14.45" customHeight="1" x14ac:dyDescent="0.2">
      <c r="A35" s="211" t="s">
        <v>445</v>
      </c>
      <c r="B35" s="211"/>
      <c r="C35" s="211"/>
      <c r="D35" s="211"/>
      <c r="E35" s="211"/>
      <c r="F35" s="208"/>
      <c r="G35" s="208"/>
      <c r="H35" s="236"/>
      <c r="I35" s="243">
        <f t="shared" si="1"/>
        <v>0</v>
      </c>
      <c r="J35" s="241"/>
      <c r="K35" s="380">
        <f>OctRpt!I33</f>
        <v>0</v>
      </c>
      <c r="L35" s="380">
        <f>NovRpt!I33</f>
        <v>0</v>
      </c>
      <c r="M35" s="380">
        <f>DecRpt!I33</f>
        <v>0</v>
      </c>
    </row>
    <row r="36" spans="1:13" ht="14.45" customHeight="1" x14ac:dyDescent="0.2">
      <c r="A36" s="211" t="s">
        <v>446</v>
      </c>
      <c r="B36" s="211"/>
      <c r="C36" s="211"/>
      <c r="D36" s="211"/>
      <c r="E36" s="211"/>
      <c r="F36" s="208"/>
      <c r="G36" s="208"/>
      <c r="H36" s="236"/>
      <c r="I36" s="243">
        <f t="shared" si="1"/>
        <v>0</v>
      </c>
      <c r="J36" s="241"/>
      <c r="K36" s="380">
        <f>OctRpt!I34</f>
        <v>0</v>
      </c>
      <c r="L36" s="380">
        <f>NovRpt!I34</f>
        <v>0</v>
      </c>
      <c r="M36" s="380">
        <f>DecRpt!I34</f>
        <v>0</v>
      </c>
    </row>
    <row r="37" spans="1:13" ht="14.45" customHeight="1" x14ac:dyDescent="0.2">
      <c r="A37" s="211" t="s">
        <v>446</v>
      </c>
      <c r="B37" s="211"/>
      <c r="C37" s="211"/>
      <c r="D37" s="211"/>
      <c r="E37" s="211"/>
      <c r="F37" s="208"/>
      <c r="G37" s="208"/>
      <c r="H37" s="236"/>
      <c r="I37" s="243">
        <f t="shared" si="1"/>
        <v>0</v>
      </c>
      <c r="J37" s="241"/>
      <c r="K37" s="380">
        <f>OctRpt!I35</f>
        <v>0</v>
      </c>
      <c r="L37" s="380">
        <f>NovRpt!I35</f>
        <v>0</v>
      </c>
      <c r="M37" s="380">
        <f>DecRpt!I35</f>
        <v>0</v>
      </c>
    </row>
    <row r="38" spans="1:13" ht="14.45" customHeight="1" x14ac:dyDescent="0.2">
      <c r="A38" s="211" t="s">
        <v>418</v>
      </c>
      <c r="B38" s="211"/>
      <c r="C38" s="211"/>
      <c r="D38" s="211"/>
      <c r="E38" s="211"/>
      <c r="F38" s="212"/>
      <c r="G38" s="208"/>
      <c r="H38" s="236"/>
      <c r="I38" s="252">
        <f t="shared" si="1"/>
        <v>0</v>
      </c>
      <c r="J38" s="241"/>
      <c r="K38" s="380">
        <f>OctRpt!I36</f>
        <v>0</v>
      </c>
      <c r="L38" s="380">
        <f>NovRpt!I36</f>
        <v>0</v>
      </c>
      <c r="M38" s="380">
        <f>DecRpt!I36</f>
        <v>0</v>
      </c>
    </row>
    <row r="39" spans="1:13" ht="14.45" customHeight="1" thickBot="1" x14ac:dyDescent="0.25">
      <c r="A39" s="211" t="s">
        <v>447</v>
      </c>
      <c r="B39" s="211"/>
      <c r="C39" s="211"/>
      <c r="D39" s="211"/>
      <c r="E39" s="211"/>
      <c r="F39" s="208"/>
      <c r="G39" s="214"/>
      <c r="H39" s="236"/>
      <c r="I39" s="253">
        <f t="shared" si="1"/>
        <v>0</v>
      </c>
      <c r="J39" s="241"/>
      <c r="K39" s="380">
        <f>OctRpt!I37</f>
        <v>0</v>
      </c>
      <c r="L39" s="380">
        <f>NovRpt!I37</f>
        <v>0</v>
      </c>
      <c r="M39" s="380">
        <f>DecRpt!I37</f>
        <v>0</v>
      </c>
    </row>
    <row r="40" spans="1:13" ht="14.45" customHeight="1" x14ac:dyDescent="0.2">
      <c r="A40" s="211"/>
      <c r="B40" s="211"/>
      <c r="C40" s="211"/>
      <c r="D40" s="211"/>
      <c r="E40" s="211"/>
      <c r="F40" s="208"/>
      <c r="G40" s="214"/>
      <c r="H40" s="236"/>
      <c r="I40" s="236"/>
      <c r="J40" s="241"/>
      <c r="K40" s="376"/>
      <c r="L40" s="376"/>
      <c r="M40" s="376"/>
    </row>
    <row r="41" spans="1:13" ht="14.45" customHeight="1" thickBot="1" x14ac:dyDescent="0.25">
      <c r="A41" s="211"/>
      <c r="B41" s="213" t="s">
        <v>448</v>
      </c>
      <c r="C41" s="211"/>
      <c r="D41" s="211"/>
      <c r="E41" s="211"/>
      <c r="F41" s="208"/>
      <c r="G41" s="208"/>
      <c r="H41" s="236"/>
      <c r="I41" s="236"/>
      <c r="J41" s="254">
        <f>SUM(I27:I39)</f>
        <v>0</v>
      </c>
      <c r="K41" s="376"/>
      <c r="L41" s="376"/>
      <c r="M41" s="376"/>
    </row>
    <row r="42" spans="1:13" ht="14.45" customHeight="1" thickBot="1" x14ac:dyDescent="0.25">
      <c r="A42" s="213" t="s">
        <v>449</v>
      </c>
      <c r="B42" s="211"/>
      <c r="C42" s="211"/>
      <c r="D42" s="211"/>
      <c r="E42" s="211"/>
      <c r="F42" s="208"/>
      <c r="G42" s="208"/>
      <c r="H42" s="236"/>
      <c r="I42" s="236"/>
      <c r="J42" s="255">
        <f>SUM(J19-J41)</f>
        <v>0</v>
      </c>
      <c r="K42" s="376" t="s">
        <v>236</v>
      </c>
      <c r="L42" s="376"/>
      <c r="M42" s="376"/>
    </row>
    <row r="43" spans="1:13" ht="14.45" customHeight="1" thickTop="1" x14ac:dyDescent="0.2">
      <c r="A43" s="208"/>
      <c r="B43" s="208"/>
      <c r="C43" s="208"/>
      <c r="D43" s="208"/>
      <c r="E43" s="208"/>
      <c r="F43" s="208"/>
      <c r="G43" s="208"/>
      <c r="H43" s="236"/>
      <c r="I43" s="236"/>
      <c r="J43" s="256"/>
      <c r="K43" s="376"/>
      <c r="L43" s="376"/>
      <c r="M43" s="376"/>
    </row>
    <row r="44" spans="1:13" ht="14.45" customHeight="1" x14ac:dyDescent="0.2">
      <c r="A44" s="496" t="s">
        <v>321</v>
      </c>
      <c r="B44" s="496"/>
      <c r="C44" s="496"/>
      <c r="D44" s="496"/>
      <c r="E44" s="496"/>
      <c r="F44" s="496"/>
      <c r="G44" s="496"/>
      <c r="H44" s="496"/>
      <c r="I44" s="496"/>
      <c r="J44" s="496"/>
      <c r="K44" s="376"/>
      <c r="L44" s="376"/>
      <c r="M44" s="376"/>
    </row>
    <row r="45" spans="1:13" ht="14.45" customHeight="1" x14ac:dyDescent="0.2">
      <c r="A45" s="211"/>
      <c r="B45" s="211"/>
      <c r="C45" s="211"/>
      <c r="D45" s="211"/>
      <c r="E45" s="211"/>
      <c r="F45" s="208"/>
      <c r="G45" s="208"/>
      <c r="H45" s="236"/>
      <c r="I45" s="236"/>
      <c r="J45" s="236"/>
      <c r="K45" s="376"/>
      <c r="L45" s="376"/>
      <c r="M45" s="376"/>
    </row>
    <row r="46" spans="1:13" ht="14.45" customHeight="1" x14ac:dyDescent="0.2">
      <c r="A46" s="211" t="s">
        <v>322</v>
      </c>
      <c r="B46" s="211"/>
      <c r="C46" s="328" t="s">
        <v>387</v>
      </c>
      <c r="D46" s="211" t="s">
        <v>323</v>
      </c>
      <c r="E46" s="211"/>
      <c r="F46" s="499">
        <f>DECEMBER!$O$202</f>
        <v>0</v>
      </c>
      <c r="G46" s="500"/>
      <c r="H46" s="236"/>
      <c r="I46" s="236"/>
      <c r="J46" s="236"/>
      <c r="K46" s="376"/>
      <c r="L46" s="376"/>
      <c r="M46" s="376"/>
    </row>
    <row r="47" spans="1:13" ht="14.45" customHeight="1" x14ac:dyDescent="0.2">
      <c r="A47" s="211" t="s">
        <v>324</v>
      </c>
      <c r="B47" s="211"/>
      <c r="C47" s="211"/>
      <c r="D47" s="211"/>
      <c r="E47" s="211"/>
      <c r="F47" s="501">
        <f>DECEMBER!O203</f>
        <v>0</v>
      </c>
      <c r="G47" s="502"/>
      <c r="H47" s="236"/>
      <c r="I47" s="236"/>
      <c r="J47" s="236"/>
      <c r="K47" s="376"/>
      <c r="L47" s="376"/>
      <c r="M47" s="376"/>
    </row>
    <row r="48" spans="1:13" ht="14.45" customHeight="1" x14ac:dyDescent="0.2">
      <c r="A48" s="211" t="s">
        <v>325</v>
      </c>
      <c r="B48" s="211"/>
      <c r="C48" s="211"/>
      <c r="D48" s="211"/>
      <c r="E48" s="211"/>
      <c r="F48" s="503">
        <f>SUM(F46:F47)</f>
        <v>0</v>
      </c>
      <c r="G48" s="504"/>
      <c r="H48" s="236"/>
      <c r="I48" s="236"/>
      <c r="J48" s="236"/>
      <c r="K48" s="376"/>
      <c r="L48" s="376"/>
      <c r="M48" s="376"/>
    </row>
    <row r="49" spans="1:13" ht="14.45" customHeight="1" x14ac:dyDescent="0.2">
      <c r="A49" s="64" t="s">
        <v>470</v>
      </c>
      <c r="B49" s="211"/>
      <c r="C49" s="211"/>
      <c r="D49" s="211"/>
      <c r="E49" s="211"/>
      <c r="F49" s="505">
        <f>DECEMBER!$O$204</f>
        <v>0</v>
      </c>
      <c r="G49" s="506"/>
      <c r="H49" s="236"/>
      <c r="I49" s="236"/>
      <c r="J49" s="236"/>
      <c r="K49" s="376"/>
      <c r="L49" s="376"/>
      <c r="M49" s="376"/>
    </row>
    <row r="50" spans="1:13" ht="14.45" customHeight="1" x14ac:dyDescent="0.2">
      <c r="A50" s="211"/>
      <c r="B50" s="211"/>
      <c r="C50" s="211"/>
      <c r="D50" s="211" t="s">
        <v>326</v>
      </c>
      <c r="E50" s="211"/>
      <c r="F50" s="215"/>
      <c r="G50" s="215"/>
      <c r="H50" s="508">
        <f>SUM(F48)-SUM(F49)</f>
        <v>0</v>
      </c>
      <c r="I50" s="509"/>
      <c r="J50" s="510"/>
      <c r="K50" s="376"/>
      <c r="L50" s="376"/>
      <c r="M50" s="376"/>
    </row>
    <row r="51" spans="1:13" ht="14.45" customHeight="1" x14ac:dyDescent="0.2">
      <c r="A51" s="211"/>
      <c r="B51" s="211"/>
      <c r="C51" s="211"/>
      <c r="D51" s="211" t="s">
        <v>327</v>
      </c>
      <c r="E51" s="211"/>
      <c r="F51" s="208"/>
      <c r="G51" s="208"/>
      <c r="H51" s="511">
        <f>DECEMBER!$U$200</f>
        <v>0</v>
      </c>
      <c r="I51" s="512"/>
      <c r="J51" s="513"/>
      <c r="K51" s="376"/>
      <c r="L51" s="376"/>
      <c r="M51" s="376"/>
    </row>
    <row r="52" spans="1:13" ht="14.45" customHeight="1" x14ac:dyDescent="0.2">
      <c r="A52" s="211"/>
      <c r="B52" s="211"/>
      <c r="C52" s="211"/>
      <c r="D52" s="211" t="s">
        <v>328</v>
      </c>
      <c r="E52" s="211"/>
      <c r="F52" s="208"/>
      <c r="G52" s="208"/>
      <c r="H52" s="511">
        <f>DECEMBER!$U$210+DECEMBER!$U$220+DECEMBER!$U$230+DECEMBER!$Z$200+DECEMBER!$Z$210+DECEMBER!$Z$220+DECEMBER!$Z$230</f>
        <v>0</v>
      </c>
      <c r="I52" s="512"/>
      <c r="J52" s="513"/>
      <c r="K52" s="376"/>
      <c r="L52" s="376"/>
      <c r="M52" s="376"/>
    </row>
    <row r="53" spans="1:13" ht="14.45" customHeight="1" x14ac:dyDescent="0.2">
      <c r="A53" s="211"/>
      <c r="B53" s="211"/>
      <c r="C53" s="211"/>
      <c r="D53" s="213" t="s">
        <v>329</v>
      </c>
      <c r="E53" s="211"/>
      <c r="F53" s="208"/>
      <c r="G53" s="208"/>
      <c r="H53" s="514">
        <f>SUM(H50:J52)</f>
        <v>0</v>
      </c>
      <c r="I53" s="515"/>
      <c r="J53" s="516"/>
      <c r="K53" s="376"/>
      <c r="L53" s="376"/>
      <c r="M53" s="376"/>
    </row>
    <row r="54" spans="1:13" ht="14.45" customHeight="1" x14ac:dyDescent="0.2">
      <c r="A54" s="216"/>
      <c r="B54" s="217" t="s">
        <v>330</v>
      </c>
      <c r="C54" s="216"/>
      <c r="D54" s="216"/>
      <c r="E54" s="216"/>
      <c r="F54" s="216"/>
      <c r="G54" s="216"/>
      <c r="H54" s="507" t="s">
        <v>331</v>
      </c>
      <c r="I54" s="507"/>
      <c r="J54" s="507"/>
      <c r="K54" s="376"/>
      <c r="L54" s="376"/>
      <c r="M54" s="376"/>
    </row>
    <row r="55" spans="1:13" ht="14.45" customHeight="1" x14ac:dyDescent="0.2">
      <c r="A55" s="496" t="s">
        <v>332</v>
      </c>
      <c r="B55" s="496"/>
      <c r="C55" s="496"/>
      <c r="D55" s="496"/>
      <c r="E55" s="496"/>
      <c r="F55" s="496"/>
      <c r="G55" s="496"/>
      <c r="H55" s="496"/>
      <c r="I55" s="496"/>
      <c r="J55" s="496"/>
      <c r="K55" s="376"/>
      <c r="L55" s="376"/>
      <c r="M55" s="376"/>
    </row>
    <row r="56" spans="1:13" ht="14.45" customHeight="1" x14ac:dyDescent="0.2">
      <c r="A56" s="218"/>
      <c r="B56" s="218"/>
      <c r="C56" s="218"/>
      <c r="D56" s="218"/>
      <c r="E56" s="218"/>
      <c r="F56" s="218"/>
      <c r="G56" s="218"/>
      <c r="H56" s="257"/>
      <c r="I56" s="257"/>
      <c r="J56" s="257"/>
      <c r="K56" s="376"/>
      <c r="L56" s="376"/>
      <c r="M56" s="376"/>
    </row>
    <row r="57" spans="1:13" ht="14.45" customHeight="1" x14ac:dyDescent="0.2">
      <c r="A57" s="219"/>
      <c r="B57" s="219"/>
      <c r="C57" s="219"/>
      <c r="D57" s="219"/>
      <c r="E57" s="219"/>
      <c r="F57" s="219"/>
      <c r="G57" s="219"/>
      <c r="H57" s="258"/>
      <c r="I57" s="258"/>
      <c r="J57" s="258"/>
      <c r="K57" s="376"/>
      <c r="L57" s="376"/>
      <c r="M57" s="376"/>
    </row>
    <row r="58" spans="1:13" ht="14.45" customHeight="1" x14ac:dyDescent="0.2">
      <c r="A58" s="219"/>
      <c r="B58" s="219"/>
      <c r="C58" s="219"/>
      <c r="D58" s="219"/>
      <c r="E58" s="219"/>
      <c r="F58" s="219"/>
      <c r="G58" s="219"/>
      <c r="H58" s="258"/>
      <c r="I58" s="258"/>
      <c r="J58" s="258"/>
      <c r="K58" s="376"/>
      <c r="L58" s="376"/>
      <c r="M58" s="376"/>
    </row>
    <row r="59" spans="1:13" ht="14.45" customHeight="1" x14ac:dyDescent="0.2">
      <c r="A59" s="218"/>
      <c r="B59" s="219"/>
      <c r="C59" s="219"/>
      <c r="D59" s="219"/>
      <c r="E59" s="219"/>
      <c r="F59" s="219"/>
      <c r="G59" s="219"/>
      <c r="H59" s="258"/>
      <c r="I59" s="258"/>
      <c r="J59" s="258"/>
      <c r="K59" s="376"/>
      <c r="L59" s="376"/>
      <c r="M59" s="376"/>
    </row>
    <row r="60" spans="1:13" ht="14.45" customHeight="1" thickBot="1" x14ac:dyDescent="0.25">
      <c r="A60" s="220"/>
      <c r="B60" s="220"/>
      <c r="C60" s="220"/>
      <c r="D60" s="220"/>
      <c r="E60" s="220"/>
      <c r="F60" s="220"/>
      <c r="G60" s="220"/>
      <c r="H60" s="259"/>
      <c r="I60" s="259"/>
      <c r="J60" s="259"/>
      <c r="K60" s="376"/>
      <c r="L60" s="376"/>
      <c r="M60" s="376"/>
    </row>
    <row r="61" spans="1:13" ht="14.45" customHeight="1" x14ac:dyDescent="0.2">
      <c r="A61" s="498" t="s">
        <v>333</v>
      </c>
      <c r="B61" s="498"/>
      <c r="C61" s="498"/>
      <c r="D61" s="498"/>
      <c r="E61" s="498"/>
      <c r="F61" s="498"/>
      <c r="G61" s="498"/>
      <c r="H61" s="498"/>
      <c r="I61" s="498"/>
      <c r="J61" s="498"/>
      <c r="K61" s="376"/>
      <c r="L61" s="376"/>
      <c r="M61" s="376"/>
    </row>
    <row r="62" spans="1:13" ht="14.45" customHeight="1" x14ac:dyDescent="0.2">
      <c r="A62" s="211"/>
      <c r="B62" s="211"/>
      <c r="C62" s="211"/>
      <c r="D62" s="211"/>
      <c r="E62" s="211"/>
      <c r="F62" s="211"/>
      <c r="G62" s="211"/>
      <c r="H62" s="238"/>
      <c r="I62" s="238"/>
      <c r="J62" s="238"/>
      <c r="K62" s="376"/>
      <c r="L62" s="376"/>
      <c r="M62" s="376"/>
    </row>
    <row r="63" spans="1:13" ht="14.45" customHeight="1" x14ac:dyDescent="0.2">
      <c r="A63" s="497"/>
      <c r="B63" s="497"/>
      <c r="C63" s="497"/>
      <c r="D63" s="221" t="s">
        <v>334</v>
      </c>
      <c r="E63" s="211"/>
      <c r="F63" s="211"/>
      <c r="G63" s="497"/>
      <c r="H63" s="497"/>
      <c r="I63" s="497"/>
      <c r="J63" s="260" t="s">
        <v>334</v>
      </c>
      <c r="K63" s="376"/>
      <c r="L63" s="376"/>
      <c r="M63" s="376"/>
    </row>
    <row r="64" spans="1:13" ht="14.45" customHeight="1" x14ac:dyDescent="0.2">
      <c r="A64" s="211"/>
      <c r="B64" s="211"/>
      <c r="C64" s="211"/>
      <c r="D64" s="211"/>
      <c r="E64" s="211"/>
      <c r="F64" s="211"/>
      <c r="G64" s="211"/>
      <c r="H64" s="238"/>
      <c r="I64" s="238"/>
      <c r="J64" s="238"/>
      <c r="K64" s="376"/>
      <c r="L64" s="376"/>
      <c r="M64" s="376"/>
    </row>
    <row r="65" spans="1:13" ht="14.45" customHeight="1" x14ac:dyDescent="0.2">
      <c r="A65" s="497"/>
      <c r="B65" s="497"/>
      <c r="C65" s="497"/>
      <c r="D65" s="221" t="s">
        <v>19</v>
      </c>
      <c r="E65" s="211"/>
      <c r="F65" s="211"/>
      <c r="G65" s="497"/>
      <c r="H65" s="497"/>
      <c r="I65" s="497"/>
      <c r="J65" s="260" t="s">
        <v>334</v>
      </c>
      <c r="K65" s="376"/>
      <c r="L65" s="376"/>
      <c r="M65" s="376"/>
    </row>
    <row r="66" spans="1:13" ht="14.45" customHeight="1" thickBot="1" x14ac:dyDescent="0.25">
      <c r="A66" s="222"/>
      <c r="B66" s="222"/>
      <c r="C66" s="222"/>
      <c r="D66" s="222"/>
      <c r="E66" s="222"/>
      <c r="F66" s="222"/>
      <c r="G66" s="222"/>
      <c r="H66" s="261"/>
      <c r="I66" s="261"/>
      <c r="J66" s="261"/>
      <c r="K66" s="376"/>
      <c r="L66" s="376"/>
      <c r="M66" s="376"/>
    </row>
    <row r="67" spans="1:13" ht="14.45" customHeight="1" x14ac:dyDescent="0.2">
      <c r="A67" s="211"/>
      <c r="B67" s="211"/>
      <c r="C67" s="211"/>
      <c r="D67" s="211"/>
      <c r="E67" s="211"/>
      <c r="F67" s="211"/>
      <c r="G67" s="211"/>
      <c r="H67" s="238"/>
      <c r="I67" s="238"/>
      <c r="J67" s="262" t="s">
        <v>471</v>
      </c>
      <c r="K67" s="376"/>
      <c r="L67" s="376"/>
      <c r="M67" s="376"/>
    </row>
    <row r="68" spans="1:13" ht="14.45" customHeight="1" x14ac:dyDescent="0.2">
      <c r="A68" s="213"/>
      <c r="B68" s="211"/>
      <c r="C68" s="211"/>
      <c r="D68" s="211"/>
      <c r="E68" s="211"/>
      <c r="F68" s="211"/>
      <c r="G68" s="211"/>
      <c r="H68" s="238"/>
      <c r="I68" s="238"/>
      <c r="J68" s="238"/>
      <c r="K68" s="376"/>
      <c r="L68" s="376"/>
      <c r="M68" s="376"/>
    </row>
    <row r="69" spans="1:13" ht="14.45" customHeight="1" x14ac:dyDescent="0.2">
      <c r="A69" s="213" t="s">
        <v>335</v>
      </c>
      <c r="B69" s="211"/>
      <c r="C69" s="211"/>
      <c r="D69" s="211"/>
      <c r="E69" s="211"/>
      <c r="F69" s="211"/>
      <c r="G69" s="211"/>
      <c r="H69" s="238"/>
      <c r="I69" s="238"/>
      <c r="J69" s="238"/>
      <c r="K69" s="376"/>
      <c r="L69" s="376"/>
      <c r="M69" s="376"/>
    </row>
    <row r="70" spans="1:13" ht="14.45" customHeight="1" x14ac:dyDescent="0.2">
      <c r="A70" s="213" t="s">
        <v>336</v>
      </c>
      <c r="B70" s="213"/>
      <c r="C70" s="213"/>
      <c r="D70" s="213"/>
      <c r="E70" s="213"/>
      <c r="F70" s="213"/>
      <c r="G70" s="211"/>
      <c r="H70" s="238"/>
      <c r="I70" s="238"/>
      <c r="J70" s="238"/>
      <c r="K70" s="376"/>
      <c r="L70" s="376"/>
      <c r="M70" s="376"/>
    </row>
  </sheetData>
  <sheetProtection algorithmName="SHA-512" hashValue="MQyTdtKEPoU/AjRJf5biJF+ACLz3hVfcHnXf3v9m6o9xzMc1+8S4OSfOBisczQVhx5OWE0IpOp/LtBtLj8+sFw==" saltValue="YGFrzpzKCKa9DKTs2vuatQ==" spinCount="100000" sheet="1" objects="1" scenarios="1" formatColumns="0" formatRows="0"/>
  <mergeCells count="21">
    <mergeCell ref="H51:J5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A63:C63"/>
    <mergeCell ref="A65:C65"/>
    <mergeCell ref="G63:I63"/>
    <mergeCell ref="G65:I65"/>
    <mergeCell ref="H52:J52"/>
    <mergeCell ref="H53:J53"/>
    <mergeCell ref="H54:J54"/>
    <mergeCell ref="A55:J55"/>
    <mergeCell ref="A61:J61"/>
  </mergeCells>
  <printOptions horizontalCentered="1"/>
  <pageMargins left="0.25" right="0.25" top="0" bottom="0" header="0.5" footer="0.5"/>
  <pageSetup paperSize="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J66"/>
  <sheetViews>
    <sheetView showGridLines="0" zoomScaleNormal="100" workbookViewId="0">
      <pane ySplit="7" topLeftCell="A8" activePane="bottomLeft" state="frozen"/>
      <selection activeCell="J12" sqref="J12"/>
      <selection pane="bottomLeft" activeCell="D8" sqref="D8"/>
    </sheetView>
  </sheetViews>
  <sheetFormatPr defaultColWidth="8.85546875" defaultRowHeight="14.45" customHeight="1" x14ac:dyDescent="0.2"/>
  <cols>
    <col min="1" max="36" width="10.7109375" style="160" customWidth="1"/>
    <col min="37" max="16384" width="8.85546875" style="160"/>
  </cols>
  <sheetData>
    <row r="1" spans="1:36" s="124" customFormat="1" ht="14.45" customHeight="1" x14ac:dyDescent="0.2">
      <c r="A1" s="114"/>
      <c r="B1" s="146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5"/>
      <c r="S1" s="115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</row>
    <row r="2" spans="1:36" s="124" customFormat="1" ht="14.45" customHeigh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5"/>
      <c r="S2" s="115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</row>
    <row r="3" spans="1:36" s="124" customFormat="1" ht="14.45" customHeight="1" thickBot="1" x14ac:dyDescent="0.25">
      <c r="A3" s="147"/>
      <c r="B3" s="148">
        <v>1</v>
      </c>
      <c r="C3" s="148">
        <v>2</v>
      </c>
      <c r="D3" s="148">
        <v>3</v>
      </c>
      <c r="E3" s="148">
        <v>4</v>
      </c>
      <c r="F3" s="148">
        <v>5</v>
      </c>
      <c r="G3" s="148">
        <v>9</v>
      </c>
      <c r="H3" s="148"/>
      <c r="I3" s="148"/>
      <c r="J3" s="148">
        <v>10</v>
      </c>
      <c r="K3" s="148">
        <v>11</v>
      </c>
      <c r="L3" s="148" t="s">
        <v>1</v>
      </c>
      <c r="M3" s="148">
        <v>12</v>
      </c>
      <c r="N3" s="148">
        <v>13</v>
      </c>
      <c r="O3" s="148">
        <v>14</v>
      </c>
      <c r="P3" s="148">
        <v>15</v>
      </c>
      <c r="Q3" s="148" t="s">
        <v>2</v>
      </c>
      <c r="R3" s="147"/>
      <c r="S3" s="147"/>
      <c r="T3" s="148">
        <v>16</v>
      </c>
      <c r="U3" s="148">
        <v>17</v>
      </c>
      <c r="V3" s="148">
        <v>18</v>
      </c>
      <c r="W3" s="148">
        <v>19</v>
      </c>
      <c r="X3" s="148">
        <v>20</v>
      </c>
      <c r="Y3" s="148" t="s">
        <v>3</v>
      </c>
      <c r="Z3" s="148">
        <v>21</v>
      </c>
      <c r="AA3" s="148">
        <v>22</v>
      </c>
      <c r="AB3" s="148">
        <v>23</v>
      </c>
      <c r="AC3" s="148">
        <v>24</v>
      </c>
      <c r="AD3" s="148">
        <v>25</v>
      </c>
      <c r="AE3" s="148">
        <v>26</v>
      </c>
      <c r="AF3" s="148">
        <v>27</v>
      </c>
      <c r="AG3" s="148">
        <v>28</v>
      </c>
      <c r="AH3" s="148">
        <v>30</v>
      </c>
      <c r="AI3" s="148">
        <v>31</v>
      </c>
      <c r="AJ3" s="147"/>
    </row>
    <row r="4" spans="1:36" s="64" customFormat="1" ht="14.45" customHeight="1" thickTop="1" x14ac:dyDescent="0.2">
      <c r="A4" s="73"/>
      <c r="B4" s="74" t="s">
        <v>4</v>
      </c>
      <c r="C4" s="75"/>
      <c r="D4" s="74" t="s">
        <v>5</v>
      </c>
      <c r="E4" s="166" t="s">
        <v>6</v>
      </c>
      <c r="F4" s="76" t="s">
        <v>7</v>
      </c>
      <c r="G4" s="165"/>
      <c r="H4" s="78" t="s">
        <v>113</v>
      </c>
      <c r="I4" s="78" t="s">
        <v>113</v>
      </c>
      <c r="J4" s="76"/>
      <c r="K4" s="74" t="s">
        <v>458</v>
      </c>
      <c r="L4" s="74"/>
      <c r="M4" s="74" t="s">
        <v>234</v>
      </c>
      <c r="N4" s="166" t="s">
        <v>459</v>
      </c>
      <c r="O4" s="167"/>
      <c r="P4" s="74" t="s">
        <v>8</v>
      </c>
      <c r="Q4" s="76" t="s">
        <v>8</v>
      </c>
      <c r="R4" s="168" t="s">
        <v>108</v>
      </c>
      <c r="S4" s="76" t="s">
        <v>110</v>
      </c>
      <c r="T4" s="524" t="s">
        <v>9</v>
      </c>
      <c r="U4" s="525"/>
      <c r="V4" s="525"/>
      <c r="W4" s="525"/>
      <c r="X4" s="526"/>
      <c r="Y4" s="74" t="s">
        <v>10</v>
      </c>
      <c r="Z4" s="74" t="s">
        <v>11</v>
      </c>
      <c r="AA4" s="75"/>
      <c r="AB4" s="74" t="s">
        <v>12</v>
      </c>
      <c r="AC4" s="74" t="s">
        <v>13</v>
      </c>
      <c r="AD4" s="74" t="s">
        <v>14</v>
      </c>
      <c r="AE4" s="74"/>
      <c r="AF4" s="74"/>
      <c r="AG4" s="166"/>
      <c r="AH4" s="74" t="s">
        <v>15</v>
      </c>
      <c r="AI4" s="76" t="s">
        <v>7</v>
      </c>
      <c r="AJ4" s="3"/>
    </row>
    <row r="5" spans="1:36" s="64" customFormat="1" ht="14.45" customHeight="1" x14ac:dyDescent="0.2">
      <c r="A5" s="73"/>
      <c r="B5" s="74" t="s">
        <v>8</v>
      </c>
      <c r="C5" s="74" t="s">
        <v>16</v>
      </c>
      <c r="D5" s="74" t="s">
        <v>17</v>
      </c>
      <c r="E5" s="169" t="s">
        <v>8</v>
      </c>
      <c r="F5" s="76" t="s">
        <v>18</v>
      </c>
      <c r="G5" s="168" t="s">
        <v>21</v>
      </c>
      <c r="H5" s="168" t="s">
        <v>53</v>
      </c>
      <c r="I5" s="168" t="s">
        <v>114</v>
      </c>
      <c r="J5" s="76" t="s">
        <v>22</v>
      </c>
      <c r="K5" s="74" t="s">
        <v>461</v>
      </c>
      <c r="L5" s="74" t="s">
        <v>462</v>
      </c>
      <c r="M5" s="74" t="s">
        <v>259</v>
      </c>
      <c r="N5" s="169" t="s">
        <v>259</v>
      </c>
      <c r="O5" s="169" t="s">
        <v>23</v>
      </c>
      <c r="P5" s="74" t="s">
        <v>24</v>
      </c>
      <c r="Q5" s="76" t="s">
        <v>24</v>
      </c>
      <c r="R5" s="168" t="s">
        <v>24</v>
      </c>
      <c r="S5" s="76" t="s">
        <v>111</v>
      </c>
      <c r="T5" s="74" t="s">
        <v>255</v>
      </c>
      <c r="U5" s="74" t="s">
        <v>26</v>
      </c>
      <c r="V5" s="74" t="s">
        <v>27</v>
      </c>
      <c r="W5" s="74" t="s">
        <v>28</v>
      </c>
      <c r="X5" s="74" t="s">
        <v>136</v>
      </c>
      <c r="Y5" s="74" t="s">
        <v>251</v>
      </c>
      <c r="Z5" s="74" t="s">
        <v>252</v>
      </c>
      <c r="AA5" s="74" t="s">
        <v>29</v>
      </c>
      <c r="AB5" s="74" t="s">
        <v>30</v>
      </c>
      <c r="AC5" s="74" t="s">
        <v>185</v>
      </c>
      <c r="AD5" s="74" t="s">
        <v>31</v>
      </c>
      <c r="AE5" s="74" t="s">
        <v>32</v>
      </c>
      <c r="AF5" s="74" t="s">
        <v>33</v>
      </c>
      <c r="AG5" s="169" t="s">
        <v>16</v>
      </c>
      <c r="AH5" s="74" t="s">
        <v>35</v>
      </c>
      <c r="AI5" s="76" t="s">
        <v>18</v>
      </c>
      <c r="AJ5" s="3"/>
    </row>
    <row r="6" spans="1:36" s="64" customFormat="1" ht="14.45" customHeight="1" thickBot="1" x14ac:dyDescent="0.25">
      <c r="A6" s="81"/>
      <c r="B6" s="82" t="s">
        <v>36</v>
      </c>
      <c r="C6" s="82" t="s">
        <v>37</v>
      </c>
      <c r="D6" s="82" t="s">
        <v>38</v>
      </c>
      <c r="E6" s="170" t="s">
        <v>39</v>
      </c>
      <c r="F6" s="83" t="s">
        <v>40</v>
      </c>
      <c r="G6" s="84"/>
      <c r="H6" s="84"/>
      <c r="I6" s="84"/>
      <c r="J6" s="83"/>
      <c r="K6" s="82" t="s">
        <v>463</v>
      </c>
      <c r="L6" s="82"/>
      <c r="M6" s="82" t="s">
        <v>235</v>
      </c>
      <c r="N6" s="170" t="s">
        <v>235</v>
      </c>
      <c r="O6" s="171"/>
      <c r="P6" s="82" t="s">
        <v>464</v>
      </c>
      <c r="Q6" s="85" t="s">
        <v>271</v>
      </c>
      <c r="R6" s="84" t="s">
        <v>109</v>
      </c>
      <c r="S6" s="83" t="s">
        <v>112</v>
      </c>
      <c r="T6" s="82" t="s">
        <v>256</v>
      </c>
      <c r="U6" s="82" t="s">
        <v>43</v>
      </c>
      <c r="V6" s="82"/>
      <c r="W6" s="82" t="s">
        <v>44</v>
      </c>
      <c r="X6" s="82" t="s">
        <v>30</v>
      </c>
      <c r="Y6" s="82" t="s">
        <v>30</v>
      </c>
      <c r="Z6" s="82" t="s">
        <v>184</v>
      </c>
      <c r="AA6" s="82" t="s">
        <v>15</v>
      </c>
      <c r="AB6" s="82" t="s">
        <v>45</v>
      </c>
      <c r="AC6" s="82" t="s">
        <v>46</v>
      </c>
      <c r="AD6" s="82" t="s">
        <v>47</v>
      </c>
      <c r="AE6" s="82" t="s">
        <v>48</v>
      </c>
      <c r="AF6" s="82" t="s">
        <v>15</v>
      </c>
      <c r="AG6" s="170" t="s">
        <v>30</v>
      </c>
      <c r="AH6" s="82" t="s">
        <v>49</v>
      </c>
      <c r="AI6" s="83" t="s">
        <v>50</v>
      </c>
      <c r="AJ6" s="7"/>
    </row>
    <row r="7" spans="1:36" s="150" customFormat="1" ht="14.45" customHeight="1" thickTop="1" x14ac:dyDescent="0.2">
      <c r="A7" s="368"/>
      <c r="B7" s="369">
        <f t="shared" ref="B7:G7" si="0">B42</f>
        <v>0</v>
      </c>
      <c r="C7" s="369">
        <f t="shared" si="0"/>
        <v>0</v>
      </c>
      <c r="D7" s="369">
        <f t="shared" si="0"/>
        <v>0</v>
      </c>
      <c r="E7" s="369">
        <f t="shared" si="0"/>
        <v>0</v>
      </c>
      <c r="F7" s="370">
        <f t="shared" si="0"/>
        <v>0</v>
      </c>
      <c r="G7" s="367">
        <f t="shared" si="0"/>
        <v>0</v>
      </c>
      <c r="H7" s="371">
        <f>SUM(B7:F7)-G7</f>
        <v>0</v>
      </c>
      <c r="I7" s="371">
        <f>SUM(S7-AJ7)</f>
        <v>0</v>
      </c>
      <c r="J7" s="372">
        <f>J42</f>
        <v>0</v>
      </c>
      <c r="K7" s="369">
        <f t="shared" ref="K7:Q7" si="1">K42</f>
        <v>0</v>
      </c>
      <c r="L7" s="369">
        <f t="shared" si="1"/>
        <v>0</v>
      </c>
      <c r="M7" s="369">
        <f t="shared" si="1"/>
        <v>0</v>
      </c>
      <c r="N7" s="369">
        <f t="shared" si="1"/>
        <v>0</v>
      </c>
      <c r="O7" s="369">
        <f t="shared" si="1"/>
        <v>0</v>
      </c>
      <c r="P7" s="369">
        <f t="shared" si="1"/>
        <v>0</v>
      </c>
      <c r="Q7" s="370">
        <f t="shared" si="1"/>
        <v>0</v>
      </c>
      <c r="R7" s="373">
        <f>SUM(K7:Q7)</f>
        <v>0</v>
      </c>
      <c r="S7" s="374">
        <f>SUM(J7:Q7)</f>
        <v>0</v>
      </c>
      <c r="T7" s="369">
        <f>T42</f>
        <v>0</v>
      </c>
      <c r="U7" s="369">
        <f t="shared" ref="U7:AI7" si="2">U42</f>
        <v>0</v>
      </c>
      <c r="V7" s="369">
        <f t="shared" si="2"/>
        <v>0</v>
      </c>
      <c r="W7" s="369">
        <f t="shared" si="2"/>
        <v>0</v>
      </c>
      <c r="X7" s="369">
        <f t="shared" si="2"/>
        <v>0</v>
      </c>
      <c r="Y7" s="369">
        <f t="shared" si="2"/>
        <v>0</v>
      </c>
      <c r="Z7" s="369">
        <f t="shared" si="2"/>
        <v>0</v>
      </c>
      <c r="AA7" s="369">
        <f t="shared" si="2"/>
        <v>0</v>
      </c>
      <c r="AB7" s="369">
        <f t="shared" si="2"/>
        <v>0</v>
      </c>
      <c r="AC7" s="369">
        <f t="shared" si="2"/>
        <v>0</v>
      </c>
      <c r="AD7" s="369">
        <f t="shared" si="2"/>
        <v>0</v>
      </c>
      <c r="AE7" s="369">
        <f t="shared" si="2"/>
        <v>0</v>
      </c>
      <c r="AF7" s="369">
        <f t="shared" si="2"/>
        <v>0</v>
      </c>
      <c r="AG7" s="369">
        <f t="shared" si="2"/>
        <v>0</v>
      </c>
      <c r="AH7" s="369">
        <f t="shared" si="2"/>
        <v>0</v>
      </c>
      <c r="AI7" s="370">
        <f t="shared" si="2"/>
        <v>0</v>
      </c>
      <c r="AJ7" s="353">
        <f>SUM(T7:AI7)</f>
        <v>0</v>
      </c>
    </row>
    <row r="8" spans="1:36" s="375" customFormat="1" ht="14.45" customHeight="1" x14ac:dyDescent="0.2">
      <c r="A8" s="360" t="s">
        <v>478</v>
      </c>
      <c r="B8" s="360" t="s">
        <v>402</v>
      </c>
      <c r="C8" s="362">
        <f>JANUARY!E11</f>
        <v>0</v>
      </c>
      <c r="D8" s="363">
        <f>JANUARY!J21</f>
        <v>0</v>
      </c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</row>
    <row r="9" spans="1:36" s="124" customFormat="1" ht="14.45" customHeight="1" x14ac:dyDescent="0.2">
      <c r="A9" s="364" t="s">
        <v>116</v>
      </c>
      <c r="B9" s="361" t="s">
        <v>403</v>
      </c>
      <c r="C9" s="365">
        <f>C8</f>
        <v>0</v>
      </c>
      <c r="D9" s="366">
        <f>DECEMBER!J190</f>
        <v>0</v>
      </c>
      <c r="E9" s="114"/>
      <c r="F9" s="114"/>
      <c r="G9" s="115"/>
      <c r="H9" s="114"/>
      <c r="I9" s="114"/>
      <c r="J9" s="115"/>
      <c r="K9" s="115"/>
      <c r="L9" s="114"/>
      <c r="M9" s="114"/>
      <c r="N9" s="114"/>
      <c r="O9" s="114"/>
      <c r="P9" s="114"/>
      <c r="Q9" s="114"/>
      <c r="R9" s="115"/>
      <c r="S9" s="115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</row>
    <row r="10" spans="1:36" s="124" customFormat="1" ht="14.45" customHeight="1" x14ac:dyDescent="0.2">
      <c r="A10" s="114"/>
      <c r="B10" s="114"/>
      <c r="C10" s="114"/>
      <c r="D10" s="114"/>
      <c r="E10" s="114"/>
      <c r="F10" s="114"/>
      <c r="G10" s="151"/>
      <c r="H10" s="152"/>
      <c r="I10" s="152"/>
      <c r="J10" s="115"/>
      <c r="K10" s="115"/>
      <c r="L10" s="114"/>
      <c r="M10" s="114"/>
      <c r="N10" s="114"/>
      <c r="O10" s="114"/>
      <c r="P10" s="114"/>
      <c r="Q10" s="114"/>
      <c r="R10" s="115"/>
      <c r="S10" s="115"/>
      <c r="T10" s="114"/>
      <c r="U10" s="114"/>
      <c r="V10" s="114"/>
      <c r="W10" s="114"/>
      <c r="X10" s="114"/>
      <c r="Y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</row>
    <row r="11" spans="1:36" s="124" customFormat="1" ht="14.45" customHeight="1" x14ac:dyDescent="0.2">
      <c r="A11" s="114"/>
      <c r="B11" s="44" t="s">
        <v>192</v>
      </c>
      <c r="C11" s="153">
        <f>JANUARY!$E$11</f>
        <v>0</v>
      </c>
      <c r="D11" s="114"/>
      <c r="E11" s="114"/>
      <c r="F11" s="474" t="str">
        <f>JANUARY!G10</f>
        <v>UNITED STEELWORKERS - LOCAL UNION</v>
      </c>
      <c r="G11" s="474"/>
      <c r="H11" s="474"/>
      <c r="I11" s="474"/>
      <c r="J11" s="474"/>
      <c r="K11" s="115"/>
      <c r="L11" s="114"/>
      <c r="M11" s="114"/>
      <c r="N11" s="114"/>
      <c r="O11" s="114"/>
      <c r="P11" s="114"/>
      <c r="Q11" s="114"/>
      <c r="R11" s="115"/>
      <c r="S11" s="115"/>
      <c r="T11" s="114"/>
      <c r="U11" s="114"/>
      <c r="V11" s="114"/>
      <c r="W11" s="114"/>
      <c r="X11" s="114"/>
      <c r="Y11" s="114"/>
      <c r="Z11" s="152" t="s">
        <v>401</v>
      </c>
      <c r="AA11" s="114"/>
      <c r="AB11" s="114"/>
      <c r="AC11" s="114"/>
      <c r="AD11" s="114"/>
      <c r="AE11" s="114"/>
      <c r="AF11" s="114"/>
      <c r="AG11" s="114"/>
      <c r="AH11" s="44" t="s">
        <v>192</v>
      </c>
      <c r="AI11" s="153">
        <f>JANUARY!$E$11</f>
        <v>0</v>
      </c>
      <c r="AJ11" s="114"/>
    </row>
    <row r="12" spans="1:36" s="124" customFormat="1" ht="14.45" customHeight="1" x14ac:dyDescent="0.2">
      <c r="A12" s="114"/>
      <c r="B12" s="348"/>
      <c r="C12" s="350"/>
      <c r="D12" s="114"/>
      <c r="E12" s="114"/>
      <c r="F12" s="114"/>
      <c r="G12" s="115"/>
      <c r="H12" s="114"/>
      <c r="I12" s="114"/>
      <c r="J12" s="427" t="s">
        <v>53</v>
      </c>
      <c r="K12" s="154"/>
      <c r="L12" s="114"/>
      <c r="M12" s="114"/>
      <c r="N12" s="114"/>
      <c r="O12" s="143"/>
      <c r="P12" s="114"/>
      <c r="Q12" s="143"/>
      <c r="R12" s="115"/>
      <c r="S12" s="115"/>
      <c r="T12" s="114"/>
      <c r="U12" s="114"/>
      <c r="V12" s="114"/>
      <c r="W12" s="114"/>
      <c r="X12" s="114"/>
      <c r="Y12" s="114"/>
      <c r="Z12" s="114"/>
      <c r="AA12" s="435" t="s">
        <v>54</v>
      </c>
      <c r="AB12" s="114"/>
      <c r="AC12" s="114"/>
      <c r="AD12" s="114"/>
      <c r="AE12" s="114"/>
      <c r="AF12" s="114"/>
      <c r="AG12" s="114"/>
      <c r="AH12" s="348"/>
      <c r="AI12" s="349"/>
    </row>
    <row r="13" spans="1:36" s="124" customFormat="1" ht="14.45" customHeight="1" x14ac:dyDescent="0.2">
      <c r="A13" s="114"/>
      <c r="B13" s="114"/>
      <c r="C13" s="114"/>
      <c r="D13" s="114"/>
      <c r="E13" s="114"/>
      <c r="F13" s="114"/>
      <c r="G13" s="115"/>
      <c r="H13" s="114"/>
      <c r="I13" s="114"/>
      <c r="J13" s="155"/>
      <c r="K13" s="155"/>
      <c r="L13" s="114"/>
      <c r="M13" s="114"/>
      <c r="N13" s="114"/>
      <c r="O13" s="114"/>
      <c r="P13" s="114"/>
      <c r="Q13" s="114"/>
      <c r="R13" s="115"/>
      <c r="S13" s="115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</row>
    <row r="14" spans="1:36" s="124" customFormat="1" ht="14.45" customHeight="1" x14ac:dyDescent="0.2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7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7"/>
      <c r="AE14" s="156"/>
      <c r="AF14" s="156"/>
      <c r="AG14" s="156"/>
      <c r="AH14" s="156"/>
      <c r="AI14" s="156"/>
      <c r="AJ14" s="156"/>
    </row>
    <row r="15" spans="1:36" s="124" customFormat="1" ht="15.6" customHeight="1" x14ac:dyDescent="0.2">
      <c r="A15" s="1"/>
      <c r="B15" s="11"/>
      <c r="C15" s="11" t="s">
        <v>55</v>
      </c>
      <c r="D15" s="11"/>
      <c r="E15" s="11"/>
      <c r="F15" s="428"/>
      <c r="G15" s="527" t="s">
        <v>472</v>
      </c>
      <c r="H15" s="528"/>
      <c r="I15" s="528"/>
      <c r="J15" s="529"/>
      <c r="K15" s="11"/>
      <c r="L15" s="11"/>
      <c r="M15" s="11"/>
      <c r="N15" s="427" t="s">
        <v>57</v>
      </c>
      <c r="O15" s="11"/>
      <c r="P15" s="11"/>
      <c r="Q15" s="10"/>
      <c r="R15" s="429"/>
      <c r="S15" s="10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0"/>
      <c r="AJ15" s="3"/>
    </row>
    <row r="16" spans="1:36" s="124" customFormat="1" ht="15.6" customHeight="1" x14ac:dyDescent="0.2">
      <c r="A16" s="1"/>
      <c r="B16" s="11"/>
      <c r="C16" s="11"/>
      <c r="D16" s="11"/>
      <c r="E16" s="11"/>
      <c r="F16" s="428"/>
      <c r="G16" s="429"/>
      <c r="H16" s="11"/>
      <c r="I16" s="11"/>
      <c r="J16" s="10"/>
      <c r="K16" s="11"/>
      <c r="L16" s="11"/>
      <c r="M16" s="11"/>
      <c r="N16" s="11"/>
      <c r="O16" s="11"/>
      <c r="P16" s="11"/>
      <c r="Q16" s="10"/>
      <c r="R16" s="429"/>
      <c r="S16" s="10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0"/>
      <c r="AJ16" s="3"/>
    </row>
    <row r="17" spans="1:36" s="124" customFormat="1" ht="15.6" customHeight="1" thickBot="1" x14ac:dyDescent="0.25">
      <c r="A17" s="30"/>
      <c r="B17" s="430">
        <v>1</v>
      </c>
      <c r="C17" s="430">
        <v>2</v>
      </c>
      <c r="D17" s="430">
        <v>3</v>
      </c>
      <c r="E17" s="430">
        <v>4</v>
      </c>
      <c r="F17" s="431">
        <v>5</v>
      </c>
      <c r="G17" s="430">
        <v>9</v>
      </c>
      <c r="H17" s="430"/>
      <c r="I17" s="430"/>
      <c r="J17" s="432">
        <v>10</v>
      </c>
      <c r="K17" s="430">
        <v>11</v>
      </c>
      <c r="L17" s="430" t="s">
        <v>1</v>
      </c>
      <c r="M17" s="430">
        <v>12</v>
      </c>
      <c r="N17" s="430">
        <v>13</v>
      </c>
      <c r="O17" s="430">
        <v>14</v>
      </c>
      <c r="P17" s="430">
        <v>15</v>
      </c>
      <c r="Q17" s="432" t="s">
        <v>2</v>
      </c>
      <c r="R17" s="433"/>
      <c r="S17" s="434"/>
      <c r="T17" s="430">
        <v>16</v>
      </c>
      <c r="U17" s="430">
        <v>17</v>
      </c>
      <c r="V17" s="430">
        <v>18</v>
      </c>
      <c r="W17" s="430">
        <v>19</v>
      </c>
      <c r="X17" s="430">
        <v>20</v>
      </c>
      <c r="Y17" s="430" t="s">
        <v>3</v>
      </c>
      <c r="Z17" s="430">
        <v>21</v>
      </c>
      <c r="AA17" s="430">
        <v>22</v>
      </c>
      <c r="AB17" s="430">
        <v>23</v>
      </c>
      <c r="AC17" s="430">
        <v>24</v>
      </c>
      <c r="AD17" s="430">
        <v>25</v>
      </c>
      <c r="AE17" s="430">
        <v>26</v>
      </c>
      <c r="AF17" s="430">
        <v>27</v>
      </c>
      <c r="AG17" s="430">
        <v>28</v>
      </c>
      <c r="AH17" s="430">
        <v>30</v>
      </c>
      <c r="AI17" s="432">
        <v>31</v>
      </c>
      <c r="AJ17" s="26"/>
    </row>
    <row r="18" spans="1:36" s="190" customFormat="1" ht="15.6" customHeight="1" thickTop="1" x14ac:dyDescent="0.2">
      <c r="A18" s="92"/>
      <c r="B18" s="74" t="s">
        <v>4</v>
      </c>
      <c r="C18" s="75"/>
      <c r="D18" s="74" t="s">
        <v>5</v>
      </c>
      <c r="E18" s="166" t="s">
        <v>6</v>
      </c>
      <c r="F18" s="76" t="s">
        <v>7</v>
      </c>
      <c r="G18" s="165"/>
      <c r="H18" s="78" t="s">
        <v>113</v>
      </c>
      <c r="I18" s="78" t="s">
        <v>113</v>
      </c>
      <c r="J18" s="76"/>
      <c r="K18" s="74" t="s">
        <v>458</v>
      </c>
      <c r="L18" s="74"/>
      <c r="M18" s="74" t="s">
        <v>234</v>
      </c>
      <c r="N18" s="166" t="s">
        <v>459</v>
      </c>
      <c r="O18" s="167"/>
      <c r="P18" s="74" t="s">
        <v>8</v>
      </c>
      <c r="Q18" s="76" t="s">
        <v>8</v>
      </c>
      <c r="R18" s="168" t="s">
        <v>108</v>
      </c>
      <c r="S18" s="76" t="s">
        <v>110</v>
      </c>
      <c r="T18" s="524" t="s">
        <v>9</v>
      </c>
      <c r="U18" s="525"/>
      <c r="V18" s="525"/>
      <c r="W18" s="525"/>
      <c r="X18" s="526"/>
      <c r="Y18" s="74" t="s">
        <v>10</v>
      </c>
      <c r="Z18" s="74" t="s">
        <v>11</v>
      </c>
      <c r="AA18" s="75"/>
      <c r="AB18" s="74" t="s">
        <v>12</v>
      </c>
      <c r="AC18" s="74" t="s">
        <v>13</v>
      </c>
      <c r="AD18" s="74" t="s">
        <v>14</v>
      </c>
      <c r="AE18" s="74"/>
      <c r="AF18" s="74"/>
      <c r="AG18" s="166"/>
      <c r="AH18" s="74" t="s">
        <v>15</v>
      </c>
      <c r="AI18" s="76" t="s">
        <v>7</v>
      </c>
      <c r="AJ18" s="11"/>
    </row>
    <row r="19" spans="1:36" s="190" customFormat="1" ht="15.6" customHeight="1" x14ac:dyDescent="0.2">
      <c r="A19" s="92"/>
      <c r="B19" s="74" t="s">
        <v>8</v>
      </c>
      <c r="C19" s="74" t="s">
        <v>16</v>
      </c>
      <c r="D19" s="74" t="s">
        <v>17</v>
      </c>
      <c r="E19" s="169" t="s">
        <v>8</v>
      </c>
      <c r="F19" s="76" t="s">
        <v>18</v>
      </c>
      <c r="G19" s="168" t="s">
        <v>21</v>
      </c>
      <c r="H19" s="168" t="s">
        <v>53</v>
      </c>
      <c r="I19" s="168" t="s">
        <v>114</v>
      </c>
      <c r="J19" s="76" t="s">
        <v>22</v>
      </c>
      <c r="K19" s="74" t="s">
        <v>461</v>
      </c>
      <c r="L19" s="74" t="s">
        <v>462</v>
      </c>
      <c r="M19" s="74" t="s">
        <v>259</v>
      </c>
      <c r="N19" s="169" t="s">
        <v>259</v>
      </c>
      <c r="O19" s="169" t="s">
        <v>23</v>
      </c>
      <c r="P19" s="74" t="s">
        <v>24</v>
      </c>
      <c r="Q19" s="76" t="s">
        <v>24</v>
      </c>
      <c r="R19" s="168" t="s">
        <v>24</v>
      </c>
      <c r="S19" s="76" t="s">
        <v>111</v>
      </c>
      <c r="T19" s="74" t="s">
        <v>255</v>
      </c>
      <c r="U19" s="74" t="s">
        <v>26</v>
      </c>
      <c r="V19" s="74" t="s">
        <v>27</v>
      </c>
      <c r="W19" s="74" t="s">
        <v>28</v>
      </c>
      <c r="X19" s="74" t="s">
        <v>136</v>
      </c>
      <c r="Y19" s="74" t="s">
        <v>251</v>
      </c>
      <c r="Z19" s="74" t="s">
        <v>252</v>
      </c>
      <c r="AA19" s="74" t="s">
        <v>29</v>
      </c>
      <c r="AB19" s="74" t="s">
        <v>30</v>
      </c>
      <c r="AC19" s="74" t="s">
        <v>185</v>
      </c>
      <c r="AD19" s="74" t="s">
        <v>31</v>
      </c>
      <c r="AE19" s="74" t="s">
        <v>32</v>
      </c>
      <c r="AF19" s="74" t="s">
        <v>33</v>
      </c>
      <c r="AG19" s="169" t="s">
        <v>16</v>
      </c>
      <c r="AH19" s="74" t="s">
        <v>35</v>
      </c>
      <c r="AI19" s="76" t="s">
        <v>18</v>
      </c>
      <c r="AJ19" s="11"/>
    </row>
    <row r="20" spans="1:36" s="190" customFormat="1" ht="15.6" customHeight="1" thickBot="1" x14ac:dyDescent="0.25">
      <c r="A20" s="412"/>
      <c r="B20" s="82" t="s">
        <v>36</v>
      </c>
      <c r="C20" s="82" t="s">
        <v>37</v>
      </c>
      <c r="D20" s="82" t="s">
        <v>38</v>
      </c>
      <c r="E20" s="170" t="s">
        <v>39</v>
      </c>
      <c r="F20" s="83" t="s">
        <v>40</v>
      </c>
      <c r="G20" s="84"/>
      <c r="H20" s="84"/>
      <c r="I20" s="84"/>
      <c r="J20" s="83"/>
      <c r="K20" s="82" t="s">
        <v>463</v>
      </c>
      <c r="L20" s="82"/>
      <c r="M20" s="82" t="s">
        <v>235</v>
      </c>
      <c r="N20" s="170" t="s">
        <v>235</v>
      </c>
      <c r="O20" s="171"/>
      <c r="P20" s="82" t="s">
        <v>464</v>
      </c>
      <c r="Q20" s="85" t="s">
        <v>271</v>
      </c>
      <c r="R20" s="84" t="s">
        <v>109</v>
      </c>
      <c r="S20" s="83" t="s">
        <v>112</v>
      </c>
      <c r="T20" s="82" t="s">
        <v>256</v>
      </c>
      <c r="U20" s="82" t="s">
        <v>43</v>
      </c>
      <c r="V20" s="82"/>
      <c r="W20" s="82" t="s">
        <v>44</v>
      </c>
      <c r="X20" s="82" t="s">
        <v>30</v>
      </c>
      <c r="Y20" s="82" t="s">
        <v>30</v>
      </c>
      <c r="Z20" s="82" t="s">
        <v>184</v>
      </c>
      <c r="AA20" s="82" t="s">
        <v>15</v>
      </c>
      <c r="AB20" s="82" t="s">
        <v>45</v>
      </c>
      <c r="AC20" s="82" t="s">
        <v>46</v>
      </c>
      <c r="AD20" s="82" t="s">
        <v>47</v>
      </c>
      <c r="AE20" s="82" t="s">
        <v>48</v>
      </c>
      <c r="AF20" s="82" t="s">
        <v>15</v>
      </c>
      <c r="AG20" s="170" t="s">
        <v>30</v>
      </c>
      <c r="AH20" s="82" t="s">
        <v>49</v>
      </c>
      <c r="AI20" s="83" t="s">
        <v>50</v>
      </c>
      <c r="AJ20" s="413"/>
    </row>
    <row r="21" spans="1:36" s="124" customFormat="1" ht="14.45" customHeight="1" thickTop="1" x14ac:dyDescent="0.2">
      <c r="A21" s="186"/>
      <c r="B21" s="186"/>
      <c r="C21" s="186"/>
      <c r="D21" s="186"/>
      <c r="E21" s="186"/>
      <c r="F21" s="186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</row>
    <row r="22" spans="1:36" s="150" customFormat="1" ht="14.45" customHeight="1" x14ac:dyDescent="0.2">
      <c r="A22" s="437" t="s">
        <v>91</v>
      </c>
      <c r="B22" s="331">
        <f>JANUARY!B188</f>
        <v>0</v>
      </c>
      <c r="C22" s="331">
        <f>JANUARY!C188</f>
        <v>0</v>
      </c>
      <c r="D22" s="331">
        <f>JANUARY!D188</f>
        <v>0</v>
      </c>
      <c r="E22" s="331">
        <f>JANUARY!E188</f>
        <v>0</v>
      </c>
      <c r="F22" s="332">
        <f>JANUARY!F188</f>
        <v>0</v>
      </c>
      <c r="G22" s="330">
        <f>JANUARY!J188-JANUARY!J21</f>
        <v>0</v>
      </c>
      <c r="H22" s="330">
        <f>SUM(B22:F22)-G22</f>
        <v>0</v>
      </c>
      <c r="I22" s="330">
        <f>SUM(S22-AJ22)</f>
        <v>0</v>
      </c>
      <c r="J22" s="333">
        <f>JANUARY!K188</f>
        <v>0</v>
      </c>
      <c r="K22" s="334">
        <f>JANUARY!L188</f>
        <v>0</v>
      </c>
      <c r="L22" s="334">
        <f>JANUARY!M188</f>
        <v>0</v>
      </c>
      <c r="M22" s="334">
        <f>JANUARY!N188</f>
        <v>0</v>
      </c>
      <c r="N22" s="334">
        <f>JANUARY!O188</f>
        <v>0</v>
      </c>
      <c r="O22" s="334">
        <f>JANUARY!P188</f>
        <v>0</v>
      </c>
      <c r="P22" s="334">
        <f>JANUARY!Q188</f>
        <v>0</v>
      </c>
      <c r="Q22" s="335">
        <f>JANUARY!R188</f>
        <v>0</v>
      </c>
      <c r="R22" s="336">
        <f>SUM(K22:Q22)</f>
        <v>0</v>
      </c>
      <c r="S22" s="337">
        <f>SUM(J22:Q22)</f>
        <v>0</v>
      </c>
      <c r="T22" s="334">
        <f>JANUARY!U188</f>
        <v>0</v>
      </c>
      <c r="U22" s="334">
        <f>JANUARY!V188</f>
        <v>0</v>
      </c>
      <c r="V22" s="334">
        <f>JANUARY!W188</f>
        <v>0</v>
      </c>
      <c r="W22" s="334">
        <f>JANUARY!X188</f>
        <v>0</v>
      </c>
      <c r="X22" s="334">
        <f>JANUARY!Y188</f>
        <v>0</v>
      </c>
      <c r="Y22" s="334">
        <f>JANUARY!Z188</f>
        <v>0</v>
      </c>
      <c r="Z22" s="334">
        <f>JANUARY!AA188</f>
        <v>0</v>
      </c>
      <c r="AA22" s="334">
        <f>JANUARY!AB188</f>
        <v>0</v>
      </c>
      <c r="AB22" s="334">
        <f>JANUARY!AC188</f>
        <v>0</v>
      </c>
      <c r="AC22" s="334">
        <f>JANUARY!AD188</f>
        <v>0</v>
      </c>
      <c r="AD22" s="334">
        <f>JANUARY!AE188</f>
        <v>0</v>
      </c>
      <c r="AE22" s="334">
        <f>JANUARY!AF188</f>
        <v>0</v>
      </c>
      <c r="AF22" s="334">
        <f>JANUARY!AG188</f>
        <v>0</v>
      </c>
      <c r="AG22" s="334">
        <f>JANUARY!AH188</f>
        <v>0</v>
      </c>
      <c r="AH22" s="334">
        <f>JANUARY!AJ188</f>
        <v>0</v>
      </c>
      <c r="AI22" s="338">
        <f>JANUARY!AK188</f>
        <v>0</v>
      </c>
      <c r="AJ22" s="336">
        <f>SUM(T22:AI22)</f>
        <v>0</v>
      </c>
    </row>
    <row r="23" spans="1:36" s="150" customFormat="1" ht="14.45" customHeight="1" x14ac:dyDescent="0.2">
      <c r="A23" s="437" t="s">
        <v>92</v>
      </c>
      <c r="B23" s="334">
        <f>FEBRUARY!B188</f>
        <v>0</v>
      </c>
      <c r="C23" s="334">
        <f>FEBRUARY!C188</f>
        <v>0</v>
      </c>
      <c r="D23" s="334">
        <f>FEBRUARY!D188</f>
        <v>0</v>
      </c>
      <c r="E23" s="334">
        <f>FEBRUARY!E188</f>
        <v>0</v>
      </c>
      <c r="F23" s="339">
        <f>FEBRUARY!F188</f>
        <v>0</v>
      </c>
      <c r="G23" s="330">
        <f>FEBRUARY!J188-FEBRUARY!J21</f>
        <v>0</v>
      </c>
      <c r="H23" s="330">
        <f t="shared" ref="H23:H40" si="3">SUM(B23:F23)-G23</f>
        <v>0</v>
      </c>
      <c r="I23" s="330">
        <f t="shared" ref="I23:I42" si="4">SUM(S23-AJ23)</f>
        <v>0</v>
      </c>
      <c r="J23" s="333">
        <f>FEBRUARY!K188</f>
        <v>0</v>
      </c>
      <c r="K23" s="334">
        <f>FEBRUARY!L188</f>
        <v>0</v>
      </c>
      <c r="L23" s="334">
        <f>FEBRUARY!M188</f>
        <v>0</v>
      </c>
      <c r="M23" s="334">
        <f>FEBRUARY!N188</f>
        <v>0</v>
      </c>
      <c r="N23" s="334">
        <f>FEBRUARY!O188</f>
        <v>0</v>
      </c>
      <c r="O23" s="334">
        <f>FEBRUARY!P188</f>
        <v>0</v>
      </c>
      <c r="P23" s="334">
        <f>FEBRUARY!Q188</f>
        <v>0</v>
      </c>
      <c r="Q23" s="335">
        <f>FEBRUARY!R188</f>
        <v>0</v>
      </c>
      <c r="R23" s="336">
        <f t="shared" ref="R23:R39" si="5">SUM(K23:Q23)</f>
        <v>0</v>
      </c>
      <c r="S23" s="337">
        <f t="shared" ref="S23:S39" si="6">SUM(J23:Q23)</f>
        <v>0</v>
      </c>
      <c r="T23" s="334">
        <f>FEBRUARY!U188</f>
        <v>0</v>
      </c>
      <c r="U23" s="334">
        <f>FEBRUARY!V188</f>
        <v>0</v>
      </c>
      <c r="V23" s="334">
        <f>FEBRUARY!W188</f>
        <v>0</v>
      </c>
      <c r="W23" s="334">
        <f>FEBRUARY!X188</f>
        <v>0</v>
      </c>
      <c r="X23" s="334">
        <f>FEBRUARY!Y188</f>
        <v>0</v>
      </c>
      <c r="Y23" s="334">
        <f>FEBRUARY!Z188</f>
        <v>0</v>
      </c>
      <c r="Z23" s="334">
        <f>FEBRUARY!AA188</f>
        <v>0</v>
      </c>
      <c r="AA23" s="334">
        <f>FEBRUARY!AB188</f>
        <v>0</v>
      </c>
      <c r="AB23" s="334">
        <f>FEBRUARY!AC188</f>
        <v>0</v>
      </c>
      <c r="AC23" s="334">
        <f>FEBRUARY!AD188</f>
        <v>0</v>
      </c>
      <c r="AD23" s="334">
        <f>FEBRUARY!AE188</f>
        <v>0</v>
      </c>
      <c r="AE23" s="334">
        <f>FEBRUARY!AF188</f>
        <v>0</v>
      </c>
      <c r="AF23" s="334">
        <f>FEBRUARY!AG188</f>
        <v>0</v>
      </c>
      <c r="AG23" s="334">
        <f>FEBRUARY!AH188</f>
        <v>0</v>
      </c>
      <c r="AH23" s="334">
        <f>FEBRUARY!AJ188</f>
        <v>0</v>
      </c>
      <c r="AI23" s="339">
        <f>FEBRUARY!AK188</f>
        <v>0</v>
      </c>
      <c r="AJ23" s="336">
        <f t="shared" ref="AJ23:AJ42" si="7">SUM(T23:AI23)</f>
        <v>0</v>
      </c>
    </row>
    <row r="24" spans="1:36" s="150" customFormat="1" ht="14.45" customHeight="1" x14ac:dyDescent="0.2">
      <c r="A24" s="437" t="s">
        <v>93</v>
      </c>
      <c r="B24" s="334">
        <f>MARCH!B188</f>
        <v>0</v>
      </c>
      <c r="C24" s="334">
        <f>MARCH!C188</f>
        <v>0</v>
      </c>
      <c r="D24" s="334">
        <f>MARCH!D188</f>
        <v>0</v>
      </c>
      <c r="E24" s="334">
        <f>MARCH!E188</f>
        <v>0</v>
      </c>
      <c r="F24" s="339">
        <f>MARCH!F188</f>
        <v>0</v>
      </c>
      <c r="G24" s="330">
        <f>MARCH!J188-MARCH!J21</f>
        <v>0</v>
      </c>
      <c r="H24" s="330">
        <f t="shared" si="3"/>
        <v>0</v>
      </c>
      <c r="I24" s="330">
        <f t="shared" si="4"/>
        <v>0</v>
      </c>
      <c r="J24" s="333">
        <f>MARCH!K188</f>
        <v>0</v>
      </c>
      <c r="K24" s="334">
        <f>MARCH!L188</f>
        <v>0</v>
      </c>
      <c r="L24" s="334">
        <f>MARCH!M188</f>
        <v>0</v>
      </c>
      <c r="M24" s="334">
        <f>MARCH!N188</f>
        <v>0</v>
      </c>
      <c r="N24" s="334">
        <f>MARCH!O188</f>
        <v>0</v>
      </c>
      <c r="O24" s="334">
        <f>MARCH!P188</f>
        <v>0</v>
      </c>
      <c r="P24" s="334">
        <f>MARCH!Q188</f>
        <v>0</v>
      </c>
      <c r="Q24" s="335">
        <f>MARCH!R188</f>
        <v>0</v>
      </c>
      <c r="R24" s="336">
        <f t="shared" si="5"/>
        <v>0</v>
      </c>
      <c r="S24" s="337">
        <f t="shared" si="6"/>
        <v>0</v>
      </c>
      <c r="T24" s="334">
        <f>MARCH!U188</f>
        <v>0</v>
      </c>
      <c r="U24" s="334">
        <f>MARCH!V188</f>
        <v>0</v>
      </c>
      <c r="V24" s="334">
        <f>MARCH!W188</f>
        <v>0</v>
      </c>
      <c r="W24" s="334">
        <f>MARCH!X188</f>
        <v>0</v>
      </c>
      <c r="X24" s="334">
        <f>MARCH!Y188</f>
        <v>0</v>
      </c>
      <c r="Y24" s="334">
        <f>MARCH!Z188</f>
        <v>0</v>
      </c>
      <c r="Z24" s="334">
        <f>MARCH!AA188</f>
        <v>0</v>
      </c>
      <c r="AA24" s="334">
        <f>MARCH!AB188</f>
        <v>0</v>
      </c>
      <c r="AB24" s="334">
        <f>MARCH!AC188</f>
        <v>0</v>
      </c>
      <c r="AC24" s="334">
        <f>MARCH!AD188</f>
        <v>0</v>
      </c>
      <c r="AD24" s="334">
        <f>MARCH!AE188</f>
        <v>0</v>
      </c>
      <c r="AE24" s="334">
        <f>MARCH!AF188</f>
        <v>0</v>
      </c>
      <c r="AF24" s="334">
        <f>MARCH!AG188</f>
        <v>0</v>
      </c>
      <c r="AG24" s="334">
        <f>MARCH!AH188</f>
        <v>0</v>
      </c>
      <c r="AH24" s="334">
        <f>MARCH!AJ188</f>
        <v>0</v>
      </c>
      <c r="AI24" s="339">
        <f>MARCH!AK188</f>
        <v>0</v>
      </c>
      <c r="AJ24" s="336">
        <f t="shared" si="7"/>
        <v>0</v>
      </c>
    </row>
    <row r="25" spans="1:36" s="158" customFormat="1" ht="14.45" customHeight="1" x14ac:dyDescent="0.2">
      <c r="A25" s="437" t="s">
        <v>94</v>
      </c>
      <c r="B25" s="340">
        <f t="shared" ref="B25:G25" si="8">SUM(B22:B24)</f>
        <v>0</v>
      </c>
      <c r="C25" s="340">
        <f t="shared" si="8"/>
        <v>0</v>
      </c>
      <c r="D25" s="340">
        <f t="shared" si="8"/>
        <v>0</v>
      </c>
      <c r="E25" s="341">
        <f t="shared" si="8"/>
        <v>0</v>
      </c>
      <c r="F25" s="342">
        <f t="shared" si="8"/>
        <v>0</v>
      </c>
      <c r="G25" s="341">
        <f t="shared" si="8"/>
        <v>0</v>
      </c>
      <c r="H25" s="341">
        <f t="shared" si="3"/>
        <v>0</v>
      </c>
      <c r="I25" s="341">
        <f t="shared" si="4"/>
        <v>0</v>
      </c>
      <c r="J25" s="343">
        <f>SUM(J22:J24)</f>
        <v>0</v>
      </c>
      <c r="K25" s="340">
        <f t="shared" ref="K25:AI25" si="9">SUM(K22:K24)</f>
        <v>0</v>
      </c>
      <c r="L25" s="344">
        <f t="shared" si="9"/>
        <v>0</v>
      </c>
      <c r="M25" s="344">
        <f t="shared" si="9"/>
        <v>0</v>
      </c>
      <c r="N25" s="344">
        <f t="shared" si="9"/>
        <v>0</v>
      </c>
      <c r="O25" s="344">
        <f t="shared" si="9"/>
        <v>0</v>
      </c>
      <c r="P25" s="344">
        <f t="shared" si="9"/>
        <v>0</v>
      </c>
      <c r="Q25" s="345">
        <f t="shared" si="9"/>
        <v>0</v>
      </c>
      <c r="R25" s="341">
        <f t="shared" si="9"/>
        <v>0</v>
      </c>
      <c r="S25" s="343">
        <f t="shared" si="9"/>
        <v>0</v>
      </c>
      <c r="T25" s="340">
        <f t="shared" si="9"/>
        <v>0</v>
      </c>
      <c r="U25" s="340">
        <f t="shared" si="9"/>
        <v>0</v>
      </c>
      <c r="V25" s="340">
        <f t="shared" si="9"/>
        <v>0</v>
      </c>
      <c r="W25" s="340">
        <f t="shared" si="9"/>
        <v>0</v>
      </c>
      <c r="X25" s="340">
        <f t="shared" si="9"/>
        <v>0</v>
      </c>
      <c r="Y25" s="340">
        <f t="shared" si="9"/>
        <v>0</v>
      </c>
      <c r="Z25" s="340">
        <f t="shared" si="9"/>
        <v>0</v>
      </c>
      <c r="AA25" s="340">
        <f t="shared" si="9"/>
        <v>0</v>
      </c>
      <c r="AB25" s="340">
        <f t="shared" si="9"/>
        <v>0</v>
      </c>
      <c r="AC25" s="340">
        <f t="shared" si="9"/>
        <v>0</v>
      </c>
      <c r="AD25" s="340">
        <f t="shared" si="9"/>
        <v>0</v>
      </c>
      <c r="AE25" s="340">
        <f t="shared" si="9"/>
        <v>0</v>
      </c>
      <c r="AF25" s="340">
        <f t="shared" si="9"/>
        <v>0</v>
      </c>
      <c r="AG25" s="340">
        <f t="shared" si="9"/>
        <v>0</v>
      </c>
      <c r="AH25" s="340">
        <f t="shared" si="9"/>
        <v>0</v>
      </c>
      <c r="AI25" s="343">
        <f t="shared" si="9"/>
        <v>0</v>
      </c>
      <c r="AJ25" s="346">
        <f t="shared" si="7"/>
        <v>0</v>
      </c>
    </row>
    <row r="26" spans="1:36" s="159" customFormat="1" ht="14.45" customHeight="1" x14ac:dyDescent="0.2">
      <c r="A26" s="149"/>
      <c r="B26" s="330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6"/>
      <c r="S26" s="336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6"/>
    </row>
    <row r="27" spans="1:36" s="150" customFormat="1" ht="14.45" customHeight="1" x14ac:dyDescent="0.2">
      <c r="A27" s="438" t="s">
        <v>95</v>
      </c>
      <c r="B27" s="347">
        <f>APRIL!B188</f>
        <v>0</v>
      </c>
      <c r="C27" s="347">
        <f>APRIL!C188</f>
        <v>0</v>
      </c>
      <c r="D27" s="347">
        <f>APRIL!D188</f>
        <v>0</v>
      </c>
      <c r="E27" s="347">
        <f>APRIL!E188</f>
        <v>0</v>
      </c>
      <c r="F27" s="338">
        <f>APRIL!F188</f>
        <v>0</v>
      </c>
      <c r="G27" s="330">
        <f>APRIL!J188-APRIL!J21</f>
        <v>0</v>
      </c>
      <c r="H27" s="330">
        <f t="shared" si="3"/>
        <v>0</v>
      </c>
      <c r="I27" s="330">
        <f t="shared" si="4"/>
        <v>0</v>
      </c>
      <c r="J27" s="333">
        <f>APRIL!K188</f>
        <v>0</v>
      </c>
      <c r="K27" s="334">
        <f>APRIL!L188</f>
        <v>0</v>
      </c>
      <c r="L27" s="334">
        <f>APRIL!M188</f>
        <v>0</v>
      </c>
      <c r="M27" s="334">
        <f>APRIL!N188</f>
        <v>0</v>
      </c>
      <c r="N27" s="334">
        <f>APRIL!O188</f>
        <v>0</v>
      </c>
      <c r="O27" s="334">
        <f>APRIL!P188</f>
        <v>0</v>
      </c>
      <c r="P27" s="334">
        <f>APRIL!Q188</f>
        <v>0</v>
      </c>
      <c r="Q27" s="335">
        <f>APRIL!R188</f>
        <v>0</v>
      </c>
      <c r="R27" s="336">
        <f t="shared" si="5"/>
        <v>0</v>
      </c>
      <c r="S27" s="337">
        <f t="shared" si="6"/>
        <v>0</v>
      </c>
      <c r="T27" s="347">
        <f>APRIL!U188</f>
        <v>0</v>
      </c>
      <c r="U27" s="347">
        <f>APRIL!V188</f>
        <v>0</v>
      </c>
      <c r="V27" s="347">
        <f>APRIL!W188</f>
        <v>0</v>
      </c>
      <c r="W27" s="347">
        <f>APRIL!X188</f>
        <v>0</v>
      </c>
      <c r="X27" s="347">
        <f>APRIL!Y188</f>
        <v>0</v>
      </c>
      <c r="Y27" s="347">
        <f>APRIL!Z188</f>
        <v>0</v>
      </c>
      <c r="Z27" s="347">
        <f>APRIL!AA188</f>
        <v>0</v>
      </c>
      <c r="AA27" s="347">
        <f>APRIL!AB188</f>
        <v>0</v>
      </c>
      <c r="AB27" s="347">
        <f>APRIL!AC188</f>
        <v>0</v>
      </c>
      <c r="AC27" s="347">
        <f>APRIL!AD188</f>
        <v>0</v>
      </c>
      <c r="AD27" s="347">
        <f>APRIL!AE188</f>
        <v>0</v>
      </c>
      <c r="AE27" s="347">
        <f>APRIL!AF188</f>
        <v>0</v>
      </c>
      <c r="AF27" s="347">
        <f>APRIL!AG188</f>
        <v>0</v>
      </c>
      <c r="AG27" s="347">
        <f>APRIL!AH188</f>
        <v>0</v>
      </c>
      <c r="AH27" s="347">
        <f>APRIL!AJ188</f>
        <v>0</v>
      </c>
      <c r="AI27" s="338">
        <f>APRIL!AK188</f>
        <v>0</v>
      </c>
      <c r="AJ27" s="336">
        <f t="shared" si="7"/>
        <v>0</v>
      </c>
    </row>
    <row r="28" spans="1:36" s="150" customFormat="1" ht="14.45" customHeight="1" x14ac:dyDescent="0.2">
      <c r="A28" s="437" t="s">
        <v>96</v>
      </c>
      <c r="B28" s="334">
        <f>MAY!B188</f>
        <v>0</v>
      </c>
      <c r="C28" s="334">
        <f>MAY!C188</f>
        <v>0</v>
      </c>
      <c r="D28" s="334">
        <f>MAY!D188</f>
        <v>0</v>
      </c>
      <c r="E28" s="334">
        <f>MAY!E188</f>
        <v>0</v>
      </c>
      <c r="F28" s="339">
        <f>MAY!F188</f>
        <v>0</v>
      </c>
      <c r="G28" s="330">
        <f>MAY!J188-MAY!J21</f>
        <v>0</v>
      </c>
      <c r="H28" s="330">
        <f t="shared" si="3"/>
        <v>0</v>
      </c>
      <c r="I28" s="330">
        <f t="shared" si="4"/>
        <v>0</v>
      </c>
      <c r="J28" s="333">
        <f>MAY!K188</f>
        <v>0</v>
      </c>
      <c r="K28" s="334">
        <f>MAY!L188</f>
        <v>0</v>
      </c>
      <c r="L28" s="334">
        <f>MAY!M188</f>
        <v>0</v>
      </c>
      <c r="M28" s="334">
        <f>MAY!N188</f>
        <v>0</v>
      </c>
      <c r="N28" s="334">
        <f>MAY!O188</f>
        <v>0</v>
      </c>
      <c r="O28" s="334">
        <f>MAY!P188</f>
        <v>0</v>
      </c>
      <c r="P28" s="334">
        <f>MAY!Q188</f>
        <v>0</v>
      </c>
      <c r="Q28" s="335">
        <f>MAY!R188</f>
        <v>0</v>
      </c>
      <c r="R28" s="336">
        <f t="shared" si="5"/>
        <v>0</v>
      </c>
      <c r="S28" s="337">
        <f t="shared" si="6"/>
        <v>0</v>
      </c>
      <c r="T28" s="334">
        <f>MAY!U188</f>
        <v>0</v>
      </c>
      <c r="U28" s="334">
        <f>MAY!V188</f>
        <v>0</v>
      </c>
      <c r="V28" s="334">
        <f>MAY!W188</f>
        <v>0</v>
      </c>
      <c r="W28" s="334">
        <f>MAY!X188</f>
        <v>0</v>
      </c>
      <c r="X28" s="334">
        <f>MAY!Y188</f>
        <v>0</v>
      </c>
      <c r="Y28" s="334">
        <f>MAY!Z188</f>
        <v>0</v>
      </c>
      <c r="Z28" s="334">
        <f>MAY!AA188</f>
        <v>0</v>
      </c>
      <c r="AA28" s="334">
        <f>MAY!AB188</f>
        <v>0</v>
      </c>
      <c r="AB28" s="334">
        <f>MAY!AC188</f>
        <v>0</v>
      </c>
      <c r="AC28" s="334">
        <f>MAY!AD188</f>
        <v>0</v>
      </c>
      <c r="AD28" s="334">
        <f>MAY!AE188</f>
        <v>0</v>
      </c>
      <c r="AE28" s="334">
        <f>MAY!AF188</f>
        <v>0</v>
      </c>
      <c r="AF28" s="334">
        <f>MAY!AG188</f>
        <v>0</v>
      </c>
      <c r="AG28" s="334">
        <f>MAY!AH188</f>
        <v>0</v>
      </c>
      <c r="AH28" s="334">
        <f>MAY!AJ188</f>
        <v>0</v>
      </c>
      <c r="AI28" s="339">
        <f>MAY!AK188</f>
        <v>0</v>
      </c>
      <c r="AJ28" s="336">
        <f t="shared" si="7"/>
        <v>0</v>
      </c>
    </row>
    <row r="29" spans="1:36" s="150" customFormat="1" ht="14.45" customHeight="1" x14ac:dyDescent="0.2">
      <c r="A29" s="437" t="s">
        <v>97</v>
      </c>
      <c r="B29" s="334">
        <f>JUNE!B188</f>
        <v>0</v>
      </c>
      <c r="C29" s="334">
        <f>JUNE!C188</f>
        <v>0</v>
      </c>
      <c r="D29" s="334">
        <f>JUNE!D188</f>
        <v>0</v>
      </c>
      <c r="E29" s="334">
        <f>JUNE!E188</f>
        <v>0</v>
      </c>
      <c r="F29" s="339">
        <f>JUNE!F188</f>
        <v>0</v>
      </c>
      <c r="G29" s="330">
        <f>JUNE!J188-JUNE!J21</f>
        <v>0</v>
      </c>
      <c r="H29" s="330">
        <f t="shared" si="3"/>
        <v>0</v>
      </c>
      <c r="I29" s="330">
        <f t="shared" si="4"/>
        <v>0</v>
      </c>
      <c r="J29" s="333">
        <f>JUNE!K188</f>
        <v>0</v>
      </c>
      <c r="K29" s="334">
        <f>JUNE!L188</f>
        <v>0</v>
      </c>
      <c r="L29" s="334">
        <f>JUNE!M188</f>
        <v>0</v>
      </c>
      <c r="M29" s="334">
        <f>JUNE!N188</f>
        <v>0</v>
      </c>
      <c r="N29" s="334">
        <f>JUNE!O188</f>
        <v>0</v>
      </c>
      <c r="O29" s="334">
        <f>JUNE!P188</f>
        <v>0</v>
      </c>
      <c r="P29" s="334">
        <f>JUNE!Q188</f>
        <v>0</v>
      </c>
      <c r="Q29" s="335">
        <f>JUNE!R188</f>
        <v>0</v>
      </c>
      <c r="R29" s="336">
        <f t="shared" si="5"/>
        <v>0</v>
      </c>
      <c r="S29" s="337">
        <f t="shared" si="6"/>
        <v>0</v>
      </c>
      <c r="T29" s="334">
        <f>JUNE!U188</f>
        <v>0</v>
      </c>
      <c r="U29" s="334">
        <f>JUNE!V188</f>
        <v>0</v>
      </c>
      <c r="V29" s="334">
        <f>JUNE!W188</f>
        <v>0</v>
      </c>
      <c r="W29" s="334">
        <f>JUNE!X188</f>
        <v>0</v>
      </c>
      <c r="X29" s="334">
        <f>JUNE!Y188</f>
        <v>0</v>
      </c>
      <c r="Y29" s="334">
        <f>JUNE!Z188</f>
        <v>0</v>
      </c>
      <c r="Z29" s="334">
        <f>JUNE!AA188</f>
        <v>0</v>
      </c>
      <c r="AA29" s="334">
        <f>JUNE!AB188</f>
        <v>0</v>
      </c>
      <c r="AB29" s="334">
        <f>JUNE!AC188</f>
        <v>0</v>
      </c>
      <c r="AC29" s="334">
        <f>JUNE!AD188</f>
        <v>0</v>
      </c>
      <c r="AD29" s="334">
        <f>JUNE!AE188</f>
        <v>0</v>
      </c>
      <c r="AE29" s="334">
        <f>JUNE!AF188</f>
        <v>0</v>
      </c>
      <c r="AF29" s="334">
        <f>JUNE!AG188</f>
        <v>0</v>
      </c>
      <c r="AG29" s="334">
        <f>JUNE!AH188</f>
        <v>0</v>
      </c>
      <c r="AH29" s="334">
        <f>JUNE!AJ188</f>
        <v>0</v>
      </c>
      <c r="AI29" s="339">
        <f>JUNE!AK188</f>
        <v>0</v>
      </c>
      <c r="AJ29" s="336">
        <f t="shared" si="7"/>
        <v>0</v>
      </c>
    </row>
    <row r="30" spans="1:36" s="158" customFormat="1" ht="14.45" customHeight="1" x14ac:dyDescent="0.2">
      <c r="A30" s="437" t="s">
        <v>98</v>
      </c>
      <c r="B30" s="340">
        <f>SUM(B27:B29)</f>
        <v>0</v>
      </c>
      <c r="C30" s="340">
        <f>SUM(C27:C29)</f>
        <v>0</v>
      </c>
      <c r="D30" s="340">
        <f>SUM(D27:D29)</f>
        <v>0</v>
      </c>
      <c r="E30" s="341">
        <f>SUM(E27:E29)</f>
        <v>0</v>
      </c>
      <c r="F30" s="342">
        <f>SUM(F27:F29)</f>
        <v>0</v>
      </c>
      <c r="G30" s="341">
        <f>SUM(B30:F30)</f>
        <v>0</v>
      </c>
      <c r="H30" s="341">
        <f t="shared" si="3"/>
        <v>0</v>
      </c>
      <c r="I30" s="341">
        <f t="shared" si="4"/>
        <v>0</v>
      </c>
      <c r="J30" s="343">
        <f>SUM(J27:J29)</f>
        <v>0</v>
      </c>
      <c r="K30" s="340">
        <f t="shared" ref="K30:AI30" si="10">SUM(K27:K29)</f>
        <v>0</v>
      </c>
      <c r="L30" s="344">
        <f t="shared" si="10"/>
        <v>0</v>
      </c>
      <c r="M30" s="344">
        <f t="shared" si="10"/>
        <v>0</v>
      </c>
      <c r="N30" s="344">
        <f t="shared" si="10"/>
        <v>0</v>
      </c>
      <c r="O30" s="344">
        <f t="shared" si="10"/>
        <v>0</v>
      </c>
      <c r="P30" s="344">
        <f t="shared" si="10"/>
        <v>0</v>
      </c>
      <c r="Q30" s="345">
        <f t="shared" si="10"/>
        <v>0</v>
      </c>
      <c r="R30" s="341">
        <f t="shared" si="10"/>
        <v>0</v>
      </c>
      <c r="S30" s="343">
        <f t="shared" si="10"/>
        <v>0</v>
      </c>
      <c r="T30" s="340">
        <f t="shared" si="10"/>
        <v>0</v>
      </c>
      <c r="U30" s="340">
        <f t="shared" si="10"/>
        <v>0</v>
      </c>
      <c r="V30" s="340">
        <f t="shared" si="10"/>
        <v>0</v>
      </c>
      <c r="W30" s="340">
        <f t="shared" si="10"/>
        <v>0</v>
      </c>
      <c r="X30" s="340">
        <f t="shared" si="10"/>
        <v>0</v>
      </c>
      <c r="Y30" s="340">
        <f t="shared" si="10"/>
        <v>0</v>
      </c>
      <c r="Z30" s="340">
        <f t="shared" si="10"/>
        <v>0</v>
      </c>
      <c r="AA30" s="340">
        <f t="shared" si="10"/>
        <v>0</v>
      </c>
      <c r="AB30" s="340">
        <f t="shared" si="10"/>
        <v>0</v>
      </c>
      <c r="AC30" s="340">
        <f t="shared" si="10"/>
        <v>0</v>
      </c>
      <c r="AD30" s="340">
        <f t="shared" si="10"/>
        <v>0</v>
      </c>
      <c r="AE30" s="340">
        <f t="shared" si="10"/>
        <v>0</v>
      </c>
      <c r="AF30" s="340">
        <f t="shared" si="10"/>
        <v>0</v>
      </c>
      <c r="AG30" s="340">
        <f t="shared" si="10"/>
        <v>0</v>
      </c>
      <c r="AH30" s="340">
        <f t="shared" si="10"/>
        <v>0</v>
      </c>
      <c r="AI30" s="343">
        <f t="shared" si="10"/>
        <v>0</v>
      </c>
      <c r="AJ30" s="346">
        <f t="shared" si="7"/>
        <v>0</v>
      </c>
    </row>
    <row r="31" spans="1:36" s="159" customFormat="1" ht="14.45" customHeight="1" x14ac:dyDescent="0.2">
      <c r="A31" s="149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6"/>
      <c r="S31" s="336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6"/>
    </row>
    <row r="32" spans="1:36" s="150" customFormat="1" ht="14.45" customHeight="1" x14ac:dyDescent="0.2">
      <c r="A32" s="437" t="s">
        <v>99</v>
      </c>
      <c r="B32" s="334">
        <f>JULY!B188</f>
        <v>0</v>
      </c>
      <c r="C32" s="334">
        <f>JULY!C188</f>
        <v>0</v>
      </c>
      <c r="D32" s="334">
        <f>JULY!D188</f>
        <v>0</v>
      </c>
      <c r="E32" s="334">
        <f>JULY!E188</f>
        <v>0</v>
      </c>
      <c r="F32" s="338">
        <f>JULY!F188</f>
        <v>0</v>
      </c>
      <c r="G32" s="330">
        <f>JULY!J188-JULY!J21</f>
        <v>0</v>
      </c>
      <c r="H32" s="330">
        <f t="shared" si="3"/>
        <v>0</v>
      </c>
      <c r="I32" s="330">
        <f t="shared" si="4"/>
        <v>0</v>
      </c>
      <c r="J32" s="333">
        <f>JULY!K188</f>
        <v>0</v>
      </c>
      <c r="K32" s="334">
        <f>JULY!L188</f>
        <v>0</v>
      </c>
      <c r="L32" s="334">
        <f>JULY!M188</f>
        <v>0</v>
      </c>
      <c r="M32" s="334">
        <f>JULY!N188</f>
        <v>0</v>
      </c>
      <c r="N32" s="334">
        <f>JULY!O188</f>
        <v>0</v>
      </c>
      <c r="O32" s="334">
        <f>JULY!P188</f>
        <v>0</v>
      </c>
      <c r="P32" s="334">
        <f>JULY!Q188</f>
        <v>0</v>
      </c>
      <c r="Q32" s="335">
        <f>JULY!R188</f>
        <v>0</v>
      </c>
      <c r="R32" s="336">
        <f t="shared" si="5"/>
        <v>0</v>
      </c>
      <c r="S32" s="337">
        <f t="shared" si="6"/>
        <v>0</v>
      </c>
      <c r="T32" s="334">
        <f>JULY!U188</f>
        <v>0</v>
      </c>
      <c r="U32" s="334">
        <f>JULY!V188</f>
        <v>0</v>
      </c>
      <c r="V32" s="334">
        <f>JULY!W188</f>
        <v>0</v>
      </c>
      <c r="W32" s="334">
        <f>JULY!X188</f>
        <v>0</v>
      </c>
      <c r="X32" s="334">
        <f>JULY!Y188</f>
        <v>0</v>
      </c>
      <c r="Y32" s="334">
        <f>JULY!Z188</f>
        <v>0</v>
      </c>
      <c r="Z32" s="334">
        <f>JULY!AA188</f>
        <v>0</v>
      </c>
      <c r="AA32" s="334">
        <f>JULY!AB188</f>
        <v>0</v>
      </c>
      <c r="AB32" s="334">
        <f>JULY!AC188</f>
        <v>0</v>
      </c>
      <c r="AC32" s="334">
        <f>JULY!AD188</f>
        <v>0</v>
      </c>
      <c r="AD32" s="334">
        <f>JULY!AE188</f>
        <v>0</v>
      </c>
      <c r="AE32" s="334">
        <f>JULY!AF188</f>
        <v>0</v>
      </c>
      <c r="AF32" s="334">
        <f>JULY!AG188</f>
        <v>0</v>
      </c>
      <c r="AG32" s="334">
        <f>JULY!AH188</f>
        <v>0</v>
      </c>
      <c r="AH32" s="334">
        <f>JULY!AJ188</f>
        <v>0</v>
      </c>
      <c r="AI32" s="338">
        <f>JULY!AK188</f>
        <v>0</v>
      </c>
      <c r="AJ32" s="336">
        <f t="shared" si="7"/>
        <v>0</v>
      </c>
    </row>
    <row r="33" spans="1:36" s="150" customFormat="1" ht="14.45" customHeight="1" x14ac:dyDescent="0.2">
      <c r="A33" s="437" t="s">
        <v>100</v>
      </c>
      <c r="B33" s="334">
        <f>AUGUST!B188</f>
        <v>0</v>
      </c>
      <c r="C33" s="334">
        <f>AUGUST!C188</f>
        <v>0</v>
      </c>
      <c r="D33" s="334">
        <f>AUGUST!D188</f>
        <v>0</v>
      </c>
      <c r="E33" s="334">
        <f>AUGUST!E188</f>
        <v>0</v>
      </c>
      <c r="F33" s="339">
        <f>AUGUST!F188</f>
        <v>0</v>
      </c>
      <c r="G33" s="330">
        <f>AUGUST!J188-AUGUST!J21</f>
        <v>0</v>
      </c>
      <c r="H33" s="330">
        <f t="shared" si="3"/>
        <v>0</v>
      </c>
      <c r="I33" s="330">
        <f t="shared" si="4"/>
        <v>0</v>
      </c>
      <c r="J33" s="333">
        <f>AUGUST!K188</f>
        <v>0</v>
      </c>
      <c r="K33" s="334">
        <f>AUGUST!L188</f>
        <v>0</v>
      </c>
      <c r="L33" s="334">
        <f>AUGUST!M188</f>
        <v>0</v>
      </c>
      <c r="M33" s="334">
        <f>AUGUST!N188</f>
        <v>0</v>
      </c>
      <c r="N33" s="334">
        <f>AUGUST!O188</f>
        <v>0</v>
      </c>
      <c r="O33" s="334">
        <f>AUGUST!P188</f>
        <v>0</v>
      </c>
      <c r="P33" s="334">
        <f>AUGUST!Q188</f>
        <v>0</v>
      </c>
      <c r="Q33" s="335">
        <f>AUGUST!R188</f>
        <v>0</v>
      </c>
      <c r="R33" s="336">
        <f t="shared" si="5"/>
        <v>0</v>
      </c>
      <c r="S33" s="337">
        <f t="shared" si="6"/>
        <v>0</v>
      </c>
      <c r="T33" s="334">
        <f>AUGUST!U188</f>
        <v>0</v>
      </c>
      <c r="U33" s="334">
        <f>AUGUST!V188</f>
        <v>0</v>
      </c>
      <c r="V33" s="334">
        <f>AUGUST!W188</f>
        <v>0</v>
      </c>
      <c r="W33" s="334">
        <f>AUGUST!X188</f>
        <v>0</v>
      </c>
      <c r="X33" s="334">
        <f>AUGUST!Y188</f>
        <v>0</v>
      </c>
      <c r="Y33" s="334">
        <f>AUGUST!Z188</f>
        <v>0</v>
      </c>
      <c r="Z33" s="334">
        <f>AUGUST!AA188</f>
        <v>0</v>
      </c>
      <c r="AA33" s="334">
        <f>AUGUST!AB188</f>
        <v>0</v>
      </c>
      <c r="AB33" s="334">
        <f>AUGUST!AC188</f>
        <v>0</v>
      </c>
      <c r="AC33" s="334">
        <f>AUGUST!AD188</f>
        <v>0</v>
      </c>
      <c r="AD33" s="334">
        <f>AUGUST!AE188</f>
        <v>0</v>
      </c>
      <c r="AE33" s="334">
        <f>AUGUST!AF188</f>
        <v>0</v>
      </c>
      <c r="AF33" s="334">
        <f>AUGUST!AG188</f>
        <v>0</v>
      </c>
      <c r="AG33" s="334">
        <f>AUGUST!AH188</f>
        <v>0</v>
      </c>
      <c r="AH33" s="334">
        <f>AUGUST!AJ188</f>
        <v>0</v>
      </c>
      <c r="AI33" s="339">
        <f>AUGUST!AK188</f>
        <v>0</v>
      </c>
      <c r="AJ33" s="336">
        <f t="shared" si="7"/>
        <v>0</v>
      </c>
    </row>
    <row r="34" spans="1:36" s="150" customFormat="1" ht="14.45" customHeight="1" x14ac:dyDescent="0.2">
      <c r="A34" s="437" t="s">
        <v>101</v>
      </c>
      <c r="B34" s="334">
        <f>SEPTEMBER!B188</f>
        <v>0</v>
      </c>
      <c r="C34" s="334">
        <f>SEPTEMBER!C188</f>
        <v>0</v>
      </c>
      <c r="D34" s="334">
        <f>SEPTEMBER!D188</f>
        <v>0</v>
      </c>
      <c r="E34" s="334">
        <f>SEPTEMBER!E188</f>
        <v>0</v>
      </c>
      <c r="F34" s="339">
        <f>SEPTEMBER!F188</f>
        <v>0</v>
      </c>
      <c r="G34" s="330">
        <f>SEPTEMBER!J188-SEPTEMBER!J21</f>
        <v>0</v>
      </c>
      <c r="H34" s="330">
        <f t="shared" si="3"/>
        <v>0</v>
      </c>
      <c r="I34" s="330">
        <f t="shared" si="4"/>
        <v>0</v>
      </c>
      <c r="J34" s="333">
        <f>SEPTEMBER!K188</f>
        <v>0</v>
      </c>
      <c r="K34" s="334">
        <f>SEPTEMBER!L188</f>
        <v>0</v>
      </c>
      <c r="L34" s="334">
        <f>SEPTEMBER!M188</f>
        <v>0</v>
      </c>
      <c r="M34" s="334">
        <f>SEPTEMBER!N188</f>
        <v>0</v>
      </c>
      <c r="N34" s="334">
        <f>SEPTEMBER!O188</f>
        <v>0</v>
      </c>
      <c r="O34" s="334">
        <f>SEPTEMBER!P188</f>
        <v>0</v>
      </c>
      <c r="P34" s="334">
        <f>SEPTEMBER!Q188</f>
        <v>0</v>
      </c>
      <c r="Q34" s="335">
        <f>SEPTEMBER!R188</f>
        <v>0</v>
      </c>
      <c r="R34" s="336">
        <f t="shared" si="5"/>
        <v>0</v>
      </c>
      <c r="S34" s="337">
        <f t="shared" si="6"/>
        <v>0</v>
      </c>
      <c r="T34" s="334">
        <f>SEPTEMBER!U188</f>
        <v>0</v>
      </c>
      <c r="U34" s="334">
        <f>SEPTEMBER!V188</f>
        <v>0</v>
      </c>
      <c r="V34" s="334">
        <f>SEPTEMBER!W188</f>
        <v>0</v>
      </c>
      <c r="W34" s="334">
        <f>SEPTEMBER!X188</f>
        <v>0</v>
      </c>
      <c r="X34" s="334">
        <f>SEPTEMBER!Y188</f>
        <v>0</v>
      </c>
      <c r="Y34" s="334">
        <f>SEPTEMBER!Z188</f>
        <v>0</v>
      </c>
      <c r="Z34" s="334">
        <f>SEPTEMBER!AA188</f>
        <v>0</v>
      </c>
      <c r="AA34" s="334">
        <f>SEPTEMBER!AB188</f>
        <v>0</v>
      </c>
      <c r="AB34" s="334">
        <f>SEPTEMBER!AC188</f>
        <v>0</v>
      </c>
      <c r="AC34" s="334">
        <f>SEPTEMBER!AD188</f>
        <v>0</v>
      </c>
      <c r="AD34" s="334">
        <f>SEPTEMBER!AE188</f>
        <v>0</v>
      </c>
      <c r="AE34" s="334">
        <f>SEPTEMBER!AF188</f>
        <v>0</v>
      </c>
      <c r="AF34" s="334">
        <f>SEPTEMBER!AG188</f>
        <v>0</v>
      </c>
      <c r="AG34" s="334">
        <f>SEPTEMBER!AH188</f>
        <v>0</v>
      </c>
      <c r="AH34" s="334">
        <f>SEPTEMBER!AJ188</f>
        <v>0</v>
      </c>
      <c r="AI34" s="339">
        <f>SEPTEMBER!AK188</f>
        <v>0</v>
      </c>
      <c r="AJ34" s="336">
        <f t="shared" si="7"/>
        <v>0</v>
      </c>
    </row>
    <row r="35" spans="1:36" s="158" customFormat="1" ht="14.45" customHeight="1" x14ac:dyDescent="0.2">
      <c r="A35" s="437" t="s">
        <v>102</v>
      </c>
      <c r="B35" s="340">
        <f>SUM(B32:B34)</f>
        <v>0</v>
      </c>
      <c r="C35" s="340">
        <f>SUM(C32:C34)</f>
        <v>0</v>
      </c>
      <c r="D35" s="340">
        <f>SUM(D32:D34)</f>
        <v>0</v>
      </c>
      <c r="E35" s="341">
        <f>SUM(E32:E34)</f>
        <v>0</v>
      </c>
      <c r="F35" s="342">
        <f>SUM(F32:F34)</f>
        <v>0</v>
      </c>
      <c r="G35" s="341">
        <f>SUM(B35:F35)</f>
        <v>0</v>
      </c>
      <c r="H35" s="341">
        <f t="shared" si="3"/>
        <v>0</v>
      </c>
      <c r="I35" s="341">
        <f t="shared" si="4"/>
        <v>0</v>
      </c>
      <c r="J35" s="343">
        <f>SUM(J32:J34)</f>
        <v>0</v>
      </c>
      <c r="K35" s="340">
        <f t="shared" ref="K35:AI35" si="11">SUM(K32:K34)</f>
        <v>0</v>
      </c>
      <c r="L35" s="344">
        <f t="shared" si="11"/>
        <v>0</v>
      </c>
      <c r="M35" s="344">
        <f t="shared" si="11"/>
        <v>0</v>
      </c>
      <c r="N35" s="344">
        <f t="shared" si="11"/>
        <v>0</v>
      </c>
      <c r="O35" s="344">
        <f t="shared" si="11"/>
        <v>0</v>
      </c>
      <c r="P35" s="344">
        <f t="shared" si="11"/>
        <v>0</v>
      </c>
      <c r="Q35" s="345">
        <f t="shared" si="11"/>
        <v>0</v>
      </c>
      <c r="R35" s="341">
        <f t="shared" si="11"/>
        <v>0</v>
      </c>
      <c r="S35" s="343">
        <f t="shared" si="11"/>
        <v>0</v>
      </c>
      <c r="T35" s="340">
        <f t="shared" si="11"/>
        <v>0</v>
      </c>
      <c r="U35" s="340">
        <f t="shared" si="11"/>
        <v>0</v>
      </c>
      <c r="V35" s="340">
        <f t="shared" si="11"/>
        <v>0</v>
      </c>
      <c r="W35" s="340">
        <f t="shared" si="11"/>
        <v>0</v>
      </c>
      <c r="X35" s="340">
        <f t="shared" si="11"/>
        <v>0</v>
      </c>
      <c r="Y35" s="340">
        <f t="shared" si="11"/>
        <v>0</v>
      </c>
      <c r="Z35" s="340">
        <f t="shared" si="11"/>
        <v>0</v>
      </c>
      <c r="AA35" s="340">
        <f t="shared" si="11"/>
        <v>0</v>
      </c>
      <c r="AB35" s="340">
        <f t="shared" si="11"/>
        <v>0</v>
      </c>
      <c r="AC35" s="340">
        <f t="shared" si="11"/>
        <v>0</v>
      </c>
      <c r="AD35" s="340">
        <f t="shared" si="11"/>
        <v>0</v>
      </c>
      <c r="AE35" s="340">
        <f t="shared" si="11"/>
        <v>0</v>
      </c>
      <c r="AF35" s="340">
        <f t="shared" si="11"/>
        <v>0</v>
      </c>
      <c r="AG35" s="340">
        <f t="shared" si="11"/>
        <v>0</v>
      </c>
      <c r="AH35" s="340">
        <f t="shared" si="11"/>
        <v>0</v>
      </c>
      <c r="AI35" s="343">
        <f t="shared" si="11"/>
        <v>0</v>
      </c>
      <c r="AJ35" s="346">
        <f t="shared" si="7"/>
        <v>0</v>
      </c>
    </row>
    <row r="36" spans="1:36" s="159" customFormat="1" ht="14.45" customHeight="1" x14ac:dyDescent="0.2">
      <c r="A36" s="149"/>
      <c r="B36" s="330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6"/>
      <c r="S36" s="336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6"/>
    </row>
    <row r="37" spans="1:36" s="150" customFormat="1" ht="14.45" customHeight="1" x14ac:dyDescent="0.2">
      <c r="A37" s="437" t="s">
        <v>103</v>
      </c>
      <c r="B37" s="334">
        <f>OCTOBER!B188</f>
        <v>0</v>
      </c>
      <c r="C37" s="334">
        <f>OCTOBER!C188</f>
        <v>0</v>
      </c>
      <c r="D37" s="334">
        <f>OCTOBER!D188</f>
        <v>0</v>
      </c>
      <c r="E37" s="334">
        <f>OCTOBER!E188</f>
        <v>0</v>
      </c>
      <c r="F37" s="338">
        <f>OCTOBER!F188</f>
        <v>0</v>
      </c>
      <c r="G37" s="330">
        <f>OCTOBER!J188-OCTOBER!J21</f>
        <v>0</v>
      </c>
      <c r="H37" s="330">
        <f t="shared" si="3"/>
        <v>0</v>
      </c>
      <c r="I37" s="330">
        <f t="shared" si="4"/>
        <v>0</v>
      </c>
      <c r="J37" s="333">
        <f>OCTOBER!K188</f>
        <v>0</v>
      </c>
      <c r="K37" s="334">
        <f>OCTOBER!L188</f>
        <v>0</v>
      </c>
      <c r="L37" s="334">
        <f>OCTOBER!M188</f>
        <v>0</v>
      </c>
      <c r="M37" s="334">
        <f>OCTOBER!N188</f>
        <v>0</v>
      </c>
      <c r="N37" s="334">
        <f>OCTOBER!O188</f>
        <v>0</v>
      </c>
      <c r="O37" s="334">
        <f>OCTOBER!P188</f>
        <v>0</v>
      </c>
      <c r="P37" s="334">
        <f>OCTOBER!Q188</f>
        <v>0</v>
      </c>
      <c r="Q37" s="335">
        <f>OCTOBER!R188</f>
        <v>0</v>
      </c>
      <c r="R37" s="336">
        <f t="shared" si="5"/>
        <v>0</v>
      </c>
      <c r="S37" s="337">
        <f t="shared" si="6"/>
        <v>0</v>
      </c>
      <c r="T37" s="334">
        <f>OCTOBER!U188</f>
        <v>0</v>
      </c>
      <c r="U37" s="334">
        <f>OCTOBER!V188</f>
        <v>0</v>
      </c>
      <c r="V37" s="334">
        <f>OCTOBER!W188</f>
        <v>0</v>
      </c>
      <c r="W37" s="334">
        <f>OCTOBER!X188</f>
        <v>0</v>
      </c>
      <c r="X37" s="334">
        <f>OCTOBER!Y188</f>
        <v>0</v>
      </c>
      <c r="Y37" s="334">
        <f>OCTOBER!Z188</f>
        <v>0</v>
      </c>
      <c r="Z37" s="334">
        <f>OCTOBER!AA188</f>
        <v>0</v>
      </c>
      <c r="AA37" s="334">
        <f>OCTOBER!AB188</f>
        <v>0</v>
      </c>
      <c r="AB37" s="334">
        <f>OCTOBER!AC188</f>
        <v>0</v>
      </c>
      <c r="AC37" s="334">
        <f>OCTOBER!AD188</f>
        <v>0</v>
      </c>
      <c r="AD37" s="334">
        <f>OCTOBER!AE188</f>
        <v>0</v>
      </c>
      <c r="AE37" s="334">
        <f>OCTOBER!AF188</f>
        <v>0</v>
      </c>
      <c r="AF37" s="334">
        <f>OCTOBER!AG188</f>
        <v>0</v>
      </c>
      <c r="AG37" s="334">
        <f>OCTOBER!AH188</f>
        <v>0</v>
      </c>
      <c r="AH37" s="334">
        <f>OCTOBER!AJ188</f>
        <v>0</v>
      </c>
      <c r="AI37" s="338">
        <f>OCTOBER!AK188</f>
        <v>0</v>
      </c>
      <c r="AJ37" s="336">
        <f t="shared" si="7"/>
        <v>0</v>
      </c>
    </row>
    <row r="38" spans="1:36" s="150" customFormat="1" ht="14.45" customHeight="1" x14ac:dyDescent="0.2">
      <c r="A38" s="437" t="s">
        <v>104</v>
      </c>
      <c r="B38" s="334">
        <f>NOVEMBER!B188</f>
        <v>0</v>
      </c>
      <c r="C38" s="334">
        <f>NOVEMBER!C188</f>
        <v>0</v>
      </c>
      <c r="D38" s="334">
        <f>NOVEMBER!D188</f>
        <v>0</v>
      </c>
      <c r="E38" s="334">
        <f>NOVEMBER!E188</f>
        <v>0</v>
      </c>
      <c r="F38" s="339">
        <f>NOVEMBER!F188</f>
        <v>0</v>
      </c>
      <c r="G38" s="330">
        <f>NOVEMBER!J188-NOVEMBER!J21</f>
        <v>0</v>
      </c>
      <c r="H38" s="330">
        <f t="shared" si="3"/>
        <v>0</v>
      </c>
      <c r="I38" s="330">
        <f t="shared" si="4"/>
        <v>0</v>
      </c>
      <c r="J38" s="333">
        <f>NOVEMBER!K188</f>
        <v>0</v>
      </c>
      <c r="K38" s="334">
        <f>NOVEMBER!L188</f>
        <v>0</v>
      </c>
      <c r="L38" s="334">
        <f>NOVEMBER!M188</f>
        <v>0</v>
      </c>
      <c r="M38" s="334">
        <f>NOVEMBER!N188</f>
        <v>0</v>
      </c>
      <c r="N38" s="334">
        <f>NOVEMBER!O188</f>
        <v>0</v>
      </c>
      <c r="O38" s="334">
        <f>NOVEMBER!P188</f>
        <v>0</v>
      </c>
      <c r="P38" s="334">
        <f>NOVEMBER!Q188</f>
        <v>0</v>
      </c>
      <c r="Q38" s="335">
        <f>NOVEMBER!R188</f>
        <v>0</v>
      </c>
      <c r="R38" s="336">
        <f t="shared" si="5"/>
        <v>0</v>
      </c>
      <c r="S38" s="337">
        <f t="shared" si="6"/>
        <v>0</v>
      </c>
      <c r="T38" s="334">
        <f>NOVEMBER!U188</f>
        <v>0</v>
      </c>
      <c r="U38" s="334">
        <f>NOVEMBER!V188</f>
        <v>0</v>
      </c>
      <c r="V38" s="334">
        <f>NOVEMBER!W188</f>
        <v>0</v>
      </c>
      <c r="W38" s="334">
        <f>NOVEMBER!X188</f>
        <v>0</v>
      </c>
      <c r="X38" s="334">
        <f>NOVEMBER!Y188</f>
        <v>0</v>
      </c>
      <c r="Y38" s="334">
        <f>NOVEMBER!Z188</f>
        <v>0</v>
      </c>
      <c r="Z38" s="334">
        <f>NOVEMBER!AA188</f>
        <v>0</v>
      </c>
      <c r="AA38" s="334">
        <f>NOVEMBER!AB188</f>
        <v>0</v>
      </c>
      <c r="AB38" s="334">
        <f>NOVEMBER!AC188</f>
        <v>0</v>
      </c>
      <c r="AC38" s="334">
        <f>NOVEMBER!AD188</f>
        <v>0</v>
      </c>
      <c r="AD38" s="334">
        <f>NOVEMBER!AE188</f>
        <v>0</v>
      </c>
      <c r="AE38" s="334">
        <f>NOVEMBER!AF188</f>
        <v>0</v>
      </c>
      <c r="AF38" s="334">
        <f>NOVEMBER!AG188</f>
        <v>0</v>
      </c>
      <c r="AG38" s="334">
        <f>NOVEMBER!AH188</f>
        <v>0</v>
      </c>
      <c r="AH38" s="334">
        <f>NOVEMBER!AJ188</f>
        <v>0</v>
      </c>
      <c r="AI38" s="339">
        <f>NOVEMBER!AK188</f>
        <v>0</v>
      </c>
      <c r="AJ38" s="336">
        <f t="shared" si="7"/>
        <v>0</v>
      </c>
    </row>
    <row r="39" spans="1:36" s="150" customFormat="1" ht="14.45" customHeight="1" x14ac:dyDescent="0.2">
      <c r="A39" s="437" t="s">
        <v>105</v>
      </c>
      <c r="B39" s="334">
        <f>DECEMBER!B188</f>
        <v>0</v>
      </c>
      <c r="C39" s="334">
        <f>DECEMBER!C188</f>
        <v>0</v>
      </c>
      <c r="D39" s="334">
        <f>DECEMBER!D188</f>
        <v>0</v>
      </c>
      <c r="E39" s="334">
        <f>DECEMBER!E188</f>
        <v>0</v>
      </c>
      <c r="F39" s="339">
        <f>DECEMBER!F188</f>
        <v>0</v>
      </c>
      <c r="G39" s="330">
        <f>DECEMBER!J188-DECEMBER!J21</f>
        <v>0</v>
      </c>
      <c r="H39" s="330">
        <f t="shared" si="3"/>
        <v>0</v>
      </c>
      <c r="I39" s="330">
        <f t="shared" si="4"/>
        <v>0</v>
      </c>
      <c r="J39" s="333">
        <f>DECEMBER!K188</f>
        <v>0</v>
      </c>
      <c r="K39" s="334">
        <f>DECEMBER!L188</f>
        <v>0</v>
      </c>
      <c r="L39" s="334">
        <f>DECEMBER!M188</f>
        <v>0</v>
      </c>
      <c r="M39" s="334">
        <f>DECEMBER!N188</f>
        <v>0</v>
      </c>
      <c r="N39" s="334">
        <f>DECEMBER!O188</f>
        <v>0</v>
      </c>
      <c r="O39" s="334">
        <f>DECEMBER!P188</f>
        <v>0</v>
      </c>
      <c r="P39" s="334">
        <f>DECEMBER!Q188</f>
        <v>0</v>
      </c>
      <c r="Q39" s="335">
        <f>DECEMBER!R188</f>
        <v>0</v>
      </c>
      <c r="R39" s="336">
        <f t="shared" si="5"/>
        <v>0</v>
      </c>
      <c r="S39" s="337">
        <f t="shared" si="6"/>
        <v>0</v>
      </c>
      <c r="T39" s="334">
        <f>DECEMBER!U188</f>
        <v>0</v>
      </c>
      <c r="U39" s="334">
        <f>DECEMBER!V188</f>
        <v>0</v>
      </c>
      <c r="V39" s="334">
        <f>DECEMBER!W188</f>
        <v>0</v>
      </c>
      <c r="W39" s="334">
        <f>DECEMBER!X188</f>
        <v>0</v>
      </c>
      <c r="X39" s="334">
        <f>DECEMBER!Y188</f>
        <v>0</v>
      </c>
      <c r="Y39" s="334">
        <f>DECEMBER!Z188</f>
        <v>0</v>
      </c>
      <c r="Z39" s="334">
        <f>DECEMBER!AA188</f>
        <v>0</v>
      </c>
      <c r="AA39" s="334">
        <f>DECEMBER!AB188</f>
        <v>0</v>
      </c>
      <c r="AB39" s="334">
        <f>DECEMBER!AC188</f>
        <v>0</v>
      </c>
      <c r="AC39" s="334">
        <f>DECEMBER!AD188</f>
        <v>0</v>
      </c>
      <c r="AD39" s="334">
        <f>DECEMBER!AE188</f>
        <v>0</v>
      </c>
      <c r="AE39" s="334">
        <f>DECEMBER!AF188</f>
        <v>0</v>
      </c>
      <c r="AF39" s="334">
        <f>DECEMBER!AG188</f>
        <v>0</v>
      </c>
      <c r="AG39" s="334">
        <f>DECEMBER!AH188</f>
        <v>0</v>
      </c>
      <c r="AH39" s="334">
        <f>DECEMBER!AJ188</f>
        <v>0</v>
      </c>
      <c r="AI39" s="339">
        <f>DECEMBER!AK188</f>
        <v>0</v>
      </c>
      <c r="AJ39" s="336">
        <f t="shared" si="7"/>
        <v>0</v>
      </c>
    </row>
    <row r="40" spans="1:36" s="158" customFormat="1" ht="14.45" customHeight="1" x14ac:dyDescent="0.2">
      <c r="A40" s="437" t="s">
        <v>106</v>
      </c>
      <c r="B40" s="340">
        <f>SUM(B37:B39)</f>
        <v>0</v>
      </c>
      <c r="C40" s="340">
        <f>SUM(C37:C39)</f>
        <v>0</v>
      </c>
      <c r="D40" s="340">
        <f>SUM(D37:D39)</f>
        <v>0</v>
      </c>
      <c r="E40" s="341">
        <f>SUM(E37:E39)</f>
        <v>0</v>
      </c>
      <c r="F40" s="342">
        <f>SUM(F37:F39)</f>
        <v>0</v>
      </c>
      <c r="G40" s="341">
        <f>SUM(B40:F40)</f>
        <v>0</v>
      </c>
      <c r="H40" s="341">
        <f t="shared" si="3"/>
        <v>0</v>
      </c>
      <c r="I40" s="341">
        <f t="shared" si="4"/>
        <v>0</v>
      </c>
      <c r="J40" s="343">
        <f t="shared" ref="J40:AI40" si="12">SUM(J37:J39)</f>
        <v>0</v>
      </c>
      <c r="K40" s="340">
        <f t="shared" si="12"/>
        <v>0</v>
      </c>
      <c r="L40" s="344">
        <f t="shared" si="12"/>
        <v>0</v>
      </c>
      <c r="M40" s="344">
        <f t="shared" si="12"/>
        <v>0</v>
      </c>
      <c r="N40" s="344">
        <f t="shared" si="12"/>
        <v>0</v>
      </c>
      <c r="O40" s="344">
        <f t="shared" si="12"/>
        <v>0</v>
      </c>
      <c r="P40" s="344">
        <f t="shared" si="12"/>
        <v>0</v>
      </c>
      <c r="Q40" s="345">
        <f t="shared" si="12"/>
        <v>0</v>
      </c>
      <c r="R40" s="341">
        <f t="shared" si="12"/>
        <v>0</v>
      </c>
      <c r="S40" s="343">
        <f t="shared" si="12"/>
        <v>0</v>
      </c>
      <c r="T40" s="340">
        <f t="shared" si="12"/>
        <v>0</v>
      </c>
      <c r="U40" s="340">
        <f t="shared" si="12"/>
        <v>0</v>
      </c>
      <c r="V40" s="340">
        <f t="shared" si="12"/>
        <v>0</v>
      </c>
      <c r="W40" s="340">
        <f t="shared" si="12"/>
        <v>0</v>
      </c>
      <c r="X40" s="340">
        <f t="shared" si="12"/>
        <v>0</v>
      </c>
      <c r="Y40" s="340">
        <f t="shared" si="12"/>
        <v>0</v>
      </c>
      <c r="Z40" s="340">
        <f t="shared" si="12"/>
        <v>0</v>
      </c>
      <c r="AA40" s="340">
        <f t="shared" si="12"/>
        <v>0</v>
      </c>
      <c r="AB40" s="340">
        <f t="shared" si="12"/>
        <v>0</v>
      </c>
      <c r="AC40" s="340">
        <f t="shared" si="12"/>
        <v>0</v>
      </c>
      <c r="AD40" s="340">
        <f t="shared" si="12"/>
        <v>0</v>
      </c>
      <c r="AE40" s="340">
        <f t="shared" si="12"/>
        <v>0</v>
      </c>
      <c r="AF40" s="340">
        <f t="shared" si="12"/>
        <v>0</v>
      </c>
      <c r="AG40" s="340">
        <f t="shared" si="12"/>
        <v>0</v>
      </c>
      <c r="AH40" s="340">
        <f t="shared" si="12"/>
        <v>0</v>
      </c>
      <c r="AI40" s="343">
        <f t="shared" si="12"/>
        <v>0</v>
      </c>
      <c r="AJ40" s="346">
        <f t="shared" si="7"/>
        <v>0</v>
      </c>
    </row>
    <row r="41" spans="1:36" s="159" customFormat="1" ht="14.45" customHeight="1" thickBot="1" x14ac:dyDescent="0.25">
      <c r="A41" s="382"/>
      <c r="B41" s="353"/>
      <c r="C41" s="353"/>
      <c r="D41" s="353"/>
      <c r="E41" s="353"/>
      <c r="F41" s="38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84"/>
      <c r="S41" s="384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3"/>
      <c r="AF41" s="353"/>
      <c r="AG41" s="353"/>
      <c r="AH41" s="353"/>
      <c r="AI41" s="353"/>
      <c r="AJ41" s="384"/>
    </row>
    <row r="42" spans="1:36" s="158" customFormat="1" ht="14.45" customHeight="1" thickTop="1" thickBot="1" x14ac:dyDescent="0.25">
      <c r="A42" s="385" t="s">
        <v>107</v>
      </c>
      <c r="B42" s="386">
        <f>SUM(B25+B30+B35+B40)</f>
        <v>0</v>
      </c>
      <c r="C42" s="386">
        <f t="shared" ref="C42:AI42" si="13">SUM(C25+C30+C35+C40)</f>
        <v>0</v>
      </c>
      <c r="D42" s="386">
        <f t="shared" si="13"/>
        <v>0</v>
      </c>
      <c r="E42" s="387">
        <f t="shared" si="13"/>
        <v>0</v>
      </c>
      <c r="F42" s="388">
        <f t="shared" si="13"/>
        <v>0</v>
      </c>
      <c r="G42" s="387">
        <f t="shared" si="13"/>
        <v>0</v>
      </c>
      <c r="H42" s="387">
        <f t="shared" si="13"/>
        <v>0</v>
      </c>
      <c r="I42" s="387">
        <f t="shared" si="4"/>
        <v>0</v>
      </c>
      <c r="J42" s="389">
        <f t="shared" si="13"/>
        <v>0</v>
      </c>
      <c r="K42" s="386">
        <f t="shared" si="13"/>
        <v>0</v>
      </c>
      <c r="L42" s="390">
        <f t="shared" si="13"/>
        <v>0</v>
      </c>
      <c r="M42" s="390">
        <f t="shared" si="13"/>
        <v>0</v>
      </c>
      <c r="N42" s="390">
        <f t="shared" si="13"/>
        <v>0</v>
      </c>
      <c r="O42" s="390">
        <f t="shared" si="13"/>
        <v>0</v>
      </c>
      <c r="P42" s="390">
        <f t="shared" si="13"/>
        <v>0</v>
      </c>
      <c r="Q42" s="391">
        <f t="shared" si="13"/>
        <v>0</v>
      </c>
      <c r="R42" s="387">
        <f t="shared" si="13"/>
        <v>0</v>
      </c>
      <c r="S42" s="389">
        <f t="shared" si="13"/>
        <v>0</v>
      </c>
      <c r="T42" s="386">
        <f t="shared" si="13"/>
        <v>0</v>
      </c>
      <c r="U42" s="386">
        <f t="shared" si="13"/>
        <v>0</v>
      </c>
      <c r="V42" s="386">
        <f t="shared" si="13"/>
        <v>0</v>
      </c>
      <c r="W42" s="386">
        <f t="shared" si="13"/>
        <v>0</v>
      </c>
      <c r="X42" s="386">
        <f t="shared" si="13"/>
        <v>0</v>
      </c>
      <c r="Y42" s="386">
        <f t="shared" si="13"/>
        <v>0</v>
      </c>
      <c r="Z42" s="386">
        <f t="shared" si="13"/>
        <v>0</v>
      </c>
      <c r="AA42" s="386">
        <f t="shared" si="13"/>
        <v>0</v>
      </c>
      <c r="AB42" s="386">
        <f t="shared" si="13"/>
        <v>0</v>
      </c>
      <c r="AC42" s="386">
        <f t="shared" si="13"/>
        <v>0</v>
      </c>
      <c r="AD42" s="386">
        <f t="shared" si="13"/>
        <v>0</v>
      </c>
      <c r="AE42" s="386">
        <f t="shared" si="13"/>
        <v>0</v>
      </c>
      <c r="AF42" s="386">
        <f t="shared" si="13"/>
        <v>0</v>
      </c>
      <c r="AG42" s="386">
        <f t="shared" si="13"/>
        <v>0</v>
      </c>
      <c r="AH42" s="386">
        <f t="shared" si="13"/>
        <v>0</v>
      </c>
      <c r="AI42" s="389">
        <f t="shared" si="13"/>
        <v>0</v>
      </c>
      <c r="AJ42" s="392">
        <f t="shared" si="7"/>
        <v>0</v>
      </c>
    </row>
    <row r="43" spans="1:36" s="124" customFormat="1" ht="14.45" customHeight="1" thickTop="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5"/>
      <c r="S43" s="115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</row>
    <row r="44" spans="1:36" s="124" customFormat="1" ht="14.45" customHeight="1" x14ac:dyDescent="0.2">
      <c r="A44" s="114"/>
      <c r="B44" s="121"/>
      <c r="C44" s="121"/>
      <c r="D44" s="121"/>
      <c r="E44" s="121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</row>
    <row r="45" spans="1:36" customFormat="1" ht="14.45" customHeight="1" x14ac:dyDescent="0.2">
      <c r="A45" s="64"/>
      <c r="B45" s="64"/>
      <c r="C45" s="538" t="s">
        <v>377</v>
      </c>
      <c r="D45" s="538"/>
      <c r="E45" s="538"/>
      <c r="F45" s="538"/>
      <c r="G45" s="538"/>
      <c r="H45" s="23"/>
      <c r="I45" s="64"/>
      <c r="J45" s="64"/>
      <c r="K45" s="538" t="s">
        <v>378</v>
      </c>
      <c r="L45" s="538"/>
      <c r="M45" s="538"/>
      <c r="N45" s="538"/>
      <c r="O45" s="538"/>
      <c r="P45" s="23"/>
    </row>
    <row r="46" spans="1:36" customFormat="1" ht="14.45" customHeight="1" thickBot="1" x14ac:dyDescent="0.25">
      <c r="A46" s="64"/>
      <c r="B46" s="64"/>
      <c r="C46" s="64"/>
      <c r="D46" s="64"/>
      <c r="E46" s="64"/>
      <c r="F46" s="64"/>
      <c r="G46" s="64"/>
      <c r="H46" s="23"/>
      <c r="I46" s="64"/>
      <c r="J46" s="64"/>
      <c r="K46" s="64"/>
      <c r="L46" s="64"/>
      <c r="M46" s="64"/>
      <c r="N46" s="64"/>
      <c r="O46" s="64"/>
      <c r="P46" s="23"/>
    </row>
    <row r="47" spans="1:36" customFormat="1" ht="14.45" customHeight="1" x14ac:dyDescent="0.2">
      <c r="A47" s="269"/>
      <c r="B47" s="269"/>
      <c r="C47" s="539" t="s">
        <v>379</v>
      </c>
      <c r="D47" s="540"/>
      <c r="E47" s="541"/>
      <c r="F47" s="542" t="s">
        <v>380</v>
      </c>
      <c r="G47" s="543"/>
      <c r="H47" s="23"/>
      <c r="I47" s="269"/>
      <c r="J47" s="269"/>
      <c r="K47" s="539" t="s">
        <v>379</v>
      </c>
      <c r="L47" s="540"/>
      <c r="M47" s="541"/>
      <c r="N47" s="542" t="s">
        <v>380</v>
      </c>
      <c r="O47" s="543"/>
      <c r="P47" s="23"/>
    </row>
    <row r="48" spans="1:36" customFormat="1" ht="14.45" customHeight="1" x14ac:dyDescent="0.2">
      <c r="A48" s="408" t="s">
        <v>475</v>
      </c>
      <c r="B48" s="271"/>
      <c r="C48" s="530"/>
      <c r="D48" s="531"/>
      <c r="E48" s="532"/>
      <c r="F48" s="533">
        <f>D8</f>
        <v>0</v>
      </c>
      <c r="G48" s="534"/>
      <c r="H48" s="23"/>
      <c r="I48" s="270" t="s">
        <v>475</v>
      </c>
      <c r="J48" s="271"/>
      <c r="K48" s="535">
        <f>C48</f>
        <v>0</v>
      </c>
      <c r="L48" s="536"/>
      <c r="M48" s="537"/>
      <c r="N48" s="533">
        <f>D9</f>
        <v>0</v>
      </c>
      <c r="O48" s="534"/>
      <c r="P48" s="23"/>
    </row>
    <row r="49" spans="1:16" customFormat="1" ht="14.45" customHeight="1" x14ac:dyDescent="0.2">
      <c r="A49" s="544" t="s">
        <v>212</v>
      </c>
      <c r="B49" s="545"/>
      <c r="C49" s="546">
        <f>JANUARY!$U$195</f>
        <v>0</v>
      </c>
      <c r="D49" s="547"/>
      <c r="E49" s="548"/>
      <c r="F49" s="549">
        <f>JANUARY!U196</f>
        <v>0</v>
      </c>
      <c r="G49" s="550"/>
      <c r="H49" s="23"/>
      <c r="I49" s="544" t="s">
        <v>212</v>
      </c>
      <c r="J49" s="545"/>
      <c r="K49" s="546">
        <f>DECEMBER!$U$195</f>
        <v>0</v>
      </c>
      <c r="L49" s="547"/>
      <c r="M49" s="548"/>
      <c r="N49" s="549">
        <f>DECEMBER!U200</f>
        <v>0</v>
      </c>
      <c r="O49" s="550"/>
      <c r="P49" s="23"/>
    </row>
    <row r="50" spans="1:16" customFormat="1" ht="14.45" customHeight="1" x14ac:dyDescent="0.2">
      <c r="A50" s="544" t="s">
        <v>213</v>
      </c>
      <c r="B50" s="545"/>
      <c r="C50" s="546">
        <f>JANUARY!$U$205</f>
        <v>0</v>
      </c>
      <c r="D50" s="547"/>
      <c r="E50" s="548"/>
      <c r="F50" s="549">
        <f>JANUARY!U206</f>
        <v>0</v>
      </c>
      <c r="G50" s="550"/>
      <c r="H50" s="23"/>
      <c r="I50" s="544" t="s">
        <v>213</v>
      </c>
      <c r="J50" s="545"/>
      <c r="K50" s="546">
        <f>DECEMBER!$U$205</f>
        <v>0</v>
      </c>
      <c r="L50" s="547"/>
      <c r="M50" s="548"/>
      <c r="N50" s="549">
        <f>DECEMBER!U210</f>
        <v>0</v>
      </c>
      <c r="O50" s="550"/>
      <c r="P50" s="23"/>
    </row>
    <row r="51" spans="1:16" customFormat="1" ht="14.45" customHeight="1" x14ac:dyDescent="0.2">
      <c r="A51" s="544" t="s">
        <v>214</v>
      </c>
      <c r="B51" s="545"/>
      <c r="C51" s="546">
        <f>JANUARY!$U$215</f>
        <v>0</v>
      </c>
      <c r="D51" s="547"/>
      <c r="E51" s="548"/>
      <c r="F51" s="549">
        <f>JANUARY!U216</f>
        <v>0</v>
      </c>
      <c r="G51" s="550"/>
      <c r="H51" s="23"/>
      <c r="I51" s="544" t="s">
        <v>214</v>
      </c>
      <c r="J51" s="545"/>
      <c r="K51" s="546">
        <f>DECEMBER!$U$215</f>
        <v>0</v>
      </c>
      <c r="L51" s="547"/>
      <c r="M51" s="548"/>
      <c r="N51" s="549">
        <f>DECEMBER!U220</f>
        <v>0</v>
      </c>
      <c r="O51" s="550"/>
      <c r="P51" s="23"/>
    </row>
    <row r="52" spans="1:16" customFormat="1" ht="14.45" customHeight="1" x14ac:dyDescent="0.2">
      <c r="A52" s="544" t="s">
        <v>215</v>
      </c>
      <c r="B52" s="545"/>
      <c r="C52" s="546">
        <f>JANUARY!$U$225</f>
        <v>0</v>
      </c>
      <c r="D52" s="547"/>
      <c r="E52" s="548"/>
      <c r="F52" s="549">
        <f>JANUARY!U226</f>
        <v>0</v>
      </c>
      <c r="G52" s="550"/>
      <c r="H52" s="23"/>
      <c r="I52" s="544" t="s">
        <v>215</v>
      </c>
      <c r="J52" s="545"/>
      <c r="K52" s="546">
        <f>DECEMBER!$U$225</f>
        <v>0</v>
      </c>
      <c r="L52" s="547"/>
      <c r="M52" s="548"/>
      <c r="N52" s="549">
        <f>DECEMBER!U230</f>
        <v>0</v>
      </c>
      <c r="O52" s="550"/>
      <c r="P52" s="23"/>
    </row>
    <row r="53" spans="1:16" customFormat="1" ht="14.45" customHeight="1" x14ac:dyDescent="0.2">
      <c r="A53" s="544" t="s">
        <v>246</v>
      </c>
      <c r="B53" s="545"/>
      <c r="C53" s="546">
        <f>JANUARY!$Z$195</f>
        <v>0</v>
      </c>
      <c r="D53" s="547"/>
      <c r="E53" s="548"/>
      <c r="F53" s="549">
        <f>JANUARY!Z196</f>
        <v>0</v>
      </c>
      <c r="G53" s="550"/>
      <c r="H53" s="23"/>
      <c r="I53" s="544" t="s">
        <v>246</v>
      </c>
      <c r="J53" s="545"/>
      <c r="K53" s="546">
        <f>DECEMBER!$Z$195</f>
        <v>0</v>
      </c>
      <c r="L53" s="547"/>
      <c r="M53" s="548"/>
      <c r="N53" s="549">
        <f>DECEMBER!Z200</f>
        <v>0</v>
      </c>
      <c r="O53" s="550"/>
      <c r="P53" s="23"/>
    </row>
    <row r="54" spans="1:16" customFormat="1" ht="14.45" customHeight="1" x14ac:dyDescent="0.2">
      <c r="A54" s="544" t="s">
        <v>247</v>
      </c>
      <c r="B54" s="545"/>
      <c r="C54" s="546">
        <f>JANUARY!$Z$205</f>
        <v>0</v>
      </c>
      <c r="D54" s="547"/>
      <c r="E54" s="548"/>
      <c r="F54" s="549">
        <f>JANUARY!Z206</f>
        <v>0</v>
      </c>
      <c r="G54" s="550"/>
      <c r="H54" s="23"/>
      <c r="I54" s="544" t="s">
        <v>247</v>
      </c>
      <c r="J54" s="545"/>
      <c r="K54" s="546">
        <f>DECEMBER!$Z$205</f>
        <v>0</v>
      </c>
      <c r="L54" s="547"/>
      <c r="M54" s="548"/>
      <c r="N54" s="549">
        <f>DECEMBER!Z210</f>
        <v>0</v>
      </c>
      <c r="O54" s="550"/>
      <c r="P54" s="23"/>
    </row>
    <row r="55" spans="1:16" customFormat="1" ht="14.45" customHeight="1" x14ac:dyDescent="0.2">
      <c r="A55" s="544" t="s">
        <v>248</v>
      </c>
      <c r="B55" s="545"/>
      <c r="C55" s="546">
        <f>JANUARY!$Z$215</f>
        <v>0</v>
      </c>
      <c r="D55" s="547"/>
      <c r="E55" s="548"/>
      <c r="F55" s="549">
        <f>JANUARY!Z216</f>
        <v>0</v>
      </c>
      <c r="G55" s="550"/>
      <c r="H55" s="23"/>
      <c r="I55" s="544" t="s">
        <v>248</v>
      </c>
      <c r="J55" s="545"/>
      <c r="K55" s="546">
        <f>DECEMBER!$Z$215</f>
        <v>0</v>
      </c>
      <c r="L55" s="547"/>
      <c r="M55" s="548"/>
      <c r="N55" s="549">
        <f>DECEMBER!Z220</f>
        <v>0</v>
      </c>
      <c r="O55" s="550"/>
      <c r="P55" s="23"/>
    </row>
    <row r="56" spans="1:16" customFormat="1" ht="14.45" customHeight="1" x14ac:dyDescent="0.2">
      <c r="A56" s="544" t="s">
        <v>249</v>
      </c>
      <c r="B56" s="545"/>
      <c r="C56" s="546">
        <f>JANUARY!$Z$225</f>
        <v>0</v>
      </c>
      <c r="D56" s="547"/>
      <c r="E56" s="548"/>
      <c r="F56" s="549">
        <f>JANUARY!Z226</f>
        <v>0</v>
      </c>
      <c r="G56" s="550"/>
      <c r="H56" s="4"/>
      <c r="I56" s="544" t="s">
        <v>249</v>
      </c>
      <c r="J56" s="545"/>
      <c r="K56" s="546">
        <f>DECEMBER!$Z$225</f>
        <v>0</v>
      </c>
      <c r="L56" s="547"/>
      <c r="M56" s="548"/>
      <c r="N56" s="549">
        <f>DECEMBER!Z230</f>
        <v>0</v>
      </c>
      <c r="O56" s="550"/>
      <c r="P56" s="4"/>
    </row>
    <row r="57" spans="1:16" customFormat="1" ht="14.45" customHeight="1" x14ac:dyDescent="0.2">
      <c r="A57" s="544" t="s">
        <v>216</v>
      </c>
      <c r="B57" s="545"/>
      <c r="C57" s="551"/>
      <c r="D57" s="552"/>
      <c r="E57" s="553"/>
      <c r="F57" s="549">
        <f>JANUARY!K2</f>
        <v>0</v>
      </c>
      <c r="G57" s="550"/>
      <c r="H57" s="4"/>
      <c r="I57" s="544" t="s">
        <v>216</v>
      </c>
      <c r="J57" s="545"/>
      <c r="K57" s="551" t="s">
        <v>381</v>
      </c>
      <c r="L57" s="552"/>
      <c r="M57" s="553"/>
      <c r="N57" s="557"/>
      <c r="O57" s="558"/>
      <c r="P57" s="4"/>
    </row>
    <row r="58" spans="1:16" customFormat="1" ht="14.45" customHeight="1" thickBot="1" x14ac:dyDescent="0.25">
      <c r="A58" s="269"/>
      <c r="B58" s="269"/>
      <c r="C58" s="559" t="s">
        <v>135</v>
      </c>
      <c r="D58" s="560"/>
      <c r="E58" s="561"/>
      <c r="F58" s="562">
        <f>SUM(F48:G57)</f>
        <v>0</v>
      </c>
      <c r="G58" s="563"/>
      <c r="I58" s="269"/>
      <c r="J58" s="269"/>
      <c r="K58" s="564" t="s">
        <v>135</v>
      </c>
      <c r="L58" s="565"/>
      <c r="M58" s="566"/>
      <c r="N58" s="562">
        <f>SUM(N48:O57)</f>
        <v>0</v>
      </c>
      <c r="O58" s="563"/>
    </row>
    <row r="59" spans="1:16" customFormat="1" ht="14.45" customHeight="1" x14ac:dyDescent="0.2"/>
    <row r="60" spans="1:16" customFormat="1" ht="14.45" customHeight="1" x14ac:dyDescent="0.2"/>
    <row r="61" spans="1:16" customFormat="1" ht="14.45" customHeight="1" x14ac:dyDescent="0.2">
      <c r="J61" s="213" t="s">
        <v>474</v>
      </c>
    </row>
    <row r="62" spans="1:16" customFormat="1" ht="14.45" customHeight="1" x14ac:dyDescent="0.2">
      <c r="J62" s="213" t="s">
        <v>382</v>
      </c>
      <c r="M62" s="554">
        <f>DECEMBER!O202</f>
        <v>0</v>
      </c>
      <c r="N62" s="554"/>
    </row>
    <row r="63" spans="1:16" s="394" customFormat="1" ht="14.45" customHeight="1" x14ac:dyDescent="0.2">
      <c r="J63" s="213" t="s">
        <v>479</v>
      </c>
      <c r="M63" s="567">
        <f>DECEMBER!O203</f>
        <v>0</v>
      </c>
      <c r="N63" s="567"/>
    </row>
    <row r="64" spans="1:16" customFormat="1" ht="14.45" customHeight="1" x14ac:dyDescent="0.2">
      <c r="J64" s="213" t="s">
        <v>473</v>
      </c>
      <c r="M64" s="555">
        <f>DECEMBER!O204</f>
        <v>0</v>
      </c>
      <c r="N64" s="555"/>
    </row>
    <row r="65" spans="10:14" customFormat="1" ht="14.45" customHeight="1" thickBot="1" x14ac:dyDescent="0.25">
      <c r="J65" s="213" t="s">
        <v>383</v>
      </c>
      <c r="M65" s="556">
        <f>M62-M64+M63</f>
        <v>0</v>
      </c>
      <c r="N65" s="556"/>
    </row>
    <row r="66" spans="10:14" ht="14.45" customHeight="1" thickTop="1" x14ac:dyDescent="0.2"/>
  </sheetData>
  <sheetProtection algorithmName="SHA-512" hashValue="GE+TiDIrUdXlnZPJn2z4ZPp8eCUh1C44yWBQXabjxOf88IunoIfUUvV89j9ZJ26+ucPBJwikVYmuunwgdM5VrQ==" saltValue="va6XFXuCVQEf/jmY5wxAJw==" spinCount="100000" sheet="1" objects="1" scenarios="1" formatColumns="0" formatRows="0"/>
  <mergeCells count="76">
    <mergeCell ref="M62:N62"/>
    <mergeCell ref="M64:N64"/>
    <mergeCell ref="M65:N65"/>
    <mergeCell ref="N57:O57"/>
    <mergeCell ref="C58:E58"/>
    <mergeCell ref="F58:G58"/>
    <mergeCell ref="K58:M58"/>
    <mergeCell ref="N58:O58"/>
    <mergeCell ref="M63:N63"/>
    <mergeCell ref="N56:O56"/>
    <mergeCell ref="A55:B55"/>
    <mergeCell ref="C55:E55"/>
    <mergeCell ref="F55:G55"/>
    <mergeCell ref="A57:B57"/>
    <mergeCell ref="C57:E57"/>
    <mergeCell ref="F57:G57"/>
    <mergeCell ref="I57:J57"/>
    <mergeCell ref="K57:M57"/>
    <mergeCell ref="A56:B56"/>
    <mergeCell ref="C56:E56"/>
    <mergeCell ref="F56:G56"/>
    <mergeCell ref="I56:J56"/>
    <mergeCell ref="K56:M56"/>
    <mergeCell ref="N54:O54"/>
    <mergeCell ref="A53:B53"/>
    <mergeCell ref="C53:E53"/>
    <mergeCell ref="F53:G53"/>
    <mergeCell ref="I55:J55"/>
    <mergeCell ref="K55:M55"/>
    <mergeCell ref="N55:O55"/>
    <mergeCell ref="A54:B54"/>
    <mergeCell ref="C54:E54"/>
    <mergeCell ref="F54:G54"/>
    <mergeCell ref="I54:J54"/>
    <mergeCell ref="K54:M54"/>
    <mergeCell ref="N52:O52"/>
    <mergeCell ref="A51:B51"/>
    <mergeCell ref="C51:E51"/>
    <mergeCell ref="F51:G51"/>
    <mergeCell ref="I53:J53"/>
    <mergeCell ref="K53:M53"/>
    <mergeCell ref="N53:O53"/>
    <mergeCell ref="A52:B52"/>
    <mergeCell ref="C52:E52"/>
    <mergeCell ref="F52:G52"/>
    <mergeCell ref="I52:J52"/>
    <mergeCell ref="K52:M52"/>
    <mergeCell ref="I51:J51"/>
    <mergeCell ref="K51:M51"/>
    <mergeCell ref="N51:O51"/>
    <mergeCell ref="I49:J49"/>
    <mergeCell ref="K49:M49"/>
    <mergeCell ref="N49:O49"/>
    <mergeCell ref="N50:O50"/>
    <mergeCell ref="A49:B49"/>
    <mergeCell ref="C49:E49"/>
    <mergeCell ref="F49:G49"/>
    <mergeCell ref="A50:B50"/>
    <mergeCell ref="C50:E50"/>
    <mergeCell ref="F50:G50"/>
    <mergeCell ref="I50:J50"/>
    <mergeCell ref="K50:M50"/>
    <mergeCell ref="T4:X4"/>
    <mergeCell ref="T18:X18"/>
    <mergeCell ref="F11:J11"/>
    <mergeCell ref="G15:J15"/>
    <mergeCell ref="C48:E48"/>
    <mergeCell ref="F48:G48"/>
    <mergeCell ref="K48:M48"/>
    <mergeCell ref="N48:O48"/>
    <mergeCell ref="C45:G45"/>
    <mergeCell ref="K45:O45"/>
    <mergeCell ref="C47:E47"/>
    <mergeCell ref="F47:G47"/>
    <mergeCell ref="K47:M47"/>
    <mergeCell ref="N47:O47"/>
  </mergeCells>
  <phoneticPr fontId="1" type="noConversion"/>
  <printOptions horizontalCentered="1" verticalCentered="1"/>
  <pageMargins left="0" right="0" top="0.75" bottom="0" header="0.5" footer="0.2"/>
  <pageSetup paperSize="5" scale="91" pageOrder="overThenDown" orientation="landscape" horizontalDpi="360" verticalDpi="300" r:id="rId1"/>
  <headerFooter alignWithMargins="0">
    <oddHeader>&amp;C&amp;"Arial,Bold"&amp;12ANNUAL REPORT</oddHeader>
  </headerFooter>
  <rowBreaks count="1" manualBreakCount="1">
    <brk id="43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20</vt:i4>
      </vt:variant>
    </vt:vector>
  </HeadingPairs>
  <TitlesOfParts>
    <vt:vector size="50" baseType="lpstr">
      <vt:lpstr>DIRECTIONS</vt:lpstr>
      <vt:lpstr>JANUARY</vt:lpstr>
      <vt:lpstr>JanRpt</vt:lpstr>
      <vt:lpstr>FEBRUARY</vt:lpstr>
      <vt:lpstr>FebRpt</vt:lpstr>
      <vt:lpstr>MARCH</vt:lpstr>
      <vt:lpstr>MarRpt</vt:lpstr>
      <vt:lpstr>1-qt TrstRpt</vt:lpstr>
      <vt:lpstr>APRIL</vt:lpstr>
      <vt:lpstr>AprRpt</vt:lpstr>
      <vt:lpstr>MAY</vt:lpstr>
      <vt:lpstr>MayRpt</vt:lpstr>
      <vt:lpstr>JUNE</vt:lpstr>
      <vt:lpstr>JunRpt</vt:lpstr>
      <vt:lpstr>2-qt TrstRpt</vt:lpstr>
      <vt:lpstr>JULY</vt:lpstr>
      <vt:lpstr>JulRpt</vt:lpstr>
      <vt:lpstr>AUGUST</vt:lpstr>
      <vt:lpstr>AugRpt</vt:lpstr>
      <vt:lpstr>SEPTEMBER</vt:lpstr>
      <vt:lpstr>SepRpt</vt:lpstr>
      <vt:lpstr>3-qt TrstRpt</vt:lpstr>
      <vt:lpstr>OCTOBER</vt:lpstr>
      <vt:lpstr>OctRpt</vt:lpstr>
      <vt:lpstr>NOVEMBER</vt:lpstr>
      <vt:lpstr>NovRpt</vt:lpstr>
      <vt:lpstr>DECEMBER</vt:lpstr>
      <vt:lpstr>DecRpt</vt:lpstr>
      <vt:lpstr>4-qt TrstRpt</vt:lpstr>
      <vt:lpstr>AR251</vt:lpstr>
      <vt:lpstr>'1-qt TrstRpt'!Print_Area</vt:lpstr>
      <vt:lpstr>'2-qt TrstRpt'!Print_Area</vt:lpstr>
      <vt:lpstr>'3-qt TrstRpt'!Print_Area</vt:lpstr>
      <vt:lpstr>'4-qt TrstRpt'!Print_Area</vt:lpstr>
      <vt:lpstr>APRIL!Print_Area</vt:lpstr>
      <vt:lpstr>'AR251'!Print_Area</vt:lpstr>
      <vt:lpstr>AUGUST!Print_Area</vt:lpstr>
      <vt:lpstr>DECEMBER!Print_Area</vt:lpstr>
      <vt:lpstr>DIRECTIONS!Print_Area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'AR251'!Print_Titles</vt:lpstr>
      <vt:lpstr>DIRECTIONS!Print_Titles</vt:lpstr>
    </vt:vector>
  </TitlesOfParts>
  <Company>Preferred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Bailey, Betty</cp:lastModifiedBy>
  <cp:lastPrinted>2020-06-16T21:06:13Z</cp:lastPrinted>
  <dcterms:created xsi:type="dcterms:W3CDTF">2000-04-04T04:28:46Z</dcterms:created>
  <dcterms:modified xsi:type="dcterms:W3CDTF">2021-03-30T16:39:23Z</dcterms:modified>
</cp:coreProperties>
</file>