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US\"/>
    </mc:Choice>
  </mc:AlternateContent>
  <xr:revisionPtr revIDLastSave="0" documentId="13_ncr:1_{ABDB87F4-932B-4ED6-96A2-E86B006B7EB4}" xr6:coauthVersionLast="36" xr6:coauthVersionMax="36" xr10:uidLastSave="{00000000-0000-0000-0000-000000000000}"/>
  <bookViews>
    <workbookView xWindow="-15" yWindow="-15" windowWidth="10320" windowHeight="8175" tabRatio="858" xr2:uid="{00000000-000D-0000-FFFF-FFFF00000000}"/>
  </bookViews>
  <sheets>
    <sheet name="DIRECTIONS" sheetId="14" r:id="rId1"/>
    <sheet name="JANUARY" sheetId="1" r:id="rId2"/>
    <sheet name="JanRpt" sheetId="30" r:id="rId3"/>
    <sheet name="FEBRUARY" sheetId="2" r:id="rId4"/>
    <sheet name="FebRpt" sheetId="29" r:id="rId5"/>
    <sheet name="MARCH" sheetId="3" r:id="rId6"/>
    <sheet name="MarRpt" sheetId="28" r:id="rId7"/>
    <sheet name="1-qt TrstRpt" sheetId="18" r:id="rId8"/>
    <sheet name="APRIL" sheetId="4" r:id="rId9"/>
    <sheet name="AprRpt" sheetId="27" r:id="rId10"/>
    <sheet name="MAY" sheetId="5" r:id="rId11"/>
    <sheet name="MayRpt" sheetId="26" r:id="rId12"/>
    <sheet name="JUNE" sheetId="6" r:id="rId13"/>
    <sheet name="JunRpt" sheetId="25" r:id="rId14"/>
    <sheet name="2-qt TrstRpt" sheetId="17" r:id="rId15"/>
    <sheet name="JULY" sheetId="7" r:id="rId16"/>
    <sheet name="JulRpt" sheetId="24" r:id="rId17"/>
    <sheet name="AUGUST" sheetId="8" r:id="rId18"/>
    <sheet name="AugRpt" sheetId="23" r:id="rId19"/>
    <sheet name="SEPTEMBER" sheetId="9" r:id="rId20"/>
    <sheet name="SepRpt" sheetId="22" r:id="rId21"/>
    <sheet name="3-qt TrstRpt" sheetId="16" r:id="rId22"/>
    <sheet name="OCTOBER" sheetId="10" r:id="rId23"/>
    <sheet name="OctRpt" sheetId="21" r:id="rId24"/>
    <sheet name="NOVEMBER" sheetId="11" r:id="rId25"/>
    <sheet name="NovRpt" sheetId="20" r:id="rId26"/>
    <sheet name="DECEMBER" sheetId="12" r:id="rId27"/>
    <sheet name="DecRpt" sheetId="19" r:id="rId28"/>
    <sheet name="4-qt TrstRpt" sheetId="31" r:id="rId29"/>
    <sheet name="AR251" sheetId="13" r:id="rId30"/>
  </sheets>
  <definedNames>
    <definedName name="_xlnm.Print_Area" localSheetId="7">'1-qt TrstRpt'!$A$1:$J$70</definedName>
    <definedName name="_xlnm.Print_Area" localSheetId="14">'2-qt TrstRpt'!$A$1:$J$70</definedName>
    <definedName name="_xlnm.Print_Area" localSheetId="21">'3-qt TrstRpt'!$A$1:$J$70</definedName>
    <definedName name="_xlnm.Print_Area" localSheetId="28">'4-qt TrstRpt'!$A$1:$J$70</definedName>
    <definedName name="_xlnm.Print_Area" localSheetId="8">APRIL!$A$9:$AL$332</definedName>
    <definedName name="_xlnm.Print_Area" localSheetId="9">AprRpt!$A$1:$J$49</definedName>
    <definedName name="_xlnm.Print_Area" localSheetId="29">'AR251'!$A$8:$AJ$43,'AR251'!$A$44:$R$69</definedName>
    <definedName name="_xlnm.Print_Area" localSheetId="18">AugRpt!$A$1:$J$49</definedName>
    <definedName name="_xlnm.Print_Area" localSheetId="17">AUGUST!$A$9:$AL$332</definedName>
    <definedName name="_xlnm.Print_Area" localSheetId="26">DECEMBER!$A$9:$AL$332</definedName>
    <definedName name="_xlnm.Print_Area" localSheetId="27">DecRpt!$A$1:$J$49</definedName>
    <definedName name="_xlnm.Print_Area" localSheetId="4">FebRpt!$A$1:$J$49</definedName>
    <definedName name="_xlnm.Print_Area" localSheetId="3">FEBRUARY!$A$9:$AL$332</definedName>
    <definedName name="_xlnm.Print_Area" localSheetId="2">JanRpt!$A$1:$J$49</definedName>
    <definedName name="_xlnm.Print_Area" localSheetId="1">JANUARY!$A$9:$AL$332</definedName>
    <definedName name="_xlnm.Print_Area" localSheetId="16">JulRpt!$A$1:$J$49</definedName>
    <definedName name="_xlnm.Print_Area" localSheetId="15">JULY!$A$9:$AL$332</definedName>
    <definedName name="_xlnm.Print_Area" localSheetId="12">JUNE!$A$9:$AL$332</definedName>
    <definedName name="_xlnm.Print_Area" localSheetId="13">JunRpt!$A$1:$J$49</definedName>
    <definedName name="_xlnm.Print_Area" localSheetId="5">MARCH!$A$9:$AL$332</definedName>
    <definedName name="_xlnm.Print_Area" localSheetId="6">MarRpt!$A$1:$J$49</definedName>
    <definedName name="_xlnm.Print_Area" localSheetId="10">MAY!$A$9:$AL$332</definedName>
    <definedName name="_xlnm.Print_Area" localSheetId="11">MayRpt!$A$1:$J$49</definedName>
    <definedName name="_xlnm.Print_Area" localSheetId="24">NOVEMBER!$A$9:$AL$332</definedName>
    <definedName name="_xlnm.Print_Area" localSheetId="25">NovRpt!$A$1:$J$49</definedName>
    <definedName name="_xlnm.Print_Area" localSheetId="22">OCTOBER!$A$9:$AL$332</definedName>
    <definedName name="_xlnm.Print_Area" localSheetId="23">OctRpt!$A$1:$J$49</definedName>
    <definedName name="_xlnm.Print_Area" localSheetId="20">SepRpt!$A$1:$J$49</definedName>
    <definedName name="_xlnm.Print_Area" localSheetId="19">SEPTEMBER!$A$9:$AL$332</definedName>
    <definedName name="_xlnm.Print_Titles" localSheetId="29">'AR251'!$8:$11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C7" i="4" l="1"/>
  <c r="C7" i="5"/>
  <c r="F7" i="11"/>
  <c r="AK7" i="2"/>
  <c r="AJ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R7" i="2"/>
  <c r="Q7" i="2"/>
  <c r="P7" i="2"/>
  <c r="O7" i="2"/>
  <c r="N7" i="2"/>
  <c r="M7" i="2"/>
  <c r="L7" i="2"/>
  <c r="K7" i="2"/>
  <c r="J7" i="2"/>
  <c r="F7" i="2"/>
  <c r="E7" i="2"/>
  <c r="D7" i="2"/>
  <c r="C7" i="2"/>
  <c r="B7" i="2"/>
  <c r="AK7" i="3"/>
  <c r="AJ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R7" i="3"/>
  <c r="Q7" i="3"/>
  <c r="P7" i="3"/>
  <c r="O7" i="3"/>
  <c r="N7" i="3"/>
  <c r="M7" i="3"/>
  <c r="L7" i="3"/>
  <c r="K7" i="3"/>
  <c r="J7" i="3"/>
  <c r="F7" i="3"/>
  <c r="E7" i="3"/>
  <c r="D7" i="3"/>
  <c r="C7" i="3"/>
  <c r="B7" i="3"/>
  <c r="AK7" i="4"/>
  <c r="AJ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R7" i="4"/>
  <c r="Q7" i="4"/>
  <c r="P7" i="4"/>
  <c r="O7" i="4"/>
  <c r="N7" i="4"/>
  <c r="M7" i="4"/>
  <c r="L7" i="4"/>
  <c r="K7" i="4"/>
  <c r="J7" i="4"/>
  <c r="F7" i="4"/>
  <c r="E7" i="4"/>
  <c r="D7" i="4"/>
  <c r="B7" i="4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R7" i="5"/>
  <c r="Q7" i="5"/>
  <c r="P7" i="5"/>
  <c r="O7" i="5"/>
  <c r="N7" i="5"/>
  <c r="M7" i="5"/>
  <c r="L7" i="5"/>
  <c r="K7" i="5"/>
  <c r="J7" i="5"/>
  <c r="F7" i="5"/>
  <c r="E7" i="5"/>
  <c r="D7" i="5"/>
  <c r="B7" i="5"/>
  <c r="AK7" i="6"/>
  <c r="AJ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R7" i="6"/>
  <c r="Q7" i="6"/>
  <c r="P7" i="6"/>
  <c r="O7" i="6"/>
  <c r="N7" i="6"/>
  <c r="M7" i="6"/>
  <c r="L7" i="6"/>
  <c r="K7" i="6"/>
  <c r="J7" i="6"/>
  <c r="F7" i="6"/>
  <c r="E7" i="6"/>
  <c r="D7" i="6"/>
  <c r="C7" i="6"/>
  <c r="B7" i="6"/>
  <c r="AK7" i="7"/>
  <c r="AJ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R7" i="7"/>
  <c r="Q7" i="7"/>
  <c r="P7" i="7"/>
  <c r="O7" i="7"/>
  <c r="N7" i="7"/>
  <c r="M7" i="7"/>
  <c r="L7" i="7"/>
  <c r="K7" i="7"/>
  <c r="J7" i="7"/>
  <c r="F7" i="7"/>
  <c r="E7" i="7"/>
  <c r="D7" i="7"/>
  <c r="C7" i="7"/>
  <c r="B7" i="7"/>
  <c r="AK7" i="8"/>
  <c r="AJ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R7" i="8"/>
  <c r="Q7" i="8"/>
  <c r="P7" i="8"/>
  <c r="O7" i="8"/>
  <c r="N7" i="8"/>
  <c r="M7" i="8"/>
  <c r="L7" i="8"/>
  <c r="K7" i="8"/>
  <c r="J7" i="8"/>
  <c r="F7" i="8"/>
  <c r="E7" i="8"/>
  <c r="D7" i="8"/>
  <c r="C7" i="8"/>
  <c r="B7" i="8"/>
  <c r="AK7" i="9"/>
  <c r="AJ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R7" i="9"/>
  <c r="Q7" i="9"/>
  <c r="P7" i="9"/>
  <c r="O7" i="9"/>
  <c r="N7" i="9"/>
  <c r="M7" i="9"/>
  <c r="L7" i="9"/>
  <c r="K7" i="9"/>
  <c r="J7" i="9"/>
  <c r="F7" i="9"/>
  <c r="E7" i="9"/>
  <c r="D7" i="9"/>
  <c r="C7" i="9"/>
  <c r="B7" i="9"/>
  <c r="AK7" i="10"/>
  <c r="AJ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R7" i="10"/>
  <c r="Q7" i="10"/>
  <c r="P7" i="10"/>
  <c r="O7" i="10"/>
  <c r="N7" i="10"/>
  <c r="M7" i="10"/>
  <c r="L7" i="10"/>
  <c r="K7" i="10"/>
  <c r="J7" i="10"/>
  <c r="F7" i="10"/>
  <c r="E7" i="10"/>
  <c r="D7" i="10"/>
  <c r="C7" i="10"/>
  <c r="B7" i="10"/>
  <c r="AK7" i="11"/>
  <c r="AJ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R7" i="11"/>
  <c r="Q7" i="11"/>
  <c r="P7" i="11"/>
  <c r="O7" i="11"/>
  <c r="N7" i="11"/>
  <c r="M7" i="11"/>
  <c r="L7" i="11"/>
  <c r="K7" i="11"/>
  <c r="J7" i="11"/>
  <c r="E7" i="11"/>
  <c r="D7" i="11"/>
  <c r="C7" i="11"/>
  <c r="B7" i="11"/>
  <c r="AK7" i="12"/>
  <c r="AJ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R7" i="12"/>
  <c r="Q7" i="12"/>
  <c r="P7" i="12"/>
  <c r="O7" i="12"/>
  <c r="N7" i="12"/>
  <c r="M7" i="12"/>
  <c r="L7" i="12"/>
  <c r="K7" i="12"/>
  <c r="J7" i="12"/>
  <c r="F7" i="12"/>
  <c r="E7" i="12"/>
  <c r="D7" i="12"/>
  <c r="C7" i="12"/>
  <c r="B7" i="12"/>
  <c r="AK7" i="1"/>
  <c r="AJ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R7" i="1"/>
  <c r="Q7" i="1"/>
  <c r="P7" i="1"/>
  <c r="O7" i="1"/>
  <c r="N7" i="1"/>
  <c r="M7" i="1"/>
  <c r="L7" i="1"/>
  <c r="K7" i="1"/>
  <c r="J7" i="1"/>
  <c r="F7" i="1"/>
  <c r="E7" i="1"/>
  <c r="D7" i="1"/>
  <c r="C7" i="1"/>
  <c r="B7" i="1"/>
  <c r="O301" i="4" l="1"/>
  <c r="M63" i="13" l="1"/>
  <c r="F47" i="31"/>
  <c r="F47" i="16"/>
  <c r="F47" i="17"/>
  <c r="F47" i="18"/>
  <c r="O301" i="2"/>
  <c r="O301" i="3"/>
  <c r="O301" i="5"/>
  <c r="O301" i="6"/>
  <c r="O301" i="7"/>
  <c r="O301" i="8"/>
  <c r="O301" i="9"/>
  <c r="O301" i="10"/>
  <c r="O301" i="11"/>
  <c r="O301" i="12"/>
  <c r="O301" i="1"/>
  <c r="T7" i="1" l="1"/>
  <c r="G7" i="1"/>
  <c r="G7" i="2"/>
  <c r="G7" i="3"/>
  <c r="G7" i="4"/>
  <c r="G7" i="5"/>
  <c r="G7" i="6"/>
  <c r="G7" i="7"/>
  <c r="G7" i="8"/>
  <c r="G7" i="9"/>
  <c r="G7" i="10"/>
  <c r="G7" i="11"/>
  <c r="G7" i="12"/>
  <c r="S7" i="11" l="1"/>
  <c r="T7" i="12"/>
  <c r="S7" i="1"/>
  <c r="T7" i="4"/>
  <c r="S7" i="3"/>
  <c r="S7" i="9"/>
  <c r="T7" i="2"/>
  <c r="T7" i="8"/>
  <c r="S7" i="7"/>
  <c r="T7" i="7"/>
  <c r="T7" i="11"/>
  <c r="T7" i="9"/>
  <c r="S7" i="8"/>
  <c r="S7" i="6"/>
  <c r="S7" i="12"/>
  <c r="S7" i="10"/>
  <c r="T7" i="10"/>
  <c r="T7" i="5"/>
  <c r="S7" i="4"/>
  <c r="S7" i="2"/>
  <c r="T7" i="6"/>
  <c r="S7" i="5"/>
  <c r="T7" i="3"/>
  <c r="AA240" i="3"/>
  <c r="AA194" i="3"/>
  <c r="AA148" i="3"/>
  <c r="AA102" i="3"/>
  <c r="AA240" i="4"/>
  <c r="AA194" i="4"/>
  <c r="AA148" i="4"/>
  <c r="AA102" i="4"/>
  <c r="AA240" i="5"/>
  <c r="AA194" i="5"/>
  <c r="AA148" i="5"/>
  <c r="AA102" i="5"/>
  <c r="AA240" i="6"/>
  <c r="AA194" i="6"/>
  <c r="AA148" i="6"/>
  <c r="AA102" i="6"/>
  <c r="AA240" i="7"/>
  <c r="AA194" i="7"/>
  <c r="AA148" i="7"/>
  <c r="AA102" i="7"/>
  <c r="AA240" i="8"/>
  <c r="AA194" i="8"/>
  <c r="AA148" i="8"/>
  <c r="AA102" i="8"/>
  <c r="AA240" i="9"/>
  <c r="AA194" i="9"/>
  <c r="AA148" i="9"/>
  <c r="AA102" i="9"/>
  <c r="AA240" i="10"/>
  <c r="AA194" i="10"/>
  <c r="AA148" i="10"/>
  <c r="AA102" i="10"/>
  <c r="AA240" i="11"/>
  <c r="AA194" i="11"/>
  <c r="AA148" i="11"/>
  <c r="AA102" i="11"/>
  <c r="AA240" i="12"/>
  <c r="AA194" i="12"/>
  <c r="AA148" i="12"/>
  <c r="AA102" i="12"/>
  <c r="AA240" i="2"/>
  <c r="AA194" i="2"/>
  <c r="AA148" i="2"/>
  <c r="AA102" i="2"/>
  <c r="AA56" i="3"/>
  <c r="AA56" i="4"/>
  <c r="AA56" i="5"/>
  <c r="AA56" i="6"/>
  <c r="AA56" i="7"/>
  <c r="AA56" i="8"/>
  <c r="AA56" i="9"/>
  <c r="AA56" i="10"/>
  <c r="AA56" i="11"/>
  <c r="AA56" i="12"/>
  <c r="AA56" i="2"/>
  <c r="AA240" i="1"/>
  <c r="AA194" i="1"/>
  <c r="AA148" i="1"/>
  <c r="AA102" i="1"/>
  <c r="AA56" i="1"/>
  <c r="C11" i="13" l="1"/>
  <c r="AI11" i="13"/>
  <c r="G251" i="1" l="1"/>
  <c r="G251" i="3"/>
  <c r="G251" i="4"/>
  <c r="G251" i="5"/>
  <c r="G251" i="6"/>
  <c r="G251" i="7"/>
  <c r="G251" i="8"/>
  <c r="G251" i="9"/>
  <c r="G251" i="10"/>
  <c r="G251" i="11"/>
  <c r="G251" i="12"/>
  <c r="G251" i="2"/>
  <c r="G205" i="1"/>
  <c r="G205" i="3"/>
  <c r="G205" i="4"/>
  <c r="G205" i="5"/>
  <c r="G205" i="6"/>
  <c r="G205" i="7"/>
  <c r="G205" i="8"/>
  <c r="G205" i="9"/>
  <c r="G205" i="10"/>
  <c r="G205" i="11"/>
  <c r="G205" i="12"/>
  <c r="G205" i="2"/>
  <c r="G159" i="1"/>
  <c r="G159" i="3"/>
  <c r="G159" i="4"/>
  <c r="G159" i="5"/>
  <c r="G159" i="6"/>
  <c r="G159" i="7"/>
  <c r="G159" i="8"/>
  <c r="G159" i="9"/>
  <c r="G159" i="10"/>
  <c r="G159" i="11"/>
  <c r="G159" i="12"/>
  <c r="G159" i="2"/>
  <c r="G113" i="1"/>
  <c r="G113" i="3"/>
  <c r="G113" i="4"/>
  <c r="G113" i="5"/>
  <c r="G113" i="6"/>
  <c r="G113" i="7"/>
  <c r="G113" i="8"/>
  <c r="G113" i="9"/>
  <c r="G113" i="10"/>
  <c r="G113" i="11"/>
  <c r="G113" i="12"/>
  <c r="G113" i="2"/>
  <c r="G67" i="1"/>
  <c r="G67" i="3"/>
  <c r="G67" i="4"/>
  <c r="G67" i="5"/>
  <c r="G67" i="6"/>
  <c r="G67" i="7"/>
  <c r="G67" i="8"/>
  <c r="G67" i="9"/>
  <c r="G67" i="10"/>
  <c r="G67" i="11"/>
  <c r="G67" i="12"/>
  <c r="G67" i="2"/>
  <c r="G21" i="1"/>
  <c r="G21" i="3"/>
  <c r="G21" i="4"/>
  <c r="G21" i="5"/>
  <c r="G21" i="6"/>
  <c r="G21" i="7"/>
  <c r="G21" i="8"/>
  <c r="G21" i="9"/>
  <c r="G21" i="10"/>
  <c r="G21" i="11"/>
  <c r="G21" i="12"/>
  <c r="G21" i="2"/>
  <c r="E11" i="3"/>
  <c r="E11" i="4"/>
  <c r="E11" i="5"/>
  <c r="E11" i="6"/>
  <c r="E11" i="7"/>
  <c r="E11" i="8"/>
  <c r="E11" i="9"/>
  <c r="E11" i="10"/>
  <c r="E11" i="11"/>
  <c r="E11" i="12"/>
  <c r="E11" i="2"/>
  <c r="C56" i="13" l="1"/>
  <c r="C55" i="13"/>
  <c r="C54" i="13"/>
  <c r="C53" i="13"/>
  <c r="C52" i="13"/>
  <c r="C51" i="13"/>
  <c r="C50" i="13"/>
  <c r="C49" i="13"/>
  <c r="AI242" i="2" l="1"/>
  <c r="B242" i="2"/>
  <c r="AK241" i="2"/>
  <c r="AJ241" i="2"/>
  <c r="E241" i="2"/>
  <c r="D241" i="2"/>
  <c r="C241" i="2"/>
  <c r="B241" i="2"/>
  <c r="AI242" i="3"/>
  <c r="B242" i="3"/>
  <c r="AK241" i="3"/>
  <c r="AJ241" i="3"/>
  <c r="E241" i="3"/>
  <c r="D241" i="3"/>
  <c r="C241" i="3"/>
  <c r="B241" i="3"/>
  <c r="AI242" i="4"/>
  <c r="B242" i="4"/>
  <c r="AK241" i="4"/>
  <c r="AJ241" i="4"/>
  <c r="E241" i="4"/>
  <c r="D241" i="4"/>
  <c r="C241" i="4"/>
  <c r="B241" i="4"/>
  <c r="AI242" i="5"/>
  <c r="B242" i="5"/>
  <c r="AK241" i="5"/>
  <c r="AJ241" i="5"/>
  <c r="E241" i="5"/>
  <c r="D241" i="5"/>
  <c r="C241" i="5"/>
  <c r="B241" i="5"/>
  <c r="AI242" i="6"/>
  <c r="B242" i="6"/>
  <c r="AK241" i="6"/>
  <c r="AJ241" i="6"/>
  <c r="E241" i="6"/>
  <c r="D241" i="6"/>
  <c r="C241" i="6"/>
  <c r="B241" i="6"/>
  <c r="AI242" i="7"/>
  <c r="B242" i="7"/>
  <c r="AK241" i="7"/>
  <c r="AJ241" i="7"/>
  <c r="E241" i="7"/>
  <c r="D241" i="7"/>
  <c r="C241" i="7"/>
  <c r="B241" i="7"/>
  <c r="AI242" i="8"/>
  <c r="B242" i="8"/>
  <c r="AK241" i="8"/>
  <c r="AJ241" i="8"/>
  <c r="E241" i="8"/>
  <c r="D241" i="8"/>
  <c r="C241" i="8"/>
  <c r="B241" i="8"/>
  <c r="AI242" i="9"/>
  <c r="B242" i="9"/>
  <c r="AK241" i="9"/>
  <c r="AJ241" i="9"/>
  <c r="E241" i="9"/>
  <c r="D241" i="9"/>
  <c r="C241" i="9"/>
  <c r="B241" i="9"/>
  <c r="AI242" i="10"/>
  <c r="B242" i="10"/>
  <c r="AK241" i="10"/>
  <c r="AJ241" i="10"/>
  <c r="E241" i="10"/>
  <c r="D241" i="10"/>
  <c r="C241" i="10"/>
  <c r="B241" i="10"/>
  <c r="AI242" i="11"/>
  <c r="B242" i="11"/>
  <c r="AK241" i="11"/>
  <c r="AJ241" i="11"/>
  <c r="E241" i="11"/>
  <c r="D241" i="11"/>
  <c r="C241" i="11"/>
  <c r="B241" i="11"/>
  <c r="AI242" i="12"/>
  <c r="B242" i="12"/>
  <c r="AK241" i="12"/>
  <c r="AJ241" i="12"/>
  <c r="E241" i="12"/>
  <c r="D241" i="12"/>
  <c r="C241" i="12"/>
  <c r="B241" i="12"/>
  <c r="AI242" i="1"/>
  <c r="B242" i="1"/>
  <c r="AK241" i="1"/>
  <c r="AJ241" i="1"/>
  <c r="E241" i="1"/>
  <c r="D241" i="1"/>
  <c r="C241" i="1"/>
  <c r="B241" i="1"/>
  <c r="G240" i="1"/>
  <c r="AI196" i="2"/>
  <c r="B196" i="2"/>
  <c r="AK195" i="2"/>
  <c r="AJ195" i="2"/>
  <c r="E195" i="2"/>
  <c r="D195" i="2"/>
  <c r="C195" i="2"/>
  <c r="B195" i="2"/>
  <c r="AI196" i="3"/>
  <c r="B196" i="3"/>
  <c r="AK195" i="3"/>
  <c r="AJ195" i="3"/>
  <c r="E195" i="3"/>
  <c r="D195" i="3"/>
  <c r="C195" i="3"/>
  <c r="B195" i="3"/>
  <c r="AI196" i="4"/>
  <c r="B196" i="4"/>
  <c r="AK195" i="4"/>
  <c r="AJ195" i="4"/>
  <c r="E195" i="4"/>
  <c r="D195" i="4"/>
  <c r="C195" i="4"/>
  <c r="B195" i="4"/>
  <c r="AI196" i="5"/>
  <c r="B196" i="5"/>
  <c r="AK195" i="5"/>
  <c r="AJ195" i="5"/>
  <c r="E195" i="5"/>
  <c r="D195" i="5"/>
  <c r="C195" i="5"/>
  <c r="B195" i="5"/>
  <c r="AI196" i="6"/>
  <c r="B196" i="6"/>
  <c r="AK195" i="6"/>
  <c r="AJ195" i="6"/>
  <c r="E195" i="6"/>
  <c r="D195" i="6"/>
  <c r="C195" i="6"/>
  <c r="B195" i="6"/>
  <c r="AI196" i="7"/>
  <c r="B196" i="7"/>
  <c r="AK195" i="7"/>
  <c r="AJ195" i="7"/>
  <c r="E195" i="7"/>
  <c r="D195" i="7"/>
  <c r="C195" i="7"/>
  <c r="B195" i="7"/>
  <c r="AI196" i="8"/>
  <c r="B196" i="8"/>
  <c r="AK195" i="8"/>
  <c r="AJ195" i="8"/>
  <c r="E195" i="8"/>
  <c r="D195" i="8"/>
  <c r="C195" i="8"/>
  <c r="B195" i="8"/>
  <c r="AI196" i="9"/>
  <c r="B196" i="9"/>
  <c r="AK195" i="9"/>
  <c r="AJ195" i="9"/>
  <c r="E195" i="9"/>
  <c r="D195" i="9"/>
  <c r="C195" i="9"/>
  <c r="B195" i="9"/>
  <c r="AI196" i="10"/>
  <c r="B196" i="10"/>
  <c r="AK195" i="10"/>
  <c r="AJ195" i="10"/>
  <c r="E195" i="10"/>
  <c r="D195" i="10"/>
  <c r="C195" i="10"/>
  <c r="B195" i="10"/>
  <c r="AI196" i="11"/>
  <c r="B196" i="11"/>
  <c r="AK195" i="11"/>
  <c r="AJ195" i="11"/>
  <c r="E195" i="11"/>
  <c r="D195" i="11"/>
  <c r="C195" i="11"/>
  <c r="B195" i="11"/>
  <c r="AI196" i="12"/>
  <c r="B196" i="12"/>
  <c r="AK195" i="12"/>
  <c r="AJ195" i="12"/>
  <c r="E195" i="12"/>
  <c r="D195" i="12"/>
  <c r="C195" i="12"/>
  <c r="B195" i="12"/>
  <c r="AI196" i="1"/>
  <c r="B196" i="1"/>
  <c r="AK195" i="1"/>
  <c r="AJ195" i="1"/>
  <c r="E195" i="1"/>
  <c r="D195" i="1"/>
  <c r="C195" i="1"/>
  <c r="B195" i="1"/>
  <c r="G194" i="1"/>
  <c r="AI150" i="2"/>
  <c r="B150" i="2"/>
  <c r="AK149" i="2"/>
  <c r="AJ149" i="2"/>
  <c r="E149" i="2"/>
  <c r="D149" i="2"/>
  <c r="C149" i="2"/>
  <c r="B149" i="2"/>
  <c r="AI150" i="3"/>
  <c r="B150" i="3"/>
  <c r="AK149" i="3"/>
  <c r="AJ149" i="3"/>
  <c r="E149" i="3"/>
  <c r="D149" i="3"/>
  <c r="C149" i="3"/>
  <c r="B149" i="3"/>
  <c r="AI150" i="4"/>
  <c r="B150" i="4"/>
  <c r="AK149" i="4"/>
  <c r="AJ149" i="4"/>
  <c r="E149" i="4"/>
  <c r="D149" i="4"/>
  <c r="C149" i="4"/>
  <c r="B149" i="4"/>
  <c r="AI150" i="5"/>
  <c r="B150" i="5"/>
  <c r="AK149" i="5"/>
  <c r="AJ149" i="5"/>
  <c r="E149" i="5"/>
  <c r="D149" i="5"/>
  <c r="C149" i="5"/>
  <c r="B149" i="5"/>
  <c r="AI150" i="6"/>
  <c r="B150" i="6"/>
  <c r="AK149" i="6"/>
  <c r="AJ149" i="6"/>
  <c r="E149" i="6"/>
  <c r="D149" i="6"/>
  <c r="C149" i="6"/>
  <c r="B149" i="6"/>
  <c r="AI150" i="7"/>
  <c r="B150" i="7"/>
  <c r="AK149" i="7"/>
  <c r="AJ149" i="7"/>
  <c r="E149" i="7"/>
  <c r="D149" i="7"/>
  <c r="C149" i="7"/>
  <c r="B149" i="7"/>
  <c r="AI150" i="8"/>
  <c r="B150" i="8"/>
  <c r="AK149" i="8"/>
  <c r="AJ149" i="8"/>
  <c r="E149" i="8"/>
  <c r="D149" i="8"/>
  <c r="C149" i="8"/>
  <c r="B149" i="8"/>
  <c r="AI150" i="9"/>
  <c r="B150" i="9"/>
  <c r="AK149" i="9"/>
  <c r="AJ149" i="9"/>
  <c r="E149" i="9"/>
  <c r="D149" i="9"/>
  <c r="C149" i="9"/>
  <c r="B149" i="9"/>
  <c r="AI150" i="10"/>
  <c r="B150" i="10"/>
  <c r="AK149" i="10"/>
  <c r="AJ149" i="10"/>
  <c r="E149" i="10"/>
  <c r="D149" i="10"/>
  <c r="C149" i="10"/>
  <c r="B149" i="10"/>
  <c r="AI150" i="11"/>
  <c r="B150" i="11"/>
  <c r="AK149" i="11"/>
  <c r="AJ149" i="11"/>
  <c r="E149" i="11"/>
  <c r="D149" i="11"/>
  <c r="C149" i="11"/>
  <c r="B149" i="11"/>
  <c r="AI150" i="12"/>
  <c r="B150" i="12"/>
  <c r="AK149" i="12"/>
  <c r="AJ149" i="12"/>
  <c r="E149" i="12"/>
  <c r="D149" i="12"/>
  <c r="C149" i="12"/>
  <c r="B149" i="12"/>
  <c r="AI150" i="1"/>
  <c r="B150" i="1"/>
  <c r="AK149" i="1"/>
  <c r="AJ149" i="1"/>
  <c r="E149" i="1"/>
  <c r="D149" i="1"/>
  <c r="C149" i="1"/>
  <c r="B149" i="1"/>
  <c r="G148" i="1"/>
  <c r="AI104" i="2"/>
  <c r="B104" i="2"/>
  <c r="AK103" i="2"/>
  <c r="AJ103" i="2"/>
  <c r="E103" i="2"/>
  <c r="D103" i="2"/>
  <c r="C103" i="2"/>
  <c r="B103" i="2"/>
  <c r="AI104" i="3"/>
  <c r="B104" i="3"/>
  <c r="AK103" i="3"/>
  <c r="AJ103" i="3"/>
  <c r="E103" i="3"/>
  <c r="D103" i="3"/>
  <c r="C103" i="3"/>
  <c r="B103" i="3"/>
  <c r="AI104" i="4"/>
  <c r="B104" i="4"/>
  <c r="AK103" i="4"/>
  <c r="AJ103" i="4"/>
  <c r="E103" i="4"/>
  <c r="D103" i="4"/>
  <c r="C103" i="4"/>
  <c r="B103" i="4"/>
  <c r="AI104" i="5"/>
  <c r="B104" i="5"/>
  <c r="AK103" i="5"/>
  <c r="AJ103" i="5"/>
  <c r="E103" i="5"/>
  <c r="D103" i="5"/>
  <c r="C103" i="5"/>
  <c r="B103" i="5"/>
  <c r="AI104" i="6"/>
  <c r="B104" i="6"/>
  <c r="AK103" i="6"/>
  <c r="AJ103" i="6"/>
  <c r="E103" i="6"/>
  <c r="D103" i="6"/>
  <c r="C103" i="6"/>
  <c r="B103" i="6"/>
  <c r="AI104" i="7"/>
  <c r="B104" i="7"/>
  <c r="AK103" i="7"/>
  <c r="AJ103" i="7"/>
  <c r="E103" i="7"/>
  <c r="D103" i="7"/>
  <c r="C103" i="7"/>
  <c r="B103" i="7"/>
  <c r="AI104" i="8"/>
  <c r="B104" i="8"/>
  <c r="AK103" i="8"/>
  <c r="AJ103" i="8"/>
  <c r="E103" i="8"/>
  <c r="D103" i="8"/>
  <c r="C103" i="8"/>
  <c r="B103" i="8"/>
  <c r="AI104" i="9"/>
  <c r="B104" i="9"/>
  <c r="AK103" i="9"/>
  <c r="AJ103" i="9"/>
  <c r="E103" i="9"/>
  <c r="D103" i="9"/>
  <c r="C103" i="9"/>
  <c r="B103" i="9"/>
  <c r="AI104" i="10"/>
  <c r="B104" i="10"/>
  <c r="AK103" i="10"/>
  <c r="AJ103" i="10"/>
  <c r="E103" i="10"/>
  <c r="D103" i="10"/>
  <c r="C103" i="10"/>
  <c r="B103" i="10"/>
  <c r="AI104" i="11"/>
  <c r="B104" i="11"/>
  <c r="AK103" i="11"/>
  <c r="AJ103" i="11"/>
  <c r="E103" i="11"/>
  <c r="D103" i="11"/>
  <c r="C103" i="11"/>
  <c r="B103" i="11"/>
  <c r="AI104" i="12"/>
  <c r="B104" i="12"/>
  <c r="AK103" i="12"/>
  <c r="AJ103" i="12"/>
  <c r="E103" i="12"/>
  <c r="D103" i="12"/>
  <c r="C103" i="12"/>
  <c r="B103" i="12"/>
  <c r="AI104" i="1"/>
  <c r="B104" i="1"/>
  <c r="AK103" i="1"/>
  <c r="AJ103" i="1"/>
  <c r="E103" i="1"/>
  <c r="D103" i="1"/>
  <c r="C103" i="1"/>
  <c r="B103" i="1"/>
  <c r="G102" i="1"/>
  <c r="AK57" i="2"/>
  <c r="AK57" i="3"/>
  <c r="AK57" i="4"/>
  <c r="AK57" i="5"/>
  <c r="AK57" i="6"/>
  <c r="AK57" i="7"/>
  <c r="AK57" i="8"/>
  <c r="AK57" i="9"/>
  <c r="AK57" i="10"/>
  <c r="AK57" i="11"/>
  <c r="AK57" i="12"/>
  <c r="AK57" i="1"/>
  <c r="AI58" i="2"/>
  <c r="AI58" i="3"/>
  <c r="AI58" i="4"/>
  <c r="AI58" i="5"/>
  <c r="AI58" i="6"/>
  <c r="AI58" i="7"/>
  <c r="AI58" i="8"/>
  <c r="AI58" i="9"/>
  <c r="AI58" i="10"/>
  <c r="AI58" i="11"/>
  <c r="AI58" i="12"/>
  <c r="AI58" i="1"/>
  <c r="AJ57" i="2"/>
  <c r="AJ57" i="3"/>
  <c r="AJ57" i="4"/>
  <c r="AJ57" i="5"/>
  <c r="AJ57" i="6"/>
  <c r="AJ57" i="7"/>
  <c r="AJ57" i="8"/>
  <c r="AJ57" i="9"/>
  <c r="AJ57" i="10"/>
  <c r="AJ57" i="11"/>
  <c r="AJ57" i="12"/>
  <c r="AJ57" i="1"/>
  <c r="G56" i="1"/>
  <c r="E57" i="2"/>
  <c r="E57" i="3"/>
  <c r="E57" i="4"/>
  <c r="E57" i="5"/>
  <c r="E57" i="6"/>
  <c r="E57" i="7"/>
  <c r="E57" i="8"/>
  <c r="E57" i="9"/>
  <c r="E57" i="10"/>
  <c r="E57" i="11"/>
  <c r="E57" i="12"/>
  <c r="E57" i="1"/>
  <c r="D57" i="2"/>
  <c r="D57" i="3"/>
  <c r="D57" i="4"/>
  <c r="D57" i="5"/>
  <c r="D57" i="6"/>
  <c r="D57" i="7"/>
  <c r="D57" i="8"/>
  <c r="D57" i="9"/>
  <c r="D57" i="10"/>
  <c r="D57" i="11"/>
  <c r="D57" i="12"/>
  <c r="D57" i="1"/>
  <c r="B58" i="2"/>
  <c r="B58" i="3"/>
  <c r="B58" i="4"/>
  <c r="B58" i="5"/>
  <c r="B58" i="6"/>
  <c r="B58" i="7"/>
  <c r="B58" i="8"/>
  <c r="B58" i="9"/>
  <c r="B58" i="10"/>
  <c r="B58" i="11"/>
  <c r="B58" i="12"/>
  <c r="B58" i="1"/>
  <c r="C57" i="2"/>
  <c r="C57" i="3"/>
  <c r="C57" i="4"/>
  <c r="C57" i="5"/>
  <c r="C57" i="6"/>
  <c r="C57" i="7"/>
  <c r="C57" i="8"/>
  <c r="C57" i="9"/>
  <c r="C57" i="10"/>
  <c r="C57" i="11"/>
  <c r="C57" i="12"/>
  <c r="C57" i="1"/>
  <c r="B57" i="2"/>
  <c r="B57" i="3"/>
  <c r="B57" i="4"/>
  <c r="B57" i="5"/>
  <c r="B57" i="6"/>
  <c r="B57" i="7"/>
  <c r="B57" i="8"/>
  <c r="B57" i="9"/>
  <c r="B57" i="10"/>
  <c r="B57" i="11"/>
  <c r="B57" i="12"/>
  <c r="B57" i="1"/>
  <c r="AJ11" i="2" l="1"/>
  <c r="AJ11" i="3"/>
  <c r="AJ11" i="4"/>
  <c r="AJ11" i="5"/>
  <c r="AJ11" i="6"/>
  <c r="AJ11" i="7"/>
  <c r="AJ11" i="8"/>
  <c r="AJ11" i="9"/>
  <c r="AJ11" i="10"/>
  <c r="AJ11" i="11"/>
  <c r="AJ11" i="12"/>
  <c r="AJ11" i="1"/>
  <c r="I191" i="2" l="1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I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I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I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I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I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I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K174" i="5"/>
  <c r="J174" i="5"/>
  <c r="K173" i="5"/>
  <c r="J173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I145" i="5"/>
  <c r="K144" i="5"/>
  <c r="J144" i="5"/>
  <c r="K143" i="5"/>
  <c r="J143" i="5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I191" i="6"/>
  <c r="K190" i="6"/>
  <c r="J190" i="6"/>
  <c r="K189" i="6"/>
  <c r="J189" i="6"/>
  <c r="K188" i="6"/>
  <c r="J188" i="6"/>
  <c r="K187" i="6"/>
  <c r="J187" i="6"/>
  <c r="K186" i="6"/>
  <c r="J186" i="6"/>
  <c r="K185" i="6"/>
  <c r="J185" i="6"/>
  <c r="K184" i="6"/>
  <c r="J184" i="6"/>
  <c r="K183" i="6"/>
  <c r="J183" i="6"/>
  <c r="K182" i="6"/>
  <c r="J182" i="6"/>
  <c r="K181" i="6"/>
  <c r="J181" i="6"/>
  <c r="K180" i="6"/>
  <c r="J180" i="6"/>
  <c r="K179" i="6"/>
  <c r="J179" i="6"/>
  <c r="K178" i="6"/>
  <c r="J178" i="6"/>
  <c r="K177" i="6"/>
  <c r="J177" i="6"/>
  <c r="K176" i="6"/>
  <c r="J176" i="6"/>
  <c r="K175" i="6"/>
  <c r="J175" i="6"/>
  <c r="K174" i="6"/>
  <c r="J174" i="6"/>
  <c r="K173" i="6"/>
  <c r="J173" i="6"/>
  <c r="K172" i="6"/>
  <c r="J172" i="6"/>
  <c r="K171" i="6"/>
  <c r="J171" i="6"/>
  <c r="K170" i="6"/>
  <c r="J170" i="6"/>
  <c r="K169" i="6"/>
  <c r="J169" i="6"/>
  <c r="K168" i="6"/>
  <c r="J168" i="6"/>
  <c r="K167" i="6"/>
  <c r="J167" i="6"/>
  <c r="K166" i="6"/>
  <c r="J166" i="6"/>
  <c r="K165" i="6"/>
  <c r="J165" i="6"/>
  <c r="K164" i="6"/>
  <c r="J164" i="6"/>
  <c r="K163" i="6"/>
  <c r="J163" i="6"/>
  <c r="K162" i="6"/>
  <c r="J162" i="6"/>
  <c r="K161" i="6"/>
  <c r="J161" i="6"/>
  <c r="K160" i="6"/>
  <c r="J160" i="6"/>
  <c r="I145" i="6"/>
  <c r="K144" i="6"/>
  <c r="J144" i="6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K135" i="6"/>
  <c r="J135" i="6"/>
  <c r="K134" i="6"/>
  <c r="J134" i="6"/>
  <c r="K133" i="6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I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9" i="7"/>
  <c r="J169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I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I191" i="8"/>
  <c r="K190" i="8"/>
  <c r="J190" i="8"/>
  <c r="K189" i="8"/>
  <c r="J189" i="8"/>
  <c r="K188" i="8"/>
  <c r="J188" i="8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K176" i="8"/>
  <c r="J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K165" i="8"/>
  <c r="J165" i="8"/>
  <c r="K164" i="8"/>
  <c r="J164" i="8"/>
  <c r="K163" i="8"/>
  <c r="J163" i="8"/>
  <c r="K162" i="8"/>
  <c r="J162" i="8"/>
  <c r="K161" i="8"/>
  <c r="J161" i="8"/>
  <c r="K160" i="8"/>
  <c r="J160" i="8"/>
  <c r="I145" i="8"/>
  <c r="K144" i="8"/>
  <c r="J144" i="8"/>
  <c r="K143" i="8"/>
  <c r="J143" i="8"/>
  <c r="K142" i="8"/>
  <c r="J142" i="8"/>
  <c r="K141" i="8"/>
  <c r="J141" i="8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I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I145" i="9"/>
  <c r="K144" i="9"/>
  <c r="J144" i="9"/>
  <c r="K143" i="9"/>
  <c r="J143" i="9"/>
  <c r="K142" i="9"/>
  <c r="J142" i="9"/>
  <c r="K141" i="9"/>
  <c r="J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I191" i="10"/>
  <c r="K190" i="10"/>
  <c r="J190" i="10"/>
  <c r="K189" i="10"/>
  <c r="J189" i="10"/>
  <c r="K188" i="10"/>
  <c r="J188" i="10"/>
  <c r="K187" i="10"/>
  <c r="J187" i="10"/>
  <c r="K186" i="10"/>
  <c r="J186" i="10"/>
  <c r="K185" i="10"/>
  <c r="J185" i="10"/>
  <c r="K184" i="10"/>
  <c r="J184" i="10"/>
  <c r="K183" i="10"/>
  <c r="J183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63" i="10"/>
  <c r="J163" i="10"/>
  <c r="K162" i="10"/>
  <c r="J162" i="10"/>
  <c r="K161" i="10"/>
  <c r="J161" i="10"/>
  <c r="K160" i="10"/>
  <c r="J160" i="10"/>
  <c r="I145" i="10"/>
  <c r="K144" i="10"/>
  <c r="J144" i="10"/>
  <c r="K143" i="10"/>
  <c r="J143" i="10"/>
  <c r="K142" i="10"/>
  <c r="J142" i="10"/>
  <c r="K141" i="10"/>
  <c r="J141" i="10"/>
  <c r="K140" i="10"/>
  <c r="J140" i="10"/>
  <c r="K139" i="10"/>
  <c r="J139" i="10"/>
  <c r="K138" i="10"/>
  <c r="J138" i="10"/>
  <c r="K137" i="10"/>
  <c r="J137" i="10"/>
  <c r="K136" i="10"/>
  <c r="J136" i="10"/>
  <c r="K135" i="10"/>
  <c r="J135" i="10"/>
  <c r="K134" i="10"/>
  <c r="J134" i="10"/>
  <c r="K133" i="10"/>
  <c r="J133" i="10"/>
  <c r="K132" i="10"/>
  <c r="J132" i="10"/>
  <c r="K131" i="10"/>
  <c r="J131" i="10"/>
  <c r="K130" i="10"/>
  <c r="J130" i="10"/>
  <c r="K129" i="10"/>
  <c r="J129" i="10"/>
  <c r="K128" i="10"/>
  <c r="J128" i="10"/>
  <c r="K127" i="10"/>
  <c r="J127" i="10"/>
  <c r="K126" i="10"/>
  <c r="J126" i="10"/>
  <c r="K125" i="10"/>
  <c r="J125" i="10"/>
  <c r="K124" i="10"/>
  <c r="J124" i="10"/>
  <c r="K123" i="10"/>
  <c r="J123" i="10"/>
  <c r="K122" i="10"/>
  <c r="J122" i="10"/>
  <c r="K121" i="10"/>
  <c r="J121" i="10"/>
  <c r="K120" i="10"/>
  <c r="J120" i="10"/>
  <c r="K119" i="10"/>
  <c r="J119" i="10"/>
  <c r="K118" i="10"/>
  <c r="J118" i="10"/>
  <c r="K117" i="10"/>
  <c r="J117" i="10"/>
  <c r="K116" i="10"/>
  <c r="J116" i="10"/>
  <c r="K115" i="10"/>
  <c r="J115" i="10"/>
  <c r="K114" i="10"/>
  <c r="J114" i="10"/>
  <c r="I191" i="11"/>
  <c r="K190" i="11"/>
  <c r="J190" i="11"/>
  <c r="K189" i="11"/>
  <c r="J189" i="11"/>
  <c r="K188" i="11"/>
  <c r="J188" i="1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I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I191" i="12"/>
  <c r="K190" i="12"/>
  <c r="J190" i="12"/>
  <c r="K189" i="12"/>
  <c r="J189" i="12"/>
  <c r="K188" i="12"/>
  <c r="J188" i="12"/>
  <c r="K187" i="12"/>
  <c r="J187" i="12"/>
  <c r="K186" i="12"/>
  <c r="J186" i="12"/>
  <c r="K185" i="12"/>
  <c r="J185" i="12"/>
  <c r="K184" i="12"/>
  <c r="J184" i="12"/>
  <c r="K183" i="12"/>
  <c r="J183" i="12"/>
  <c r="K182" i="12"/>
  <c r="J182" i="12"/>
  <c r="K181" i="12"/>
  <c r="J181" i="12"/>
  <c r="K180" i="12"/>
  <c r="J180" i="12"/>
  <c r="K179" i="12"/>
  <c r="J179" i="12"/>
  <c r="K178" i="12"/>
  <c r="J178" i="12"/>
  <c r="K177" i="12"/>
  <c r="J177" i="12"/>
  <c r="K176" i="12"/>
  <c r="J176" i="12"/>
  <c r="K175" i="12"/>
  <c r="J175" i="12"/>
  <c r="K174" i="12"/>
  <c r="J174" i="12"/>
  <c r="K173" i="12"/>
  <c r="J173" i="12"/>
  <c r="K172" i="12"/>
  <c r="J172" i="12"/>
  <c r="K171" i="12"/>
  <c r="J171" i="12"/>
  <c r="K170" i="12"/>
  <c r="J170" i="12"/>
  <c r="K169" i="12"/>
  <c r="J169" i="12"/>
  <c r="K168" i="12"/>
  <c r="J168" i="12"/>
  <c r="K167" i="12"/>
  <c r="J167" i="12"/>
  <c r="K166" i="12"/>
  <c r="J166" i="12"/>
  <c r="K165" i="12"/>
  <c r="J165" i="12"/>
  <c r="K164" i="12"/>
  <c r="J164" i="12"/>
  <c r="K163" i="12"/>
  <c r="J163" i="12"/>
  <c r="K162" i="12"/>
  <c r="J162" i="12"/>
  <c r="K161" i="12"/>
  <c r="J161" i="12"/>
  <c r="K160" i="12"/>
  <c r="J160" i="12"/>
  <c r="I145" i="12"/>
  <c r="K144" i="12"/>
  <c r="J144" i="12"/>
  <c r="K143" i="12"/>
  <c r="J143" i="12"/>
  <c r="K142" i="12"/>
  <c r="J142" i="12"/>
  <c r="K141" i="12"/>
  <c r="J141" i="12"/>
  <c r="K140" i="12"/>
  <c r="J140" i="12"/>
  <c r="K139" i="12"/>
  <c r="J139" i="12"/>
  <c r="K138" i="12"/>
  <c r="J138" i="12"/>
  <c r="K137" i="12"/>
  <c r="J137" i="12"/>
  <c r="K136" i="12"/>
  <c r="J136" i="12"/>
  <c r="K135" i="12"/>
  <c r="J135" i="12"/>
  <c r="K134" i="12"/>
  <c r="J134" i="12"/>
  <c r="K133" i="12"/>
  <c r="J133" i="12"/>
  <c r="K132" i="12"/>
  <c r="J132" i="12"/>
  <c r="K131" i="12"/>
  <c r="J131" i="12"/>
  <c r="K130" i="12"/>
  <c r="J130" i="12"/>
  <c r="K129" i="12"/>
  <c r="J129" i="12"/>
  <c r="K128" i="12"/>
  <c r="J128" i="12"/>
  <c r="K127" i="12"/>
  <c r="J127" i="12"/>
  <c r="K126" i="12"/>
  <c r="J126" i="12"/>
  <c r="K125" i="12"/>
  <c r="J125" i="12"/>
  <c r="K124" i="12"/>
  <c r="J124" i="12"/>
  <c r="K123" i="12"/>
  <c r="J123" i="12"/>
  <c r="K122" i="12"/>
  <c r="J122" i="12"/>
  <c r="K121" i="12"/>
  <c r="J121" i="12"/>
  <c r="K120" i="12"/>
  <c r="J120" i="12"/>
  <c r="K119" i="12"/>
  <c r="J119" i="12"/>
  <c r="K118" i="12"/>
  <c r="J118" i="12"/>
  <c r="K117" i="12"/>
  <c r="J117" i="12"/>
  <c r="K116" i="12"/>
  <c r="J116" i="12"/>
  <c r="K115" i="12"/>
  <c r="J115" i="12"/>
  <c r="K114" i="12"/>
  <c r="J114" i="12"/>
  <c r="I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I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F56" i="13" l="1"/>
  <c r="F55" i="13"/>
  <c r="F54" i="13"/>
  <c r="F53" i="13"/>
  <c r="F52" i="13"/>
  <c r="F51" i="13"/>
  <c r="F50" i="13"/>
  <c r="F49" i="13"/>
  <c r="M62" i="13" l="1"/>
  <c r="F57" i="13"/>
  <c r="K48" i="13"/>
  <c r="K37" i="31" l="1"/>
  <c r="L37" i="31"/>
  <c r="M37" i="31"/>
  <c r="K37" i="16"/>
  <c r="L37" i="16"/>
  <c r="M37" i="16"/>
  <c r="K37" i="17"/>
  <c r="L37" i="17"/>
  <c r="M37" i="17"/>
  <c r="K37" i="18"/>
  <c r="L37" i="18"/>
  <c r="M37" i="18"/>
  <c r="C8" i="13" l="1"/>
  <c r="C9" i="13" s="1"/>
  <c r="G3" i="17"/>
  <c r="G3" i="16"/>
  <c r="G3" i="31"/>
  <c r="G3" i="18"/>
  <c r="G4" i="29"/>
  <c r="G4" i="28"/>
  <c r="G4" i="27"/>
  <c r="G4" i="26"/>
  <c r="G4" i="25"/>
  <c r="G4" i="24"/>
  <c r="G4" i="23"/>
  <c r="G4" i="22"/>
  <c r="G4" i="21"/>
  <c r="G4" i="20"/>
  <c r="G4" i="19"/>
  <c r="G4" i="30"/>
  <c r="A2" i="30"/>
  <c r="A2" i="29"/>
  <c r="A2" i="28"/>
  <c r="A2" i="27"/>
  <c r="A2" i="26"/>
  <c r="A2" i="25"/>
  <c r="A2" i="24"/>
  <c r="A2" i="23"/>
  <c r="A2" i="22"/>
  <c r="A2" i="21"/>
  <c r="A2" i="20"/>
  <c r="A2" i="19"/>
  <c r="A1" i="31"/>
  <c r="A1" i="16"/>
  <c r="A1" i="17"/>
  <c r="A1" i="18"/>
  <c r="F46" i="31"/>
  <c r="F46" i="16"/>
  <c r="F46" i="17"/>
  <c r="F48" i="18"/>
  <c r="H50" i="18" s="1"/>
  <c r="F46" i="18"/>
  <c r="J7" i="30"/>
  <c r="J8" i="18" s="1"/>
  <c r="R53" i="10"/>
  <c r="R67" i="10" s="1"/>
  <c r="R99" i="10" s="1"/>
  <c r="Q53" i="10"/>
  <c r="Q67" i="10" s="1"/>
  <c r="Q99" i="10" s="1"/>
  <c r="P53" i="10"/>
  <c r="P67" i="10" s="1"/>
  <c r="P99" i="10" s="1"/>
  <c r="O53" i="10"/>
  <c r="O67" i="10" s="1"/>
  <c r="O99" i="10" s="1"/>
  <c r="Z320" i="2"/>
  <c r="Z320" i="3" s="1"/>
  <c r="Z320" i="4" s="1"/>
  <c r="Z320" i="5" s="1"/>
  <c r="Z320" i="6" s="1"/>
  <c r="Z320" i="7" s="1"/>
  <c r="Z320" i="8" s="1"/>
  <c r="Z320" i="9" s="1"/>
  <c r="Z320" i="10" s="1"/>
  <c r="Z320" i="11" s="1"/>
  <c r="Z320" i="12" s="1"/>
  <c r="K56" i="13" s="1"/>
  <c r="U320" i="2"/>
  <c r="U320" i="3" s="1"/>
  <c r="U320" i="4" s="1"/>
  <c r="U320" i="5" s="1"/>
  <c r="U320" i="6" s="1"/>
  <c r="U320" i="7" s="1"/>
  <c r="U320" i="8" s="1"/>
  <c r="U320" i="9" s="1"/>
  <c r="U320" i="10" s="1"/>
  <c r="U320" i="11" s="1"/>
  <c r="U320" i="12" s="1"/>
  <c r="K52" i="13" s="1"/>
  <c r="Z319" i="2"/>
  <c r="Z319" i="3" s="1"/>
  <c r="Z319" i="4" s="1"/>
  <c r="Z319" i="5" s="1"/>
  <c r="Z319" i="6" s="1"/>
  <c r="Z319" i="7" s="1"/>
  <c r="Z319" i="8" s="1"/>
  <c r="Z319" i="9" s="1"/>
  <c r="Z319" i="10" s="1"/>
  <c r="Z319" i="11" s="1"/>
  <c r="Z319" i="12" s="1"/>
  <c r="U319" i="2"/>
  <c r="U319" i="3" s="1"/>
  <c r="U319" i="4" s="1"/>
  <c r="U319" i="5" s="1"/>
  <c r="U319" i="6" s="1"/>
  <c r="U319" i="7" s="1"/>
  <c r="U319" i="8" s="1"/>
  <c r="U319" i="9" s="1"/>
  <c r="U319" i="10" s="1"/>
  <c r="U319" i="11" s="1"/>
  <c r="U319" i="12" s="1"/>
  <c r="Z318" i="2"/>
  <c r="Z318" i="3" s="1"/>
  <c r="Z318" i="4" s="1"/>
  <c r="Z318" i="5" s="1"/>
  <c r="Z318" i="6" s="1"/>
  <c r="Z318" i="7" s="1"/>
  <c r="Z318" i="8" s="1"/>
  <c r="Z318" i="9" s="1"/>
  <c r="Z318" i="10" s="1"/>
  <c r="Z318" i="11" s="1"/>
  <c r="Z318" i="12" s="1"/>
  <c r="U318" i="2"/>
  <c r="U318" i="3" s="1"/>
  <c r="U318" i="4" s="1"/>
  <c r="U318" i="5" s="1"/>
  <c r="U318" i="6" s="1"/>
  <c r="U318" i="7" s="1"/>
  <c r="U318" i="8" s="1"/>
  <c r="U318" i="9" s="1"/>
  <c r="U318" i="10" s="1"/>
  <c r="U318" i="11" s="1"/>
  <c r="U318" i="12" s="1"/>
  <c r="Z310" i="2"/>
  <c r="Z310" i="3" s="1"/>
  <c r="Z310" i="4" s="1"/>
  <c r="Z310" i="5" s="1"/>
  <c r="Z310" i="6" s="1"/>
  <c r="Z310" i="7" s="1"/>
  <c r="Z310" i="8" s="1"/>
  <c r="Z310" i="9" s="1"/>
  <c r="Z310" i="10" s="1"/>
  <c r="Z310" i="11" s="1"/>
  <c r="Z310" i="12" s="1"/>
  <c r="K55" i="13" s="1"/>
  <c r="U310" i="2"/>
  <c r="U310" i="3" s="1"/>
  <c r="U310" i="4" s="1"/>
  <c r="U310" i="5" s="1"/>
  <c r="U310" i="6" s="1"/>
  <c r="U310" i="7" s="1"/>
  <c r="U310" i="8" s="1"/>
  <c r="U310" i="9" s="1"/>
  <c r="U310" i="10" s="1"/>
  <c r="U310" i="11" s="1"/>
  <c r="U310" i="12" s="1"/>
  <c r="K51" i="13" s="1"/>
  <c r="Z309" i="2"/>
  <c r="Z309" i="3" s="1"/>
  <c r="Z309" i="4" s="1"/>
  <c r="Z309" i="5" s="1"/>
  <c r="Z309" i="6" s="1"/>
  <c r="Z309" i="7" s="1"/>
  <c r="Z309" i="8" s="1"/>
  <c r="Z309" i="9" s="1"/>
  <c r="Z309" i="10" s="1"/>
  <c r="Z309" i="11" s="1"/>
  <c r="Z309" i="12" s="1"/>
  <c r="U309" i="2"/>
  <c r="U309" i="3" s="1"/>
  <c r="U309" i="4" s="1"/>
  <c r="U309" i="5" s="1"/>
  <c r="U309" i="6" s="1"/>
  <c r="U309" i="7" s="1"/>
  <c r="U309" i="8" s="1"/>
  <c r="U309" i="9" s="1"/>
  <c r="U309" i="10" s="1"/>
  <c r="U309" i="11" s="1"/>
  <c r="U309" i="12" s="1"/>
  <c r="Z308" i="2"/>
  <c r="Z308" i="3" s="1"/>
  <c r="Z308" i="4" s="1"/>
  <c r="Z308" i="5" s="1"/>
  <c r="Z308" i="6" s="1"/>
  <c r="Z308" i="7" s="1"/>
  <c r="Z308" i="8" s="1"/>
  <c r="Z308" i="9" s="1"/>
  <c r="Z308" i="10" s="1"/>
  <c r="Z308" i="11" s="1"/>
  <c r="Z308" i="12" s="1"/>
  <c r="U308" i="2"/>
  <c r="U308" i="3" s="1"/>
  <c r="U308" i="4" s="1"/>
  <c r="U308" i="5" s="1"/>
  <c r="U308" i="6" s="1"/>
  <c r="U308" i="7" s="1"/>
  <c r="U308" i="8" s="1"/>
  <c r="U308" i="9" s="1"/>
  <c r="U308" i="10" s="1"/>
  <c r="U308" i="11" s="1"/>
  <c r="U308" i="12" s="1"/>
  <c r="Z300" i="2"/>
  <c r="Z300" i="3" s="1"/>
  <c r="Z300" i="4" s="1"/>
  <c r="Z300" i="5" s="1"/>
  <c r="Z300" i="6" s="1"/>
  <c r="Z300" i="7" s="1"/>
  <c r="Z300" i="8" s="1"/>
  <c r="Z300" i="9" s="1"/>
  <c r="Z300" i="10" s="1"/>
  <c r="Z300" i="11" s="1"/>
  <c r="Z300" i="12" s="1"/>
  <c r="K54" i="13" s="1"/>
  <c r="U300" i="2"/>
  <c r="U300" i="3" s="1"/>
  <c r="U300" i="4" s="1"/>
  <c r="Z299" i="2"/>
  <c r="Z299" i="3" s="1"/>
  <c r="Z299" i="4" s="1"/>
  <c r="Z299" i="5" s="1"/>
  <c r="Z299" i="6" s="1"/>
  <c r="Z299" i="7" s="1"/>
  <c r="Z299" i="8" s="1"/>
  <c r="Z299" i="9" s="1"/>
  <c r="Z299" i="10" s="1"/>
  <c r="Z299" i="11" s="1"/>
  <c r="Z299" i="12" s="1"/>
  <c r="U299" i="2"/>
  <c r="U299" i="3" s="1"/>
  <c r="U299" i="4" s="1"/>
  <c r="U299" i="5" s="1"/>
  <c r="U299" i="6" s="1"/>
  <c r="U299" i="7" s="1"/>
  <c r="U299" i="8" s="1"/>
  <c r="U299" i="9" s="1"/>
  <c r="U299" i="10" s="1"/>
  <c r="U299" i="11" s="1"/>
  <c r="U299" i="12" s="1"/>
  <c r="Z298" i="2"/>
  <c r="Z298" i="3" s="1"/>
  <c r="Z298" i="4" s="1"/>
  <c r="Z298" i="5" s="1"/>
  <c r="Z298" i="6" s="1"/>
  <c r="Z298" i="7" s="1"/>
  <c r="Z298" i="8" s="1"/>
  <c r="Z298" i="9" s="1"/>
  <c r="Z298" i="10" s="1"/>
  <c r="Z298" i="11" s="1"/>
  <c r="Z298" i="12" s="1"/>
  <c r="U298" i="2"/>
  <c r="U298" i="3" s="1"/>
  <c r="U298" i="4" s="1"/>
  <c r="U298" i="5" s="1"/>
  <c r="U298" i="6" s="1"/>
  <c r="U298" i="7" s="1"/>
  <c r="U298" i="8" s="1"/>
  <c r="U298" i="9" s="1"/>
  <c r="U298" i="10" s="1"/>
  <c r="U298" i="11" s="1"/>
  <c r="U298" i="12" s="1"/>
  <c r="Z290" i="2"/>
  <c r="Z290" i="3" s="1"/>
  <c r="Z290" i="4" s="1"/>
  <c r="Z290" i="5" s="1"/>
  <c r="Z290" i="6" s="1"/>
  <c r="Z290" i="7" s="1"/>
  <c r="Z290" i="8" s="1"/>
  <c r="Z290" i="9" s="1"/>
  <c r="Z290" i="10" s="1"/>
  <c r="Z290" i="11" s="1"/>
  <c r="Z290" i="12" s="1"/>
  <c r="K53" i="13" s="1"/>
  <c r="U290" i="2"/>
  <c r="U290" i="3" s="1"/>
  <c r="U290" i="4" s="1"/>
  <c r="U290" i="5" s="1"/>
  <c r="U290" i="6" s="1"/>
  <c r="U290" i="7" s="1"/>
  <c r="U290" i="8" s="1"/>
  <c r="U290" i="9" s="1"/>
  <c r="U290" i="10" s="1"/>
  <c r="U290" i="11" s="1"/>
  <c r="U290" i="12" s="1"/>
  <c r="K49" i="13" s="1"/>
  <c r="Z289" i="2"/>
  <c r="Z289" i="3" s="1"/>
  <c r="Z289" i="4" s="1"/>
  <c r="Z289" i="5" s="1"/>
  <c r="Z289" i="6" s="1"/>
  <c r="Z289" i="7" s="1"/>
  <c r="Z289" i="8" s="1"/>
  <c r="Z289" i="9" s="1"/>
  <c r="Z289" i="10" s="1"/>
  <c r="Z289" i="11" s="1"/>
  <c r="Z289" i="12" s="1"/>
  <c r="U289" i="2"/>
  <c r="U289" i="3" s="1"/>
  <c r="U289" i="4" s="1"/>
  <c r="U289" i="5" s="1"/>
  <c r="U289" i="6" s="1"/>
  <c r="U289" i="7" s="1"/>
  <c r="U289" i="8" s="1"/>
  <c r="U289" i="9" s="1"/>
  <c r="U289" i="10" s="1"/>
  <c r="U289" i="11" s="1"/>
  <c r="U289" i="12" s="1"/>
  <c r="Z288" i="2"/>
  <c r="Z288" i="3" s="1"/>
  <c r="Z288" i="4" s="1"/>
  <c r="Z288" i="5" s="1"/>
  <c r="Z288" i="6" s="1"/>
  <c r="Z288" i="7" s="1"/>
  <c r="Z288" i="8" s="1"/>
  <c r="Z288" i="9" s="1"/>
  <c r="Z288" i="10" s="1"/>
  <c r="Z288" i="11" s="1"/>
  <c r="Z288" i="12" s="1"/>
  <c r="U288" i="2"/>
  <c r="U288" i="3" s="1"/>
  <c r="U288" i="4" s="1"/>
  <c r="U288" i="5" s="1"/>
  <c r="U288" i="6" s="1"/>
  <c r="U288" i="7" s="1"/>
  <c r="U288" i="8" s="1"/>
  <c r="U288" i="9" s="1"/>
  <c r="U288" i="10" s="1"/>
  <c r="U288" i="11" s="1"/>
  <c r="U288" i="12" s="1"/>
  <c r="G10" i="2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C58" i="4"/>
  <c r="C104" i="4" s="1"/>
  <c r="C150" i="4" s="1"/>
  <c r="C196" i="4" s="1"/>
  <c r="C242" i="4" s="1"/>
  <c r="AJ12" i="4"/>
  <c r="AJ58" i="4" s="1"/>
  <c r="AJ104" i="4" s="1"/>
  <c r="AJ150" i="4" s="1"/>
  <c r="AJ196" i="4" s="1"/>
  <c r="AJ242" i="4" s="1"/>
  <c r="AI12" i="4"/>
  <c r="AK53" i="4"/>
  <c r="AK67" i="4" s="1"/>
  <c r="AK99" i="4" s="1"/>
  <c r="AJ53" i="4"/>
  <c r="AJ67" i="4" s="1"/>
  <c r="AJ99" i="4" s="1"/>
  <c r="AH53" i="4"/>
  <c r="AH67" i="4" s="1"/>
  <c r="AH99" i="4" s="1"/>
  <c r="AG53" i="4"/>
  <c r="AG67" i="4" s="1"/>
  <c r="AG99" i="4" s="1"/>
  <c r="AF53" i="4"/>
  <c r="AF67" i="4" s="1"/>
  <c r="AF99" i="4" s="1"/>
  <c r="AE53" i="4"/>
  <c r="AE67" i="4" s="1"/>
  <c r="AE99" i="4" s="1"/>
  <c r="AD53" i="4"/>
  <c r="AD67" i="4" s="1"/>
  <c r="AD99" i="4" s="1"/>
  <c r="AC53" i="4"/>
  <c r="AC67" i="4" s="1"/>
  <c r="AC99" i="4" s="1"/>
  <c r="AB53" i="4"/>
  <c r="AB67" i="4" s="1"/>
  <c r="AB99" i="4" s="1"/>
  <c r="AA53" i="4"/>
  <c r="AA67" i="4" s="1"/>
  <c r="AA99" i="4" s="1"/>
  <c r="Z53" i="4"/>
  <c r="Z67" i="4" s="1"/>
  <c r="Z99" i="4" s="1"/>
  <c r="Y53" i="4"/>
  <c r="Y67" i="4" s="1"/>
  <c r="Y99" i="4" s="1"/>
  <c r="X53" i="4"/>
  <c r="X67" i="4" s="1"/>
  <c r="X99" i="4" s="1"/>
  <c r="W53" i="4"/>
  <c r="W67" i="4" s="1"/>
  <c r="W99" i="4" s="1"/>
  <c r="V53" i="4"/>
  <c r="V67" i="4" s="1"/>
  <c r="V99" i="4" s="1"/>
  <c r="U53" i="4"/>
  <c r="U67" i="4" s="1"/>
  <c r="U99" i="4" s="1"/>
  <c r="R53" i="4"/>
  <c r="R67" i="4" s="1"/>
  <c r="R99" i="4" s="1"/>
  <c r="Q53" i="4"/>
  <c r="Q67" i="4" s="1"/>
  <c r="Q99" i="4" s="1"/>
  <c r="P53" i="4"/>
  <c r="P67" i="4" s="1"/>
  <c r="P99" i="4" s="1"/>
  <c r="O53" i="4"/>
  <c r="O67" i="4" s="1"/>
  <c r="O99" i="4" s="1"/>
  <c r="N53" i="4"/>
  <c r="N67" i="4" s="1"/>
  <c r="N99" i="4" s="1"/>
  <c r="M53" i="4"/>
  <c r="M67" i="4" s="1"/>
  <c r="M99" i="4" s="1"/>
  <c r="L53" i="4"/>
  <c r="L67" i="4" s="1"/>
  <c r="L99" i="4" s="1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F53" i="4"/>
  <c r="F67" i="4" s="1"/>
  <c r="F99" i="4" s="1"/>
  <c r="E53" i="4"/>
  <c r="E67" i="4" s="1"/>
  <c r="E99" i="4" s="1"/>
  <c r="D53" i="4"/>
  <c r="D67" i="4" s="1"/>
  <c r="D99" i="4" s="1"/>
  <c r="C53" i="4"/>
  <c r="C67" i="4" s="1"/>
  <c r="C99" i="4" s="1"/>
  <c r="C113" i="4" s="1"/>
  <c r="C145" i="4" s="1"/>
  <c r="C159" i="4" s="1"/>
  <c r="C191" i="4" s="1"/>
  <c r="C205" i="4" s="1"/>
  <c r="C237" i="4" s="1"/>
  <c r="C251" i="4" s="1"/>
  <c r="C283" i="4" s="1"/>
  <c r="B53" i="4"/>
  <c r="B67" i="4" s="1"/>
  <c r="B99" i="4" s="1"/>
  <c r="B113" i="4" s="1"/>
  <c r="B145" i="4" s="1"/>
  <c r="B159" i="4" s="1"/>
  <c r="B191" i="4" s="1"/>
  <c r="B205" i="4" s="1"/>
  <c r="E331" i="4"/>
  <c r="C331" i="4"/>
  <c r="Y305" i="4"/>
  <c r="Y315" i="4" s="1"/>
  <c r="Y325" i="4" s="1"/>
  <c r="T305" i="4"/>
  <c r="T315" i="4" s="1"/>
  <c r="T325" i="4" s="1"/>
  <c r="I283" i="4"/>
  <c r="I237" i="4"/>
  <c r="I99" i="4"/>
  <c r="I53" i="4"/>
  <c r="U295" i="1"/>
  <c r="U291" i="2" s="1"/>
  <c r="U295" i="2" s="1"/>
  <c r="U291" i="3" s="1"/>
  <c r="U295" i="3" s="1"/>
  <c r="H51" i="18" s="1"/>
  <c r="Z295" i="1"/>
  <c r="Z291" i="2" s="1"/>
  <c r="Z295" i="2" s="1"/>
  <c r="Z291" i="3" s="1"/>
  <c r="Z295" i="3" s="1"/>
  <c r="Z291" i="4" s="1"/>
  <c r="Z295" i="4" s="1"/>
  <c r="Z291" i="5" s="1"/>
  <c r="Z295" i="5" s="1"/>
  <c r="Z291" i="6" s="1"/>
  <c r="Z295" i="6" s="1"/>
  <c r="Z291" i="7" s="1"/>
  <c r="Z295" i="7" s="1"/>
  <c r="Z291" i="8" s="1"/>
  <c r="Z295" i="8" s="1"/>
  <c r="Z291" i="9" s="1"/>
  <c r="Z295" i="9" s="1"/>
  <c r="Z291" i="10" s="1"/>
  <c r="Z295" i="10" s="1"/>
  <c r="Z291" i="11" s="1"/>
  <c r="Z295" i="11" s="1"/>
  <c r="Z291" i="12" s="1"/>
  <c r="Z295" i="12" s="1"/>
  <c r="N53" i="13" s="1"/>
  <c r="U305" i="1"/>
  <c r="U301" i="2" s="1"/>
  <c r="U305" i="2" s="1"/>
  <c r="U301" i="3" s="1"/>
  <c r="U305" i="3" s="1"/>
  <c r="Z305" i="1"/>
  <c r="Z301" i="2" s="1"/>
  <c r="Z305" i="2" s="1"/>
  <c r="Z301" i="3" s="1"/>
  <c r="Z305" i="3" s="1"/>
  <c r="Z301" i="4" s="1"/>
  <c r="Z305" i="4" s="1"/>
  <c r="Z301" i="5" s="1"/>
  <c r="Z305" i="5" s="1"/>
  <c r="Z301" i="6" s="1"/>
  <c r="Z305" i="6" s="1"/>
  <c r="Z301" i="7" s="1"/>
  <c r="Z305" i="7" s="1"/>
  <c r="Z301" i="8" s="1"/>
  <c r="Z305" i="8" s="1"/>
  <c r="Z301" i="9" s="1"/>
  <c r="Z305" i="9" s="1"/>
  <c r="Z301" i="10" s="1"/>
  <c r="Z305" i="10" s="1"/>
  <c r="Z301" i="11" s="1"/>
  <c r="Z305" i="11" s="1"/>
  <c r="Z301" i="12" s="1"/>
  <c r="Z305" i="12" s="1"/>
  <c r="N54" i="13" s="1"/>
  <c r="U315" i="1"/>
  <c r="U311" i="2" s="1"/>
  <c r="U315" i="2" s="1"/>
  <c r="U311" i="3" s="1"/>
  <c r="U315" i="3" s="1"/>
  <c r="U311" i="4" s="1"/>
  <c r="U315" i="4" s="1"/>
  <c r="U311" i="5" s="1"/>
  <c r="U315" i="5" s="1"/>
  <c r="U311" i="6" s="1"/>
  <c r="U315" i="6" s="1"/>
  <c r="U311" i="7" s="1"/>
  <c r="U315" i="7" s="1"/>
  <c r="U311" i="8" s="1"/>
  <c r="U315" i="8" s="1"/>
  <c r="U311" i="9" s="1"/>
  <c r="U315" i="9" s="1"/>
  <c r="U311" i="10" s="1"/>
  <c r="U315" i="10" s="1"/>
  <c r="U311" i="11" s="1"/>
  <c r="U315" i="11" s="1"/>
  <c r="U311" i="12" s="1"/>
  <c r="U315" i="12" s="1"/>
  <c r="N51" i="13" s="1"/>
  <c r="Z315" i="1"/>
  <c r="Z311" i="2" s="1"/>
  <c r="Z315" i="2" s="1"/>
  <c r="Z311" i="3" s="1"/>
  <c r="Z315" i="3" s="1"/>
  <c r="Z311" i="4" s="1"/>
  <c r="Z315" i="4" s="1"/>
  <c r="Z311" i="5" s="1"/>
  <c r="Z315" i="5" s="1"/>
  <c r="Z311" i="6" s="1"/>
  <c r="Z315" i="6" s="1"/>
  <c r="Z311" i="7" s="1"/>
  <c r="Z315" i="7" s="1"/>
  <c r="Z311" i="8" s="1"/>
  <c r="Z315" i="8" s="1"/>
  <c r="Z311" i="9" s="1"/>
  <c r="Z315" i="9" s="1"/>
  <c r="Z311" i="10" s="1"/>
  <c r="Z315" i="10" s="1"/>
  <c r="Z311" i="11" s="1"/>
  <c r="Z315" i="11" s="1"/>
  <c r="Z311" i="12" s="1"/>
  <c r="Z315" i="12" s="1"/>
  <c r="N55" i="13" s="1"/>
  <c r="U325" i="1"/>
  <c r="U321" i="2" s="1"/>
  <c r="Z325" i="1"/>
  <c r="Z321" i="2" s="1"/>
  <c r="U300" i="5"/>
  <c r="U300" i="6" s="1"/>
  <c r="U300" i="7" s="1"/>
  <c r="U300" i="8" s="1"/>
  <c r="U300" i="9" s="1"/>
  <c r="U300" i="10" s="1"/>
  <c r="U300" i="11" s="1"/>
  <c r="U300" i="12" s="1"/>
  <c r="K50" i="13" s="1"/>
  <c r="C58" i="8"/>
  <c r="C104" i="8" s="1"/>
  <c r="C150" i="8" s="1"/>
  <c r="C196" i="8" s="1"/>
  <c r="C242" i="8" s="1"/>
  <c r="AJ12" i="8"/>
  <c r="AJ58" i="8" s="1"/>
  <c r="AJ104" i="8" s="1"/>
  <c r="AJ150" i="8" s="1"/>
  <c r="AJ196" i="8" s="1"/>
  <c r="AJ242" i="8" s="1"/>
  <c r="AI12" i="8"/>
  <c r="AK53" i="8"/>
  <c r="AK67" i="8" s="1"/>
  <c r="AK99" i="8" s="1"/>
  <c r="AK113" i="8" s="1"/>
  <c r="AK145" i="8" s="1"/>
  <c r="AK159" i="8" s="1"/>
  <c r="AK191" i="8" s="1"/>
  <c r="AK205" i="8" s="1"/>
  <c r="AJ53" i="8"/>
  <c r="AJ67" i="8" s="1"/>
  <c r="AJ99" i="8" s="1"/>
  <c r="AJ113" i="8" s="1"/>
  <c r="AJ145" i="8" s="1"/>
  <c r="AJ159" i="8" s="1"/>
  <c r="AJ191" i="8" s="1"/>
  <c r="AJ205" i="8" s="1"/>
  <c r="AJ237" i="8" s="1"/>
  <c r="AJ251" i="8" s="1"/>
  <c r="AJ283" i="8" s="1"/>
  <c r="I36" i="23" s="1"/>
  <c r="L38" i="16" s="1"/>
  <c r="AH53" i="8"/>
  <c r="AH67" i="8" s="1"/>
  <c r="AH99" i="8" s="1"/>
  <c r="AG53" i="8"/>
  <c r="AG67" i="8" s="1"/>
  <c r="AG99" i="8" s="1"/>
  <c r="AF53" i="8"/>
  <c r="AF67" i="8" s="1"/>
  <c r="AF99" i="8" s="1"/>
  <c r="AE53" i="8"/>
  <c r="AE67" i="8" s="1"/>
  <c r="AE99" i="8" s="1"/>
  <c r="AD53" i="8"/>
  <c r="AD67" i="8" s="1"/>
  <c r="AD99" i="8" s="1"/>
  <c r="AD113" i="8" s="1"/>
  <c r="AD145" i="8" s="1"/>
  <c r="AD159" i="8" s="1"/>
  <c r="AD191" i="8" s="1"/>
  <c r="AD205" i="8" s="1"/>
  <c r="AC53" i="8"/>
  <c r="AC67" i="8" s="1"/>
  <c r="AC99" i="8" s="1"/>
  <c r="AB53" i="8"/>
  <c r="AB67" i="8" s="1"/>
  <c r="AB99" i="8" s="1"/>
  <c r="AB113" i="8" s="1"/>
  <c r="AB145" i="8" s="1"/>
  <c r="AB159" i="8" s="1"/>
  <c r="AB191" i="8" s="1"/>
  <c r="AB205" i="8" s="1"/>
  <c r="AB237" i="8" s="1"/>
  <c r="AB251" i="8" s="1"/>
  <c r="AB283" i="8" s="1"/>
  <c r="I28" i="23" s="1"/>
  <c r="L30" i="16" s="1"/>
  <c r="AA53" i="8"/>
  <c r="AA67" i="8" s="1"/>
  <c r="AA99" i="8" s="1"/>
  <c r="AA113" i="8" s="1"/>
  <c r="AA145" i="8" s="1"/>
  <c r="AA159" i="8" s="1"/>
  <c r="AA191" i="8" s="1"/>
  <c r="AA205" i="8" s="1"/>
  <c r="AA237" i="8" s="1"/>
  <c r="AA251" i="8" s="1"/>
  <c r="AA283" i="8" s="1"/>
  <c r="Z53" i="8"/>
  <c r="Z67" i="8" s="1"/>
  <c r="Z99" i="8" s="1"/>
  <c r="Y53" i="8"/>
  <c r="Y67" i="8" s="1"/>
  <c r="Y99" i="8" s="1"/>
  <c r="X53" i="8"/>
  <c r="X67" i="8" s="1"/>
  <c r="X99" i="8" s="1"/>
  <c r="W53" i="8"/>
  <c r="W67" i="8" s="1"/>
  <c r="W99" i="8" s="1"/>
  <c r="V53" i="8"/>
  <c r="V67" i="8" s="1"/>
  <c r="V99" i="8" s="1"/>
  <c r="U53" i="8"/>
  <c r="U67" i="8" s="1"/>
  <c r="U99" i="8" s="1"/>
  <c r="R53" i="8"/>
  <c r="R67" i="8" s="1"/>
  <c r="R99" i="8" s="1"/>
  <c r="Q53" i="8"/>
  <c r="Q67" i="8" s="1"/>
  <c r="Q99" i="8" s="1"/>
  <c r="P53" i="8"/>
  <c r="P67" i="8" s="1"/>
  <c r="P99" i="8" s="1"/>
  <c r="O53" i="8"/>
  <c r="O67" i="8" s="1"/>
  <c r="O99" i="8" s="1"/>
  <c r="N53" i="8"/>
  <c r="N67" i="8" s="1"/>
  <c r="N99" i="8" s="1"/>
  <c r="M53" i="8"/>
  <c r="M67" i="8" s="1"/>
  <c r="M99" i="8" s="1"/>
  <c r="L53" i="8"/>
  <c r="L67" i="8" s="1"/>
  <c r="L99" i="8" s="1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F53" i="8"/>
  <c r="F67" i="8" s="1"/>
  <c r="F99" i="8" s="1"/>
  <c r="E53" i="8"/>
  <c r="E67" i="8" s="1"/>
  <c r="E99" i="8" s="1"/>
  <c r="D53" i="8"/>
  <c r="D67" i="8" s="1"/>
  <c r="D99" i="8" s="1"/>
  <c r="C53" i="8"/>
  <c r="C67" i="8" s="1"/>
  <c r="C99" i="8" s="1"/>
  <c r="B53" i="8"/>
  <c r="B67" i="8" s="1"/>
  <c r="B99" i="8" s="1"/>
  <c r="E331" i="8"/>
  <c r="C331" i="8"/>
  <c r="Y305" i="8"/>
  <c r="Y315" i="8" s="1"/>
  <c r="Y325" i="8" s="1"/>
  <c r="T305" i="8"/>
  <c r="T315" i="8" s="1"/>
  <c r="T325" i="8" s="1"/>
  <c r="J98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I283" i="8"/>
  <c r="I237" i="8"/>
  <c r="I99" i="8"/>
  <c r="I53" i="8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C58" i="12"/>
  <c r="C104" i="12" s="1"/>
  <c r="C150" i="12" s="1"/>
  <c r="C196" i="12" s="1"/>
  <c r="C242" i="12" s="1"/>
  <c r="AJ12" i="12"/>
  <c r="AJ58" i="12" s="1"/>
  <c r="AJ104" i="12" s="1"/>
  <c r="AJ150" i="12" s="1"/>
  <c r="AJ196" i="12" s="1"/>
  <c r="AJ242" i="12" s="1"/>
  <c r="AI12" i="12"/>
  <c r="AK53" i="12"/>
  <c r="AK67" i="12" s="1"/>
  <c r="AK99" i="12" s="1"/>
  <c r="AJ53" i="12"/>
  <c r="AJ67" i="12" s="1"/>
  <c r="AJ99" i="12" s="1"/>
  <c r="AH53" i="12"/>
  <c r="AH67" i="12" s="1"/>
  <c r="AH99" i="12" s="1"/>
  <c r="AG53" i="12"/>
  <c r="AG67" i="12" s="1"/>
  <c r="AG99" i="12" s="1"/>
  <c r="AF53" i="12"/>
  <c r="AF67" i="12" s="1"/>
  <c r="AF99" i="12" s="1"/>
  <c r="AE53" i="12"/>
  <c r="AE67" i="12" s="1"/>
  <c r="AE99" i="12" s="1"/>
  <c r="AD53" i="12"/>
  <c r="AD67" i="12" s="1"/>
  <c r="AD99" i="12" s="1"/>
  <c r="AC53" i="12"/>
  <c r="AC67" i="12" s="1"/>
  <c r="AC99" i="12" s="1"/>
  <c r="AB53" i="12"/>
  <c r="AB67" i="12" s="1"/>
  <c r="AB99" i="12" s="1"/>
  <c r="AA53" i="12"/>
  <c r="AA67" i="12" s="1"/>
  <c r="AA99" i="12" s="1"/>
  <c r="Z53" i="12"/>
  <c r="Z67" i="12" s="1"/>
  <c r="Z99" i="12" s="1"/>
  <c r="Y53" i="12"/>
  <c r="Y67" i="12" s="1"/>
  <c r="Y99" i="12" s="1"/>
  <c r="X53" i="12"/>
  <c r="X67" i="12" s="1"/>
  <c r="X99" i="12" s="1"/>
  <c r="W53" i="12"/>
  <c r="W67" i="12" s="1"/>
  <c r="W99" i="12" s="1"/>
  <c r="V53" i="12"/>
  <c r="V67" i="12" s="1"/>
  <c r="V99" i="12" s="1"/>
  <c r="U53" i="12"/>
  <c r="U67" i="12" s="1"/>
  <c r="U99" i="12" s="1"/>
  <c r="R53" i="12"/>
  <c r="R67" i="12" s="1"/>
  <c r="R99" i="12" s="1"/>
  <c r="Q53" i="12"/>
  <c r="Q67" i="12" s="1"/>
  <c r="Q99" i="12" s="1"/>
  <c r="P53" i="12"/>
  <c r="P67" i="12" s="1"/>
  <c r="P99" i="12" s="1"/>
  <c r="O53" i="12"/>
  <c r="O67" i="12" s="1"/>
  <c r="O99" i="12" s="1"/>
  <c r="N53" i="12"/>
  <c r="N67" i="12" s="1"/>
  <c r="N99" i="12" s="1"/>
  <c r="M53" i="12"/>
  <c r="M67" i="12" s="1"/>
  <c r="M99" i="12" s="1"/>
  <c r="L53" i="12"/>
  <c r="L67" i="12" s="1"/>
  <c r="L99" i="12" s="1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F53" i="12"/>
  <c r="F67" i="12" s="1"/>
  <c r="F99" i="12" s="1"/>
  <c r="E53" i="12"/>
  <c r="E67" i="12" s="1"/>
  <c r="E99" i="12" s="1"/>
  <c r="D53" i="12"/>
  <c r="D67" i="12" s="1"/>
  <c r="D99" i="12" s="1"/>
  <c r="D113" i="12" s="1"/>
  <c r="D145" i="12" s="1"/>
  <c r="D159" i="12" s="1"/>
  <c r="D191" i="12" s="1"/>
  <c r="D205" i="12" s="1"/>
  <c r="D237" i="12" s="1"/>
  <c r="D251" i="12" s="1"/>
  <c r="D283" i="12" s="1"/>
  <c r="I11" i="19" s="1"/>
  <c r="M12" i="31" s="1"/>
  <c r="C53" i="12"/>
  <c r="C67" i="12" s="1"/>
  <c r="C99" i="12" s="1"/>
  <c r="B53" i="12"/>
  <c r="B67" i="12" s="1"/>
  <c r="B99" i="12" s="1"/>
  <c r="B113" i="12" s="1"/>
  <c r="B145" i="12" s="1"/>
  <c r="B159" i="12" s="1"/>
  <c r="B191" i="12" s="1"/>
  <c r="B205" i="12" s="1"/>
  <c r="B237" i="12" s="1"/>
  <c r="B251" i="12" s="1"/>
  <c r="B283" i="12" s="1"/>
  <c r="I9" i="19" s="1"/>
  <c r="M10" i="31" s="1"/>
  <c r="E331" i="12"/>
  <c r="C331" i="12"/>
  <c r="G328" i="12" s="1"/>
  <c r="O299" i="12" s="1"/>
  <c r="Y305" i="12"/>
  <c r="Y315" i="12" s="1"/>
  <c r="Y325" i="12" s="1"/>
  <c r="T305" i="12"/>
  <c r="T315" i="12" s="1"/>
  <c r="T325" i="12" s="1"/>
  <c r="J98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I283" i="12"/>
  <c r="I237" i="12"/>
  <c r="I99" i="12"/>
  <c r="I53" i="12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C58" i="2"/>
  <c r="C104" i="2" s="1"/>
  <c r="C150" i="2" s="1"/>
  <c r="C196" i="2" s="1"/>
  <c r="C242" i="2" s="1"/>
  <c r="AJ12" i="2"/>
  <c r="AJ58" i="2" s="1"/>
  <c r="AJ104" i="2" s="1"/>
  <c r="AJ150" i="2" s="1"/>
  <c r="AJ196" i="2" s="1"/>
  <c r="AJ242" i="2" s="1"/>
  <c r="AI12" i="2"/>
  <c r="AK53" i="2"/>
  <c r="AK67" i="2" s="1"/>
  <c r="AK99" i="2" s="1"/>
  <c r="AJ53" i="2"/>
  <c r="AJ67" i="2" s="1"/>
  <c r="AJ99" i="2" s="1"/>
  <c r="AH53" i="2"/>
  <c r="AH67" i="2" s="1"/>
  <c r="AH99" i="2" s="1"/>
  <c r="AG53" i="2"/>
  <c r="AG67" i="2" s="1"/>
  <c r="AG99" i="2" s="1"/>
  <c r="AF53" i="2"/>
  <c r="AF67" i="2" s="1"/>
  <c r="AF99" i="2" s="1"/>
  <c r="AE53" i="2"/>
  <c r="AE67" i="2" s="1"/>
  <c r="AE99" i="2" s="1"/>
  <c r="AD53" i="2"/>
  <c r="AD67" i="2" s="1"/>
  <c r="AD99" i="2" s="1"/>
  <c r="AC53" i="2"/>
  <c r="AC67" i="2" s="1"/>
  <c r="AC99" i="2" s="1"/>
  <c r="AB53" i="2"/>
  <c r="AB67" i="2" s="1"/>
  <c r="AB99" i="2" s="1"/>
  <c r="AA53" i="2"/>
  <c r="AA67" i="2" s="1"/>
  <c r="AA99" i="2" s="1"/>
  <c r="Z53" i="2"/>
  <c r="Z67" i="2" s="1"/>
  <c r="Z99" i="2" s="1"/>
  <c r="Y53" i="2"/>
  <c r="Y67" i="2" s="1"/>
  <c r="Y99" i="2" s="1"/>
  <c r="X53" i="2"/>
  <c r="X67" i="2" s="1"/>
  <c r="X99" i="2" s="1"/>
  <c r="W53" i="2"/>
  <c r="W67" i="2" s="1"/>
  <c r="W99" i="2" s="1"/>
  <c r="V53" i="2"/>
  <c r="V67" i="2" s="1"/>
  <c r="V99" i="2" s="1"/>
  <c r="U53" i="2"/>
  <c r="U67" i="2" s="1"/>
  <c r="U99" i="2" s="1"/>
  <c r="R53" i="2"/>
  <c r="R67" i="2" s="1"/>
  <c r="R99" i="2" s="1"/>
  <c r="Q53" i="2"/>
  <c r="Q67" i="2" s="1"/>
  <c r="Q99" i="2" s="1"/>
  <c r="P53" i="2"/>
  <c r="P67" i="2" s="1"/>
  <c r="P99" i="2" s="1"/>
  <c r="O53" i="2"/>
  <c r="O67" i="2" s="1"/>
  <c r="O99" i="2" s="1"/>
  <c r="N53" i="2"/>
  <c r="N67" i="2" s="1"/>
  <c r="N99" i="2" s="1"/>
  <c r="M53" i="2"/>
  <c r="M67" i="2" s="1"/>
  <c r="M99" i="2" s="1"/>
  <c r="L53" i="2"/>
  <c r="L67" i="2" s="1"/>
  <c r="L99" i="2" s="1"/>
  <c r="F53" i="2"/>
  <c r="F67" i="2" s="1"/>
  <c r="F99" i="2" s="1"/>
  <c r="E53" i="2"/>
  <c r="E67" i="2" s="1"/>
  <c r="E99" i="2" s="1"/>
  <c r="D53" i="2"/>
  <c r="D67" i="2" s="1"/>
  <c r="D99" i="2" s="1"/>
  <c r="C53" i="2"/>
  <c r="C67" i="2" s="1"/>
  <c r="C99" i="2" s="1"/>
  <c r="B53" i="2"/>
  <c r="B67" i="2" s="1"/>
  <c r="B99" i="2" s="1"/>
  <c r="E331" i="2"/>
  <c r="C331" i="2"/>
  <c r="Y305" i="2"/>
  <c r="Y315" i="2" s="1"/>
  <c r="Y325" i="2" s="1"/>
  <c r="T305" i="2"/>
  <c r="T315" i="2" s="1"/>
  <c r="T325" i="2" s="1"/>
  <c r="I283" i="2"/>
  <c r="I237" i="2"/>
  <c r="I99" i="2"/>
  <c r="I53" i="2"/>
  <c r="O289" i="1"/>
  <c r="C331" i="1"/>
  <c r="E331" i="1"/>
  <c r="AJ12" i="1"/>
  <c r="AJ58" i="1" s="1"/>
  <c r="AJ104" i="1" s="1"/>
  <c r="AJ150" i="1" s="1"/>
  <c r="AJ196" i="1" s="1"/>
  <c r="AJ242" i="1" s="1"/>
  <c r="AI12" i="1"/>
  <c r="AK11" i="1"/>
  <c r="C58" i="1"/>
  <c r="C104" i="1" s="1"/>
  <c r="C150" i="1" s="1"/>
  <c r="C196" i="1" s="1"/>
  <c r="C242" i="1" s="1"/>
  <c r="AK53" i="1"/>
  <c r="AK67" i="1" s="1"/>
  <c r="AK99" i="1" s="1"/>
  <c r="AJ53" i="1"/>
  <c r="AJ67" i="1" s="1"/>
  <c r="AJ99" i="1" s="1"/>
  <c r="AH53" i="1"/>
  <c r="AH67" i="1" s="1"/>
  <c r="AH99" i="1" s="1"/>
  <c r="AG53" i="1"/>
  <c r="AG67" i="1" s="1"/>
  <c r="AG99" i="1" s="1"/>
  <c r="AF53" i="1"/>
  <c r="AF67" i="1" s="1"/>
  <c r="AF99" i="1" s="1"/>
  <c r="AE53" i="1"/>
  <c r="AE67" i="1" s="1"/>
  <c r="AE99" i="1" s="1"/>
  <c r="AD53" i="1"/>
  <c r="AD67" i="1" s="1"/>
  <c r="AD99" i="1" s="1"/>
  <c r="AC53" i="1"/>
  <c r="AC67" i="1" s="1"/>
  <c r="AC99" i="1" s="1"/>
  <c r="AB53" i="1"/>
  <c r="AB67" i="1" s="1"/>
  <c r="AB99" i="1" s="1"/>
  <c r="AA53" i="1"/>
  <c r="AA67" i="1" s="1"/>
  <c r="AA99" i="1" s="1"/>
  <c r="Z53" i="1"/>
  <c r="Z67" i="1" s="1"/>
  <c r="Z99" i="1" s="1"/>
  <c r="Y53" i="1"/>
  <c r="Y67" i="1" s="1"/>
  <c r="Y99" i="1" s="1"/>
  <c r="X53" i="1"/>
  <c r="X67" i="1" s="1"/>
  <c r="X99" i="1" s="1"/>
  <c r="W53" i="1"/>
  <c r="W67" i="1" s="1"/>
  <c r="W99" i="1" s="1"/>
  <c r="V53" i="1"/>
  <c r="V67" i="1" s="1"/>
  <c r="V99" i="1" s="1"/>
  <c r="U53" i="1"/>
  <c r="U67" i="1" s="1"/>
  <c r="U99" i="1" s="1"/>
  <c r="R53" i="1"/>
  <c r="R67" i="1" s="1"/>
  <c r="R99" i="1" s="1"/>
  <c r="Q53" i="1"/>
  <c r="Q67" i="1" s="1"/>
  <c r="Q99" i="1" s="1"/>
  <c r="P53" i="1"/>
  <c r="P67" i="1" s="1"/>
  <c r="P99" i="1" s="1"/>
  <c r="O53" i="1"/>
  <c r="O67" i="1" s="1"/>
  <c r="O99" i="1" s="1"/>
  <c r="N53" i="1"/>
  <c r="N67" i="1" s="1"/>
  <c r="N99" i="1" s="1"/>
  <c r="N113" i="1" s="1"/>
  <c r="N145" i="1" s="1"/>
  <c r="N159" i="1" s="1"/>
  <c r="N191" i="1" s="1"/>
  <c r="N205" i="1" s="1"/>
  <c r="N237" i="1" s="1"/>
  <c r="N251" i="1" s="1"/>
  <c r="N283" i="1" s="1"/>
  <c r="M53" i="1"/>
  <c r="M67" i="1" s="1"/>
  <c r="M99" i="1" s="1"/>
  <c r="L53" i="1"/>
  <c r="L67" i="1" s="1"/>
  <c r="L99" i="1" s="1"/>
  <c r="L113" i="1" s="1"/>
  <c r="L145" i="1" s="1"/>
  <c r="L159" i="1" s="1"/>
  <c r="L191" i="1" s="1"/>
  <c r="L205" i="1" s="1"/>
  <c r="L237" i="1" s="1"/>
  <c r="L251" i="1" s="1"/>
  <c r="L283" i="1" s="1"/>
  <c r="F53" i="1"/>
  <c r="F67" i="1" s="1"/>
  <c r="F99" i="1" s="1"/>
  <c r="E53" i="1"/>
  <c r="E67" i="1" s="1"/>
  <c r="E99" i="1" s="1"/>
  <c r="E113" i="1" s="1"/>
  <c r="E145" i="1" s="1"/>
  <c r="E159" i="1" s="1"/>
  <c r="E191" i="1" s="1"/>
  <c r="E205" i="1" s="1"/>
  <c r="E237" i="1" s="1"/>
  <c r="E251" i="1" s="1"/>
  <c r="E283" i="1" s="1"/>
  <c r="D53" i="1"/>
  <c r="D67" i="1" s="1"/>
  <c r="D99" i="1" s="1"/>
  <c r="C53" i="1"/>
  <c r="C67" i="1" s="1"/>
  <c r="C99" i="1" s="1"/>
  <c r="B53" i="1"/>
  <c r="B67" i="1" s="1"/>
  <c r="B99" i="1" s="1"/>
  <c r="I283" i="1"/>
  <c r="I237" i="1"/>
  <c r="I99" i="1"/>
  <c r="I53" i="1"/>
  <c r="C58" i="7"/>
  <c r="C104" i="7" s="1"/>
  <c r="C150" i="7" s="1"/>
  <c r="C196" i="7" s="1"/>
  <c r="C242" i="7" s="1"/>
  <c r="AJ12" i="7"/>
  <c r="AJ58" i="7" s="1"/>
  <c r="AJ104" i="7" s="1"/>
  <c r="AJ150" i="7" s="1"/>
  <c r="AJ196" i="7" s="1"/>
  <c r="AJ242" i="7" s="1"/>
  <c r="AI12" i="7"/>
  <c r="AK53" i="7"/>
  <c r="AK67" i="7" s="1"/>
  <c r="AK99" i="7" s="1"/>
  <c r="AJ53" i="7"/>
  <c r="AJ67" i="7" s="1"/>
  <c r="AJ99" i="7" s="1"/>
  <c r="AH53" i="7"/>
  <c r="AH67" i="7" s="1"/>
  <c r="AH99" i="7" s="1"/>
  <c r="AG53" i="7"/>
  <c r="AG67" i="7" s="1"/>
  <c r="AG99" i="7" s="1"/>
  <c r="AF53" i="7"/>
  <c r="AF67" i="7" s="1"/>
  <c r="AF99" i="7" s="1"/>
  <c r="AE53" i="7"/>
  <c r="AE67" i="7" s="1"/>
  <c r="AE99" i="7" s="1"/>
  <c r="AD53" i="7"/>
  <c r="AD67" i="7" s="1"/>
  <c r="AD99" i="7" s="1"/>
  <c r="AC53" i="7"/>
  <c r="AC67" i="7" s="1"/>
  <c r="AC99" i="7" s="1"/>
  <c r="AB53" i="7"/>
  <c r="AB67" i="7" s="1"/>
  <c r="AB99" i="7" s="1"/>
  <c r="AA53" i="7"/>
  <c r="AA67" i="7" s="1"/>
  <c r="AA99" i="7" s="1"/>
  <c r="Z53" i="7"/>
  <c r="Z67" i="7" s="1"/>
  <c r="Z99" i="7" s="1"/>
  <c r="Y53" i="7"/>
  <c r="Y67" i="7" s="1"/>
  <c r="Y99" i="7" s="1"/>
  <c r="X53" i="7"/>
  <c r="X67" i="7" s="1"/>
  <c r="X99" i="7" s="1"/>
  <c r="W53" i="7"/>
  <c r="W67" i="7" s="1"/>
  <c r="W99" i="7" s="1"/>
  <c r="V53" i="7"/>
  <c r="V67" i="7" s="1"/>
  <c r="V99" i="7" s="1"/>
  <c r="U53" i="7"/>
  <c r="U67" i="7" s="1"/>
  <c r="U99" i="7" s="1"/>
  <c r="R53" i="7"/>
  <c r="R67" i="7" s="1"/>
  <c r="R99" i="7" s="1"/>
  <c r="Q53" i="7"/>
  <c r="Q67" i="7" s="1"/>
  <c r="Q99" i="7" s="1"/>
  <c r="P53" i="7"/>
  <c r="P67" i="7" s="1"/>
  <c r="P99" i="7" s="1"/>
  <c r="O53" i="7"/>
  <c r="O67" i="7" s="1"/>
  <c r="O99" i="7" s="1"/>
  <c r="N53" i="7"/>
  <c r="N67" i="7" s="1"/>
  <c r="N99" i="7" s="1"/>
  <c r="M53" i="7"/>
  <c r="M67" i="7" s="1"/>
  <c r="M99" i="7" s="1"/>
  <c r="L53" i="7"/>
  <c r="L67" i="7" s="1"/>
  <c r="L99" i="7" s="1"/>
  <c r="F53" i="7"/>
  <c r="F67" i="7" s="1"/>
  <c r="F99" i="7" s="1"/>
  <c r="E53" i="7"/>
  <c r="E67" i="7" s="1"/>
  <c r="E99" i="7" s="1"/>
  <c r="D53" i="7"/>
  <c r="D67" i="7" s="1"/>
  <c r="D99" i="7" s="1"/>
  <c r="C53" i="7"/>
  <c r="C67" i="7" s="1"/>
  <c r="C99" i="7" s="1"/>
  <c r="B53" i="7"/>
  <c r="B67" i="7" s="1"/>
  <c r="B99" i="7" s="1"/>
  <c r="E331" i="7"/>
  <c r="C331" i="7"/>
  <c r="Y305" i="7"/>
  <c r="Y315" i="7" s="1"/>
  <c r="Y325" i="7" s="1"/>
  <c r="T305" i="7"/>
  <c r="T315" i="7" s="1"/>
  <c r="T325" i="7" s="1"/>
  <c r="I283" i="7"/>
  <c r="I237" i="7"/>
  <c r="I99" i="7"/>
  <c r="I53" i="7"/>
  <c r="C58" i="6"/>
  <c r="C104" i="6" s="1"/>
  <c r="C150" i="6" s="1"/>
  <c r="C196" i="6" s="1"/>
  <c r="C242" i="6" s="1"/>
  <c r="AJ12" i="6"/>
  <c r="AJ58" i="6" s="1"/>
  <c r="AJ104" i="6" s="1"/>
  <c r="AJ150" i="6" s="1"/>
  <c r="AJ196" i="6" s="1"/>
  <c r="AJ242" i="6" s="1"/>
  <c r="AI12" i="6"/>
  <c r="AK53" i="6"/>
  <c r="AK67" i="6" s="1"/>
  <c r="AK99" i="6" s="1"/>
  <c r="AJ53" i="6"/>
  <c r="AJ67" i="6" s="1"/>
  <c r="AJ99" i="6" s="1"/>
  <c r="AH53" i="6"/>
  <c r="AH67" i="6" s="1"/>
  <c r="AH99" i="6" s="1"/>
  <c r="AG53" i="6"/>
  <c r="AG67" i="6" s="1"/>
  <c r="AG99" i="6" s="1"/>
  <c r="AF53" i="6"/>
  <c r="AF67" i="6" s="1"/>
  <c r="AF99" i="6" s="1"/>
  <c r="AE53" i="6"/>
  <c r="AE67" i="6" s="1"/>
  <c r="AE99" i="6" s="1"/>
  <c r="AD53" i="6"/>
  <c r="AD67" i="6" s="1"/>
  <c r="AD99" i="6" s="1"/>
  <c r="AC53" i="6"/>
  <c r="AC67" i="6" s="1"/>
  <c r="AC99" i="6" s="1"/>
  <c r="AB53" i="6"/>
  <c r="AB67" i="6" s="1"/>
  <c r="AB99" i="6" s="1"/>
  <c r="AA53" i="6"/>
  <c r="AA67" i="6" s="1"/>
  <c r="AA99" i="6" s="1"/>
  <c r="Z53" i="6"/>
  <c r="Z67" i="6" s="1"/>
  <c r="Z99" i="6" s="1"/>
  <c r="Y53" i="6"/>
  <c r="Y67" i="6" s="1"/>
  <c r="Y99" i="6" s="1"/>
  <c r="X53" i="6"/>
  <c r="X67" i="6" s="1"/>
  <c r="X99" i="6" s="1"/>
  <c r="W53" i="6"/>
  <c r="W67" i="6" s="1"/>
  <c r="W99" i="6" s="1"/>
  <c r="V53" i="6"/>
  <c r="V67" i="6" s="1"/>
  <c r="V99" i="6" s="1"/>
  <c r="U53" i="6"/>
  <c r="U67" i="6" s="1"/>
  <c r="U99" i="6" s="1"/>
  <c r="R53" i="6"/>
  <c r="R67" i="6" s="1"/>
  <c r="R99" i="6" s="1"/>
  <c r="Q53" i="6"/>
  <c r="Q67" i="6" s="1"/>
  <c r="Q99" i="6" s="1"/>
  <c r="P53" i="6"/>
  <c r="P67" i="6" s="1"/>
  <c r="P99" i="6" s="1"/>
  <c r="P113" i="6" s="1"/>
  <c r="P145" i="6" s="1"/>
  <c r="P159" i="6" s="1"/>
  <c r="P191" i="6" s="1"/>
  <c r="P205" i="6" s="1"/>
  <c r="O53" i="6"/>
  <c r="O67" i="6" s="1"/>
  <c r="O99" i="6" s="1"/>
  <c r="N53" i="6"/>
  <c r="N67" i="6" s="1"/>
  <c r="N99" i="6" s="1"/>
  <c r="M53" i="6"/>
  <c r="M67" i="6" s="1"/>
  <c r="M99" i="6" s="1"/>
  <c r="L53" i="6"/>
  <c r="L67" i="6" s="1"/>
  <c r="L99" i="6" s="1"/>
  <c r="F53" i="6"/>
  <c r="F67" i="6" s="1"/>
  <c r="F99" i="6" s="1"/>
  <c r="E53" i="6"/>
  <c r="E67" i="6" s="1"/>
  <c r="E99" i="6" s="1"/>
  <c r="D53" i="6"/>
  <c r="D67" i="6" s="1"/>
  <c r="D99" i="6" s="1"/>
  <c r="C53" i="6"/>
  <c r="C67" i="6" s="1"/>
  <c r="C99" i="6" s="1"/>
  <c r="B53" i="6"/>
  <c r="B67" i="6" s="1"/>
  <c r="B99" i="6" s="1"/>
  <c r="E331" i="6"/>
  <c r="C331" i="6"/>
  <c r="G328" i="6" s="1"/>
  <c r="O299" i="6" s="1"/>
  <c r="Y305" i="6"/>
  <c r="Y315" i="6" s="1"/>
  <c r="Y325" i="6" s="1"/>
  <c r="T305" i="6"/>
  <c r="T315" i="6" s="1"/>
  <c r="T325" i="6" s="1"/>
  <c r="I283" i="6"/>
  <c r="I237" i="6"/>
  <c r="I99" i="6"/>
  <c r="I53" i="6"/>
  <c r="C58" i="3"/>
  <c r="C104" i="3" s="1"/>
  <c r="C150" i="3" s="1"/>
  <c r="C196" i="3" s="1"/>
  <c r="C242" i="3" s="1"/>
  <c r="AJ12" i="3"/>
  <c r="AJ58" i="3" s="1"/>
  <c r="AJ104" i="3" s="1"/>
  <c r="AJ150" i="3" s="1"/>
  <c r="AJ196" i="3" s="1"/>
  <c r="AJ242" i="3" s="1"/>
  <c r="AI12" i="3"/>
  <c r="AK53" i="3"/>
  <c r="AK67" i="3" s="1"/>
  <c r="AK99" i="3" s="1"/>
  <c r="AJ53" i="3"/>
  <c r="AJ67" i="3" s="1"/>
  <c r="AJ99" i="3" s="1"/>
  <c r="AH53" i="3"/>
  <c r="AH67" i="3" s="1"/>
  <c r="AH99" i="3" s="1"/>
  <c r="AG53" i="3"/>
  <c r="AG67" i="3" s="1"/>
  <c r="AG99" i="3" s="1"/>
  <c r="AF53" i="3"/>
  <c r="AF67" i="3" s="1"/>
  <c r="AF99" i="3" s="1"/>
  <c r="AE53" i="3"/>
  <c r="AE67" i="3" s="1"/>
  <c r="AE99" i="3" s="1"/>
  <c r="AD53" i="3"/>
  <c r="AD67" i="3" s="1"/>
  <c r="AD99" i="3" s="1"/>
  <c r="AC53" i="3"/>
  <c r="AC67" i="3" s="1"/>
  <c r="AC99" i="3" s="1"/>
  <c r="AB53" i="3"/>
  <c r="AB67" i="3" s="1"/>
  <c r="AB99" i="3" s="1"/>
  <c r="AA53" i="3"/>
  <c r="AA67" i="3" s="1"/>
  <c r="AA99" i="3" s="1"/>
  <c r="Z53" i="3"/>
  <c r="Z67" i="3" s="1"/>
  <c r="Z99" i="3" s="1"/>
  <c r="Y53" i="3"/>
  <c r="Y67" i="3" s="1"/>
  <c r="Y99" i="3" s="1"/>
  <c r="X53" i="3"/>
  <c r="X67" i="3" s="1"/>
  <c r="X99" i="3" s="1"/>
  <c r="W53" i="3"/>
  <c r="W67" i="3" s="1"/>
  <c r="W99" i="3" s="1"/>
  <c r="V53" i="3"/>
  <c r="V67" i="3" s="1"/>
  <c r="V99" i="3" s="1"/>
  <c r="U53" i="3"/>
  <c r="U67" i="3" s="1"/>
  <c r="U99" i="3" s="1"/>
  <c r="R53" i="3"/>
  <c r="R67" i="3" s="1"/>
  <c r="R99" i="3" s="1"/>
  <c r="Q53" i="3"/>
  <c r="Q67" i="3" s="1"/>
  <c r="Q99" i="3" s="1"/>
  <c r="P53" i="3"/>
  <c r="P67" i="3" s="1"/>
  <c r="P99" i="3" s="1"/>
  <c r="P113" i="3" s="1"/>
  <c r="P145" i="3" s="1"/>
  <c r="P159" i="3" s="1"/>
  <c r="P191" i="3" s="1"/>
  <c r="P205" i="3" s="1"/>
  <c r="O53" i="3"/>
  <c r="O67" i="3" s="1"/>
  <c r="O99" i="3" s="1"/>
  <c r="N53" i="3"/>
  <c r="N67" i="3" s="1"/>
  <c r="N99" i="3" s="1"/>
  <c r="M53" i="3"/>
  <c r="M67" i="3" s="1"/>
  <c r="M99" i="3" s="1"/>
  <c r="L53" i="3"/>
  <c r="L67" i="3" s="1"/>
  <c r="L99" i="3" s="1"/>
  <c r="F53" i="3"/>
  <c r="F67" i="3" s="1"/>
  <c r="F99" i="3" s="1"/>
  <c r="E53" i="3"/>
  <c r="E67" i="3" s="1"/>
  <c r="E99" i="3" s="1"/>
  <c r="D53" i="3"/>
  <c r="D67" i="3" s="1"/>
  <c r="D99" i="3" s="1"/>
  <c r="C53" i="3"/>
  <c r="C67" i="3" s="1"/>
  <c r="C99" i="3" s="1"/>
  <c r="B53" i="3"/>
  <c r="B67" i="3" s="1"/>
  <c r="B99" i="3" s="1"/>
  <c r="E331" i="3"/>
  <c r="C331" i="3"/>
  <c r="Y305" i="3"/>
  <c r="Y315" i="3" s="1"/>
  <c r="Y325" i="3" s="1"/>
  <c r="T305" i="3"/>
  <c r="T315" i="3" s="1"/>
  <c r="T325" i="3" s="1"/>
  <c r="I283" i="3"/>
  <c r="I237" i="3"/>
  <c r="I99" i="3"/>
  <c r="I53" i="3"/>
  <c r="C58" i="5"/>
  <c r="C104" i="5" s="1"/>
  <c r="C150" i="5" s="1"/>
  <c r="C196" i="5" s="1"/>
  <c r="C242" i="5" s="1"/>
  <c r="AJ12" i="5"/>
  <c r="AJ58" i="5" s="1"/>
  <c r="AJ104" i="5" s="1"/>
  <c r="AJ150" i="5" s="1"/>
  <c r="AJ196" i="5" s="1"/>
  <c r="AJ242" i="5" s="1"/>
  <c r="AI12" i="5"/>
  <c r="AK53" i="5"/>
  <c r="AK67" i="5" s="1"/>
  <c r="AK99" i="5" s="1"/>
  <c r="AJ53" i="5"/>
  <c r="AJ67" i="5" s="1"/>
  <c r="AJ99" i="5" s="1"/>
  <c r="AH53" i="5"/>
  <c r="AH67" i="5" s="1"/>
  <c r="AH99" i="5" s="1"/>
  <c r="AG53" i="5"/>
  <c r="AG67" i="5" s="1"/>
  <c r="AG99" i="5" s="1"/>
  <c r="AF53" i="5"/>
  <c r="AF67" i="5" s="1"/>
  <c r="AF99" i="5" s="1"/>
  <c r="AE53" i="5"/>
  <c r="AE67" i="5" s="1"/>
  <c r="AE99" i="5" s="1"/>
  <c r="AE113" i="5" s="1"/>
  <c r="AE145" i="5" s="1"/>
  <c r="AE159" i="5" s="1"/>
  <c r="AE191" i="5" s="1"/>
  <c r="AE205" i="5" s="1"/>
  <c r="AD53" i="5"/>
  <c r="AD67" i="5" s="1"/>
  <c r="AD99" i="5" s="1"/>
  <c r="AC53" i="5"/>
  <c r="AC67" i="5" s="1"/>
  <c r="AC99" i="5" s="1"/>
  <c r="AB53" i="5"/>
  <c r="AB67" i="5" s="1"/>
  <c r="AB99" i="5" s="1"/>
  <c r="AA53" i="5"/>
  <c r="AA67" i="5" s="1"/>
  <c r="AA99" i="5" s="1"/>
  <c r="Z53" i="5"/>
  <c r="Z67" i="5" s="1"/>
  <c r="Z99" i="5" s="1"/>
  <c r="Y53" i="5"/>
  <c r="Y67" i="5" s="1"/>
  <c r="Y99" i="5" s="1"/>
  <c r="Y113" i="5" s="1"/>
  <c r="Y145" i="5" s="1"/>
  <c r="Y159" i="5" s="1"/>
  <c r="Y191" i="5" s="1"/>
  <c r="Y205" i="5" s="1"/>
  <c r="Y237" i="5" s="1"/>
  <c r="Y251" i="5" s="1"/>
  <c r="Y283" i="5" s="1"/>
  <c r="X53" i="5"/>
  <c r="X67" i="5" s="1"/>
  <c r="X99" i="5" s="1"/>
  <c r="W53" i="5"/>
  <c r="W67" i="5" s="1"/>
  <c r="W99" i="5" s="1"/>
  <c r="V53" i="5"/>
  <c r="V67" i="5" s="1"/>
  <c r="V99" i="5" s="1"/>
  <c r="U53" i="5"/>
  <c r="U67" i="5" s="1"/>
  <c r="U99" i="5" s="1"/>
  <c r="U113" i="5" s="1"/>
  <c r="U145" i="5" s="1"/>
  <c r="U159" i="5" s="1"/>
  <c r="U191" i="5" s="1"/>
  <c r="U205" i="5" s="1"/>
  <c r="U237" i="5" s="1"/>
  <c r="U251" i="5" s="1"/>
  <c r="U283" i="5" s="1"/>
  <c r="R53" i="5"/>
  <c r="R67" i="5" s="1"/>
  <c r="R99" i="5" s="1"/>
  <c r="Q53" i="5"/>
  <c r="Q67" i="5" s="1"/>
  <c r="Q99" i="5" s="1"/>
  <c r="P53" i="5"/>
  <c r="P67" i="5" s="1"/>
  <c r="P99" i="5" s="1"/>
  <c r="O53" i="5"/>
  <c r="O67" i="5" s="1"/>
  <c r="O99" i="5" s="1"/>
  <c r="N53" i="5"/>
  <c r="N67" i="5" s="1"/>
  <c r="N99" i="5" s="1"/>
  <c r="M53" i="5"/>
  <c r="M67" i="5" s="1"/>
  <c r="M99" i="5" s="1"/>
  <c r="L53" i="5"/>
  <c r="L67" i="5" s="1"/>
  <c r="L99" i="5" s="1"/>
  <c r="F53" i="5"/>
  <c r="F67" i="5" s="1"/>
  <c r="F99" i="5" s="1"/>
  <c r="E53" i="5"/>
  <c r="E67" i="5" s="1"/>
  <c r="E99" i="5" s="1"/>
  <c r="D53" i="5"/>
  <c r="D67" i="5" s="1"/>
  <c r="D99" i="5" s="1"/>
  <c r="C53" i="5"/>
  <c r="C67" i="5" s="1"/>
  <c r="C99" i="5" s="1"/>
  <c r="B53" i="5"/>
  <c r="B67" i="5" s="1"/>
  <c r="B99" i="5" s="1"/>
  <c r="E331" i="5"/>
  <c r="C331" i="5"/>
  <c r="Y305" i="5"/>
  <c r="Y315" i="5" s="1"/>
  <c r="Y325" i="5" s="1"/>
  <c r="T305" i="5"/>
  <c r="T315" i="5" s="1"/>
  <c r="T325" i="5" s="1"/>
  <c r="I283" i="5"/>
  <c r="I237" i="5"/>
  <c r="I99" i="5"/>
  <c r="I53" i="5"/>
  <c r="C58" i="11"/>
  <c r="C104" i="11" s="1"/>
  <c r="C150" i="11" s="1"/>
  <c r="C196" i="11" s="1"/>
  <c r="C242" i="11" s="1"/>
  <c r="AJ12" i="11"/>
  <c r="AJ58" i="11" s="1"/>
  <c r="AJ104" i="11" s="1"/>
  <c r="AJ150" i="11" s="1"/>
  <c r="AJ196" i="11" s="1"/>
  <c r="AJ242" i="11" s="1"/>
  <c r="AI12" i="11"/>
  <c r="AK53" i="11"/>
  <c r="AK67" i="11" s="1"/>
  <c r="AK99" i="11" s="1"/>
  <c r="AJ53" i="11"/>
  <c r="AJ67" i="11" s="1"/>
  <c r="AJ99" i="11" s="1"/>
  <c r="AH53" i="11"/>
  <c r="AH67" i="11" s="1"/>
  <c r="AH99" i="11" s="1"/>
  <c r="AG53" i="11"/>
  <c r="AG67" i="11" s="1"/>
  <c r="AG99" i="11" s="1"/>
  <c r="AF53" i="11"/>
  <c r="AF67" i="11" s="1"/>
  <c r="AF99" i="11" s="1"/>
  <c r="AE53" i="11"/>
  <c r="AE67" i="11" s="1"/>
  <c r="AE99" i="11" s="1"/>
  <c r="AD53" i="11"/>
  <c r="AD67" i="11" s="1"/>
  <c r="AD99" i="11" s="1"/>
  <c r="AC53" i="11"/>
  <c r="AC67" i="11" s="1"/>
  <c r="AC99" i="11" s="1"/>
  <c r="AB53" i="11"/>
  <c r="AB67" i="11" s="1"/>
  <c r="AB99" i="11" s="1"/>
  <c r="AA53" i="11"/>
  <c r="AA67" i="11" s="1"/>
  <c r="AA99" i="11" s="1"/>
  <c r="Z53" i="11"/>
  <c r="Z67" i="11" s="1"/>
  <c r="Z99" i="11" s="1"/>
  <c r="Y53" i="11"/>
  <c r="Y67" i="11" s="1"/>
  <c r="Y99" i="11" s="1"/>
  <c r="X53" i="11"/>
  <c r="X67" i="11" s="1"/>
  <c r="X99" i="11" s="1"/>
  <c r="W53" i="11"/>
  <c r="W67" i="11" s="1"/>
  <c r="W99" i="11" s="1"/>
  <c r="V53" i="11"/>
  <c r="V67" i="11" s="1"/>
  <c r="V99" i="11" s="1"/>
  <c r="V113" i="11" s="1"/>
  <c r="V145" i="11" s="1"/>
  <c r="V159" i="11" s="1"/>
  <c r="V191" i="11" s="1"/>
  <c r="V205" i="11" s="1"/>
  <c r="V237" i="11" s="1"/>
  <c r="V251" i="11" s="1"/>
  <c r="V283" i="11" s="1"/>
  <c r="U53" i="11"/>
  <c r="U67" i="11" s="1"/>
  <c r="U99" i="11" s="1"/>
  <c r="R53" i="11"/>
  <c r="R67" i="11" s="1"/>
  <c r="R99" i="11" s="1"/>
  <c r="R113" i="11" s="1"/>
  <c r="R145" i="11" s="1"/>
  <c r="R159" i="11" s="1"/>
  <c r="R191" i="11" s="1"/>
  <c r="R205" i="11" s="1"/>
  <c r="Q53" i="11"/>
  <c r="Q67" i="11" s="1"/>
  <c r="Q99" i="11" s="1"/>
  <c r="P53" i="11"/>
  <c r="P67" i="11" s="1"/>
  <c r="P99" i="11" s="1"/>
  <c r="O53" i="11"/>
  <c r="O67" i="11" s="1"/>
  <c r="O99" i="11" s="1"/>
  <c r="N53" i="11"/>
  <c r="N67" i="11" s="1"/>
  <c r="N99" i="11" s="1"/>
  <c r="M53" i="11"/>
  <c r="M67" i="11" s="1"/>
  <c r="M99" i="11" s="1"/>
  <c r="L53" i="11"/>
  <c r="L67" i="11" s="1"/>
  <c r="L99" i="11" s="1"/>
  <c r="F53" i="11"/>
  <c r="F67" i="11" s="1"/>
  <c r="F99" i="11" s="1"/>
  <c r="E53" i="11"/>
  <c r="E67" i="11" s="1"/>
  <c r="E99" i="11" s="1"/>
  <c r="D53" i="11"/>
  <c r="D67" i="11" s="1"/>
  <c r="D99" i="11" s="1"/>
  <c r="C53" i="11"/>
  <c r="C67" i="11" s="1"/>
  <c r="C99" i="11" s="1"/>
  <c r="B53" i="11"/>
  <c r="B67" i="11" s="1"/>
  <c r="B99" i="11" s="1"/>
  <c r="E331" i="11"/>
  <c r="C331" i="11"/>
  <c r="Y305" i="11"/>
  <c r="Y315" i="11" s="1"/>
  <c r="Y325" i="11" s="1"/>
  <c r="T305" i="11"/>
  <c r="T315" i="11" s="1"/>
  <c r="T325" i="11" s="1"/>
  <c r="I283" i="11"/>
  <c r="I237" i="11"/>
  <c r="I99" i="11"/>
  <c r="I53" i="11"/>
  <c r="C58" i="10"/>
  <c r="C104" i="10" s="1"/>
  <c r="C150" i="10" s="1"/>
  <c r="C196" i="10" s="1"/>
  <c r="C242" i="10" s="1"/>
  <c r="AJ12" i="10"/>
  <c r="AJ58" i="10" s="1"/>
  <c r="AJ104" i="10" s="1"/>
  <c r="AJ150" i="10" s="1"/>
  <c r="AJ196" i="10" s="1"/>
  <c r="AJ242" i="10" s="1"/>
  <c r="AI12" i="10"/>
  <c r="AK53" i="10"/>
  <c r="AK67" i="10" s="1"/>
  <c r="AK99" i="10" s="1"/>
  <c r="AK113" i="10" s="1"/>
  <c r="AK145" i="10" s="1"/>
  <c r="AK159" i="10" s="1"/>
  <c r="AK191" i="10" s="1"/>
  <c r="AK205" i="10" s="1"/>
  <c r="AK237" i="10" s="1"/>
  <c r="AK251" i="10" s="1"/>
  <c r="AK283" i="10" s="1"/>
  <c r="AJ53" i="10"/>
  <c r="AJ67" i="10" s="1"/>
  <c r="AJ99" i="10" s="1"/>
  <c r="AH53" i="10"/>
  <c r="AH67" i="10" s="1"/>
  <c r="AH99" i="10" s="1"/>
  <c r="AG53" i="10"/>
  <c r="AG67" i="10" s="1"/>
  <c r="AG99" i="10" s="1"/>
  <c r="AF53" i="10"/>
  <c r="AF67" i="10" s="1"/>
  <c r="AF99" i="10" s="1"/>
  <c r="AE53" i="10"/>
  <c r="AE67" i="10" s="1"/>
  <c r="AE99" i="10" s="1"/>
  <c r="AD53" i="10"/>
  <c r="AD67" i="10" s="1"/>
  <c r="AD99" i="10" s="1"/>
  <c r="AC53" i="10"/>
  <c r="AC67" i="10" s="1"/>
  <c r="AC99" i="10" s="1"/>
  <c r="AB53" i="10"/>
  <c r="AB67" i="10" s="1"/>
  <c r="AB99" i="10" s="1"/>
  <c r="AA53" i="10"/>
  <c r="AA67" i="10" s="1"/>
  <c r="AA99" i="10" s="1"/>
  <c r="Z53" i="10"/>
  <c r="Z67" i="10" s="1"/>
  <c r="Z99" i="10" s="1"/>
  <c r="Y53" i="10"/>
  <c r="Y67" i="10" s="1"/>
  <c r="Y99" i="10" s="1"/>
  <c r="X53" i="10"/>
  <c r="X67" i="10" s="1"/>
  <c r="X99" i="10" s="1"/>
  <c r="W53" i="10"/>
  <c r="W67" i="10" s="1"/>
  <c r="W99" i="10" s="1"/>
  <c r="V53" i="10"/>
  <c r="V67" i="10" s="1"/>
  <c r="V99" i="10" s="1"/>
  <c r="U53" i="10"/>
  <c r="U67" i="10" s="1"/>
  <c r="U99" i="10" s="1"/>
  <c r="N53" i="10"/>
  <c r="N67" i="10" s="1"/>
  <c r="N99" i="10" s="1"/>
  <c r="M53" i="10"/>
  <c r="M67" i="10" s="1"/>
  <c r="M99" i="10" s="1"/>
  <c r="L53" i="10"/>
  <c r="L67" i="10" s="1"/>
  <c r="L99" i="10" s="1"/>
  <c r="F53" i="10"/>
  <c r="F67" i="10" s="1"/>
  <c r="F99" i="10" s="1"/>
  <c r="E53" i="10"/>
  <c r="E67" i="10" s="1"/>
  <c r="E99" i="10" s="1"/>
  <c r="D53" i="10"/>
  <c r="D67" i="10" s="1"/>
  <c r="D99" i="10" s="1"/>
  <c r="C53" i="10"/>
  <c r="C67" i="10" s="1"/>
  <c r="C99" i="10" s="1"/>
  <c r="B53" i="10"/>
  <c r="B67" i="10" s="1"/>
  <c r="B99" i="10" s="1"/>
  <c r="E331" i="10"/>
  <c r="C331" i="10"/>
  <c r="G328" i="10" s="1"/>
  <c r="O299" i="10" s="1"/>
  <c r="Y305" i="10"/>
  <c r="Y315" i="10" s="1"/>
  <c r="Y325" i="10" s="1"/>
  <c r="T305" i="10"/>
  <c r="T315" i="10" s="1"/>
  <c r="T325" i="10" s="1"/>
  <c r="I283" i="10"/>
  <c r="I237" i="10"/>
  <c r="I99" i="10"/>
  <c r="I53" i="10"/>
  <c r="D8" i="13"/>
  <c r="F48" i="13" s="1"/>
  <c r="F58" i="13" s="1"/>
  <c r="F11" i="13"/>
  <c r="U53" i="9"/>
  <c r="U67" i="9" s="1"/>
  <c r="U99" i="9" s="1"/>
  <c r="V53" i="9"/>
  <c r="V67" i="9" s="1"/>
  <c r="V99" i="9" s="1"/>
  <c r="W53" i="9"/>
  <c r="W67" i="9" s="1"/>
  <c r="W99" i="9" s="1"/>
  <c r="X53" i="9"/>
  <c r="X67" i="9" s="1"/>
  <c r="X99" i="9" s="1"/>
  <c r="Y53" i="9"/>
  <c r="Y67" i="9" s="1"/>
  <c r="Y99" i="9" s="1"/>
  <c r="Z53" i="9"/>
  <c r="Z67" i="9" s="1"/>
  <c r="Z99" i="9" s="1"/>
  <c r="AA53" i="9"/>
  <c r="AA67" i="9" s="1"/>
  <c r="AA99" i="9" s="1"/>
  <c r="AB53" i="9"/>
  <c r="AB67" i="9" s="1"/>
  <c r="AB99" i="9" s="1"/>
  <c r="AC53" i="9"/>
  <c r="AC67" i="9" s="1"/>
  <c r="AC99" i="9" s="1"/>
  <c r="AD53" i="9"/>
  <c r="AD67" i="9" s="1"/>
  <c r="AD99" i="9" s="1"/>
  <c r="AE53" i="9"/>
  <c r="AE67" i="9" s="1"/>
  <c r="AE99" i="9" s="1"/>
  <c r="AF53" i="9"/>
  <c r="AF67" i="9" s="1"/>
  <c r="AF99" i="9" s="1"/>
  <c r="AG53" i="9"/>
  <c r="AG67" i="9" s="1"/>
  <c r="AG99" i="9" s="1"/>
  <c r="AH53" i="9"/>
  <c r="AH67" i="9" s="1"/>
  <c r="AH99" i="9" s="1"/>
  <c r="AJ53" i="9"/>
  <c r="AJ67" i="9" s="1"/>
  <c r="AJ99" i="9" s="1"/>
  <c r="AK53" i="9"/>
  <c r="AK67" i="9" s="1"/>
  <c r="AK99" i="9" s="1"/>
  <c r="L53" i="9"/>
  <c r="L67" i="9" s="1"/>
  <c r="L99" i="9" s="1"/>
  <c r="M53" i="9"/>
  <c r="M67" i="9" s="1"/>
  <c r="M99" i="9" s="1"/>
  <c r="N53" i="9"/>
  <c r="N67" i="9" s="1"/>
  <c r="N99" i="9" s="1"/>
  <c r="O53" i="9"/>
  <c r="O67" i="9" s="1"/>
  <c r="O99" i="9" s="1"/>
  <c r="P53" i="9"/>
  <c r="P67" i="9" s="1"/>
  <c r="P99" i="9" s="1"/>
  <c r="P113" i="9" s="1"/>
  <c r="P145" i="9" s="1"/>
  <c r="P159" i="9" s="1"/>
  <c r="P191" i="9" s="1"/>
  <c r="P205" i="9" s="1"/>
  <c r="Q53" i="9"/>
  <c r="Q67" i="9" s="1"/>
  <c r="Q99" i="9" s="1"/>
  <c r="R53" i="9"/>
  <c r="R67" i="9" s="1"/>
  <c r="R99" i="9" s="1"/>
  <c r="C53" i="9"/>
  <c r="C67" i="9" s="1"/>
  <c r="C99" i="9" s="1"/>
  <c r="D53" i="9"/>
  <c r="D67" i="9" s="1"/>
  <c r="D99" i="9" s="1"/>
  <c r="E53" i="9"/>
  <c r="E67" i="9" s="1"/>
  <c r="E99" i="9" s="1"/>
  <c r="F53" i="9"/>
  <c r="F67" i="9" s="1"/>
  <c r="F99" i="9" s="1"/>
  <c r="B53" i="9"/>
  <c r="B67" i="9" s="1"/>
  <c r="B99" i="9" s="1"/>
  <c r="C58" i="9"/>
  <c r="C104" i="9" s="1"/>
  <c r="C150" i="9" s="1"/>
  <c r="C196" i="9" s="1"/>
  <c r="C242" i="9" s="1"/>
  <c r="AJ12" i="9"/>
  <c r="AJ58" i="9" s="1"/>
  <c r="AJ104" i="9" s="1"/>
  <c r="AJ150" i="9" s="1"/>
  <c r="AJ196" i="9" s="1"/>
  <c r="AJ242" i="9" s="1"/>
  <c r="AI12" i="9"/>
  <c r="E331" i="9"/>
  <c r="C331" i="9"/>
  <c r="Y305" i="9"/>
  <c r="Y315" i="9" s="1"/>
  <c r="Y325" i="9" s="1"/>
  <c r="T305" i="9"/>
  <c r="T315" i="9" s="1"/>
  <c r="T325" i="9" s="1"/>
  <c r="I283" i="9"/>
  <c r="I237" i="9"/>
  <c r="I99" i="9"/>
  <c r="I53" i="9"/>
  <c r="G327" i="1" l="1"/>
  <c r="O299" i="1" s="1"/>
  <c r="F48" i="16"/>
  <c r="H50" i="16" s="1"/>
  <c r="G328" i="3"/>
  <c r="O299" i="3" s="1"/>
  <c r="G328" i="2"/>
  <c r="O299" i="2" s="1"/>
  <c r="G328" i="9"/>
  <c r="O299" i="9" s="1"/>
  <c r="G328" i="5"/>
  <c r="O299" i="5" s="1"/>
  <c r="F48" i="17"/>
  <c r="H50" i="17" s="1"/>
  <c r="G328" i="11"/>
  <c r="O299" i="11" s="1"/>
  <c r="G328" i="7"/>
  <c r="O299" i="7" s="1"/>
  <c r="G328" i="8"/>
  <c r="O299" i="8" s="1"/>
  <c r="G328" i="4"/>
  <c r="O299" i="4" s="1"/>
  <c r="G56" i="2"/>
  <c r="G240" i="2"/>
  <c r="G194" i="2"/>
  <c r="G148" i="2"/>
  <c r="G102" i="2"/>
  <c r="I10" i="27"/>
  <c r="K11" i="17" s="1"/>
  <c r="C27" i="13"/>
  <c r="B39" i="13"/>
  <c r="K53" i="1"/>
  <c r="K67" i="1" s="1"/>
  <c r="K99" i="1" s="1"/>
  <c r="K113" i="1" s="1"/>
  <c r="K145" i="1" s="1"/>
  <c r="K159" i="1" s="1"/>
  <c r="K191" i="1" s="1"/>
  <c r="K205" i="1" s="1"/>
  <c r="K237" i="1" s="1"/>
  <c r="K251" i="1" s="1"/>
  <c r="K283" i="1" s="1"/>
  <c r="G10" i="3"/>
  <c r="X113" i="1"/>
  <c r="X145" i="1" s="1"/>
  <c r="X159" i="1" s="1"/>
  <c r="X191" i="1" s="1"/>
  <c r="X205" i="1" s="1"/>
  <c r="X237" i="1" s="1"/>
  <c r="X251" i="1" s="1"/>
  <c r="X283" i="1" s="1"/>
  <c r="O113" i="10"/>
  <c r="O145" i="10" s="1"/>
  <c r="O159" i="10" s="1"/>
  <c r="O191" i="10" s="1"/>
  <c r="O205" i="10" s="1"/>
  <c r="O237" i="10" s="1"/>
  <c r="O251" i="10" s="1"/>
  <c r="O283" i="10" s="1"/>
  <c r="AC113" i="2"/>
  <c r="AC145" i="2" s="1"/>
  <c r="AC159" i="2" s="1"/>
  <c r="AC191" i="2" s="1"/>
  <c r="AC205" i="2" s="1"/>
  <c r="AC237" i="2" s="1"/>
  <c r="AC251" i="2" s="1"/>
  <c r="AC283" i="2" s="1"/>
  <c r="U113" i="12"/>
  <c r="U145" i="12" s="1"/>
  <c r="U159" i="12" s="1"/>
  <c r="U191" i="12" s="1"/>
  <c r="U205" i="12" s="1"/>
  <c r="U237" i="12" s="1"/>
  <c r="U251" i="12" s="1"/>
  <c r="U283" i="12" s="1"/>
  <c r="P113" i="4"/>
  <c r="P145" i="4" s="1"/>
  <c r="P159" i="4" s="1"/>
  <c r="P191" i="4" s="1"/>
  <c r="P205" i="4" s="1"/>
  <c r="P237" i="4" s="1"/>
  <c r="P251" i="4" s="1"/>
  <c r="P283" i="4" s="1"/>
  <c r="AK113" i="1"/>
  <c r="AK145" i="1" s="1"/>
  <c r="AK159" i="1" s="1"/>
  <c r="AK191" i="1" s="1"/>
  <c r="AK205" i="1" s="1"/>
  <c r="AK237" i="1" s="1"/>
  <c r="AK251" i="1" s="1"/>
  <c r="AK283" i="1" s="1"/>
  <c r="AH113" i="5"/>
  <c r="AH145" i="5" s="1"/>
  <c r="AH159" i="5" s="1"/>
  <c r="AH191" i="5" s="1"/>
  <c r="AH205" i="5" s="1"/>
  <c r="AH237" i="5" s="1"/>
  <c r="AH251" i="5" s="1"/>
  <c r="AH283" i="5" s="1"/>
  <c r="AG28" i="13" s="1"/>
  <c r="AA113" i="9"/>
  <c r="AA145" i="9" s="1"/>
  <c r="AA159" i="9" s="1"/>
  <c r="AA191" i="9" s="1"/>
  <c r="AA205" i="9" s="1"/>
  <c r="AA237" i="9" s="1"/>
  <c r="AA251" i="9" s="1"/>
  <c r="AA283" i="9" s="1"/>
  <c r="Z34" i="13" s="1"/>
  <c r="AC113" i="11"/>
  <c r="AC145" i="11" s="1"/>
  <c r="AC159" i="11" s="1"/>
  <c r="AC191" i="11" s="1"/>
  <c r="AC205" i="11" s="1"/>
  <c r="AC237" i="11" s="1"/>
  <c r="AC251" i="11" s="1"/>
  <c r="AC283" i="11" s="1"/>
  <c r="I29" i="20" s="1"/>
  <c r="L31" i="31" s="1"/>
  <c r="AJ113" i="11"/>
  <c r="AJ145" i="11" s="1"/>
  <c r="AJ159" i="11" s="1"/>
  <c r="AJ191" i="11" s="1"/>
  <c r="AJ205" i="11" s="1"/>
  <c r="AJ237" i="11" s="1"/>
  <c r="AJ251" i="11" s="1"/>
  <c r="AJ283" i="11" s="1"/>
  <c r="C113" i="5"/>
  <c r="C145" i="5" s="1"/>
  <c r="C159" i="5" s="1"/>
  <c r="C191" i="5" s="1"/>
  <c r="C205" i="5" s="1"/>
  <c r="C237" i="5" s="1"/>
  <c r="C251" i="5" s="1"/>
  <c r="C283" i="5" s="1"/>
  <c r="I10" i="26" s="1"/>
  <c r="P113" i="5"/>
  <c r="P145" i="5" s="1"/>
  <c r="P159" i="5" s="1"/>
  <c r="P191" i="5" s="1"/>
  <c r="P205" i="5" s="1"/>
  <c r="P237" i="5" s="1"/>
  <c r="P251" i="5" s="1"/>
  <c r="P283" i="5" s="1"/>
  <c r="I16" i="26" s="1"/>
  <c r="L17" i="17" s="1"/>
  <c r="Z113" i="5"/>
  <c r="Z145" i="5" s="1"/>
  <c r="Z159" i="5" s="1"/>
  <c r="Z191" i="5" s="1"/>
  <c r="Z205" i="5" s="1"/>
  <c r="Z237" i="5" s="1"/>
  <c r="Z251" i="5" s="1"/>
  <c r="Z283" i="5" s="1"/>
  <c r="Y28" i="13" s="1"/>
  <c r="B113" i="3"/>
  <c r="B145" i="3" s="1"/>
  <c r="B159" i="3" s="1"/>
  <c r="B191" i="3" s="1"/>
  <c r="B205" i="3" s="1"/>
  <c r="B237" i="3" s="1"/>
  <c r="B251" i="3" s="1"/>
  <c r="B283" i="3" s="1"/>
  <c r="R113" i="3"/>
  <c r="R145" i="3" s="1"/>
  <c r="R159" i="3" s="1"/>
  <c r="R191" i="3" s="1"/>
  <c r="R205" i="3" s="1"/>
  <c r="R237" i="3" s="1"/>
  <c r="R251" i="3" s="1"/>
  <c r="R283" i="3" s="1"/>
  <c r="X113" i="6"/>
  <c r="X145" i="6" s="1"/>
  <c r="X159" i="6" s="1"/>
  <c r="X191" i="6" s="1"/>
  <c r="X205" i="6" s="1"/>
  <c r="X237" i="6" s="1"/>
  <c r="X251" i="6" s="1"/>
  <c r="X283" i="6" s="1"/>
  <c r="AD113" i="6"/>
  <c r="AD145" i="6" s="1"/>
  <c r="AD159" i="6" s="1"/>
  <c r="AD191" i="6" s="1"/>
  <c r="AD205" i="6" s="1"/>
  <c r="AD237" i="6" s="1"/>
  <c r="AD251" i="6" s="1"/>
  <c r="AD283" i="6" s="1"/>
  <c r="I30" i="25" s="1"/>
  <c r="M32" i="17" s="1"/>
  <c r="D113" i="7"/>
  <c r="D145" i="7" s="1"/>
  <c r="D159" i="7" s="1"/>
  <c r="D191" i="7" s="1"/>
  <c r="D205" i="7" s="1"/>
  <c r="D237" i="7" s="1"/>
  <c r="D251" i="7" s="1"/>
  <c r="D283" i="7" s="1"/>
  <c r="N113" i="7"/>
  <c r="N145" i="7" s="1"/>
  <c r="N159" i="7" s="1"/>
  <c r="N191" i="7" s="1"/>
  <c r="N205" i="7" s="1"/>
  <c r="N237" i="7" s="1"/>
  <c r="N251" i="7" s="1"/>
  <c r="N283" i="7" s="1"/>
  <c r="U113" i="7"/>
  <c r="U145" i="7" s="1"/>
  <c r="U159" i="7" s="1"/>
  <c r="U191" i="7" s="1"/>
  <c r="U205" i="7" s="1"/>
  <c r="U237" i="7" s="1"/>
  <c r="U251" i="7" s="1"/>
  <c r="U283" i="7" s="1"/>
  <c r="M113" i="1"/>
  <c r="M145" i="1" s="1"/>
  <c r="M159" i="1" s="1"/>
  <c r="M191" i="1" s="1"/>
  <c r="M205" i="1" s="1"/>
  <c r="M237" i="1" s="1"/>
  <c r="M251" i="1" s="1"/>
  <c r="M283" i="1" s="1"/>
  <c r="U113" i="1"/>
  <c r="U145" i="1" s="1"/>
  <c r="U159" i="1" s="1"/>
  <c r="U191" i="1" s="1"/>
  <c r="U205" i="1" s="1"/>
  <c r="U237" i="1" s="1"/>
  <c r="U251" i="1" s="1"/>
  <c r="U283" i="1" s="1"/>
  <c r="AD113" i="1"/>
  <c r="AD145" i="1" s="1"/>
  <c r="AD159" i="1" s="1"/>
  <c r="AD191" i="1" s="1"/>
  <c r="AD205" i="1" s="1"/>
  <c r="AD237" i="1" s="1"/>
  <c r="AD251" i="1" s="1"/>
  <c r="AD283" i="1" s="1"/>
  <c r="I30" i="30" s="1"/>
  <c r="K32" i="18" s="1"/>
  <c r="C113" i="2"/>
  <c r="C145" i="2" s="1"/>
  <c r="C159" i="2" s="1"/>
  <c r="C191" i="2" s="1"/>
  <c r="C205" i="2" s="1"/>
  <c r="C237" i="2" s="1"/>
  <c r="C251" i="2" s="1"/>
  <c r="C283" i="2" s="1"/>
  <c r="N113" i="2"/>
  <c r="N145" i="2" s="1"/>
  <c r="N159" i="2" s="1"/>
  <c r="N191" i="2" s="1"/>
  <c r="N205" i="2" s="1"/>
  <c r="N237" i="2" s="1"/>
  <c r="N251" i="2" s="1"/>
  <c r="N283" i="2" s="1"/>
  <c r="M23" i="13" s="1"/>
  <c r="X113" i="2"/>
  <c r="X145" i="2" s="1"/>
  <c r="X159" i="2" s="1"/>
  <c r="X191" i="2" s="1"/>
  <c r="X205" i="2" s="1"/>
  <c r="X237" i="2" s="1"/>
  <c r="X251" i="2" s="1"/>
  <c r="X283" i="2" s="1"/>
  <c r="W23" i="13" s="1"/>
  <c r="AA113" i="2"/>
  <c r="AA145" i="2" s="1"/>
  <c r="AA159" i="2" s="1"/>
  <c r="AA191" i="2" s="1"/>
  <c r="AA205" i="2" s="1"/>
  <c r="AA237" i="2" s="1"/>
  <c r="AA251" i="2" s="1"/>
  <c r="AA283" i="2" s="1"/>
  <c r="I27" i="29" s="1"/>
  <c r="L29" i="18" s="1"/>
  <c r="L113" i="12"/>
  <c r="L145" i="12" s="1"/>
  <c r="L159" i="12" s="1"/>
  <c r="L191" i="12" s="1"/>
  <c r="L205" i="12" s="1"/>
  <c r="L237" i="12" s="1"/>
  <c r="L251" i="12" s="1"/>
  <c r="L283" i="12" s="1"/>
  <c r="P113" i="12"/>
  <c r="P145" i="12" s="1"/>
  <c r="P159" i="12" s="1"/>
  <c r="P191" i="12" s="1"/>
  <c r="P205" i="12" s="1"/>
  <c r="P237" i="12" s="1"/>
  <c r="P251" i="12" s="1"/>
  <c r="P283" i="12" s="1"/>
  <c r="I16" i="19" s="1"/>
  <c r="M17" i="31" s="1"/>
  <c r="Y113" i="12"/>
  <c r="Y145" i="12" s="1"/>
  <c r="Y159" i="12" s="1"/>
  <c r="Y191" i="12" s="1"/>
  <c r="Y205" i="12" s="1"/>
  <c r="Y237" i="12" s="1"/>
  <c r="Y251" i="12" s="1"/>
  <c r="Y283" i="12" s="1"/>
  <c r="H25" i="19" s="1"/>
  <c r="M26" i="31" s="1"/>
  <c r="AC113" i="12"/>
  <c r="AC145" i="12" s="1"/>
  <c r="AC159" i="12" s="1"/>
  <c r="AC191" i="12" s="1"/>
  <c r="AC205" i="12" s="1"/>
  <c r="AC237" i="12" s="1"/>
  <c r="AC251" i="12" s="1"/>
  <c r="AC283" i="12" s="1"/>
  <c r="I29" i="19" s="1"/>
  <c r="M31" i="31" s="1"/>
  <c r="AF113" i="12"/>
  <c r="AF145" i="12" s="1"/>
  <c r="AF159" i="12" s="1"/>
  <c r="AF191" i="12" s="1"/>
  <c r="AF205" i="12" s="1"/>
  <c r="AF237" i="12" s="1"/>
  <c r="AF251" i="12" s="1"/>
  <c r="AF283" i="12" s="1"/>
  <c r="AK113" i="12"/>
  <c r="AK145" i="12" s="1"/>
  <c r="AK159" i="12" s="1"/>
  <c r="AK191" i="12" s="1"/>
  <c r="AK205" i="12" s="1"/>
  <c r="AK237" i="12" s="1"/>
  <c r="AK251" i="12" s="1"/>
  <c r="AK283" i="12" s="1"/>
  <c r="AI39" i="13" s="1"/>
  <c r="B113" i="8"/>
  <c r="B145" i="8" s="1"/>
  <c r="B159" i="8" s="1"/>
  <c r="B191" i="8" s="1"/>
  <c r="B205" i="8" s="1"/>
  <c r="B237" i="8" s="1"/>
  <c r="B251" i="8" s="1"/>
  <c r="B283" i="8" s="1"/>
  <c r="I9" i="23" s="1"/>
  <c r="L10" i="16" s="1"/>
  <c r="F113" i="8"/>
  <c r="F145" i="8" s="1"/>
  <c r="F159" i="8" s="1"/>
  <c r="F191" i="8" s="1"/>
  <c r="F205" i="8" s="1"/>
  <c r="F237" i="8" s="1"/>
  <c r="F251" i="8" s="1"/>
  <c r="F283" i="8" s="1"/>
  <c r="O113" i="8"/>
  <c r="O145" i="8" s="1"/>
  <c r="O159" i="8" s="1"/>
  <c r="O191" i="8" s="1"/>
  <c r="O205" i="8" s="1"/>
  <c r="O237" i="8" s="1"/>
  <c r="O251" i="8" s="1"/>
  <c r="O283" i="8" s="1"/>
  <c r="U113" i="8"/>
  <c r="U145" i="8" s="1"/>
  <c r="U159" i="8" s="1"/>
  <c r="U191" i="8" s="1"/>
  <c r="U205" i="8" s="1"/>
  <c r="U237" i="8" s="1"/>
  <c r="U251" i="8" s="1"/>
  <c r="U283" i="8" s="1"/>
  <c r="Y113" i="8"/>
  <c r="Y145" i="8" s="1"/>
  <c r="Y159" i="8" s="1"/>
  <c r="Y191" i="8" s="1"/>
  <c r="Y205" i="8" s="1"/>
  <c r="Y237" i="8" s="1"/>
  <c r="Y251" i="8" s="1"/>
  <c r="Y283" i="8" s="1"/>
  <c r="AH113" i="8"/>
  <c r="AH145" i="8" s="1"/>
  <c r="AH159" i="8" s="1"/>
  <c r="AH191" i="8" s="1"/>
  <c r="AH205" i="8" s="1"/>
  <c r="AH237" i="8" s="1"/>
  <c r="AH251" i="8" s="1"/>
  <c r="AH283" i="8" s="1"/>
  <c r="I34" i="23" s="1"/>
  <c r="L36" i="16" s="1"/>
  <c r="E113" i="4"/>
  <c r="E145" i="4" s="1"/>
  <c r="E159" i="4" s="1"/>
  <c r="E191" i="4" s="1"/>
  <c r="E205" i="4" s="1"/>
  <c r="E237" i="4" s="1"/>
  <c r="E251" i="4" s="1"/>
  <c r="E283" i="4" s="1"/>
  <c r="E27" i="13" s="1"/>
  <c r="N113" i="4"/>
  <c r="N145" i="4" s="1"/>
  <c r="N159" i="4" s="1"/>
  <c r="N191" i="4" s="1"/>
  <c r="N205" i="4" s="1"/>
  <c r="N237" i="4" s="1"/>
  <c r="N251" i="4" s="1"/>
  <c r="N283" i="4" s="1"/>
  <c r="V113" i="4"/>
  <c r="V145" i="4" s="1"/>
  <c r="V159" i="4" s="1"/>
  <c r="V191" i="4" s="1"/>
  <c r="V205" i="4" s="1"/>
  <c r="V237" i="4" s="1"/>
  <c r="V251" i="4" s="1"/>
  <c r="V283" i="4" s="1"/>
  <c r="U27" i="13" s="1"/>
  <c r="AC113" i="4"/>
  <c r="AC145" i="4" s="1"/>
  <c r="AC159" i="4" s="1"/>
  <c r="AC191" i="4" s="1"/>
  <c r="AC205" i="4" s="1"/>
  <c r="AC237" i="4" s="1"/>
  <c r="AC251" i="4" s="1"/>
  <c r="AC283" i="4" s="1"/>
  <c r="I29" i="27" s="1"/>
  <c r="K31" i="17" s="1"/>
  <c r="AF113" i="4"/>
  <c r="AF145" i="4" s="1"/>
  <c r="AF159" i="4" s="1"/>
  <c r="AF191" i="4" s="1"/>
  <c r="AF205" i="4" s="1"/>
  <c r="AF237" i="4" s="1"/>
  <c r="AF251" i="4" s="1"/>
  <c r="AF283" i="4" s="1"/>
  <c r="I32" i="27" s="1"/>
  <c r="K34" i="17" s="1"/>
  <c r="R113" i="10"/>
  <c r="R145" i="10" s="1"/>
  <c r="R159" i="10" s="1"/>
  <c r="R191" i="10" s="1"/>
  <c r="R205" i="10" s="1"/>
  <c r="R237" i="10" s="1"/>
  <c r="R251" i="10" s="1"/>
  <c r="R283" i="10" s="1"/>
  <c r="E113" i="9"/>
  <c r="E145" i="9" s="1"/>
  <c r="E159" i="9" s="1"/>
  <c r="E191" i="9" s="1"/>
  <c r="E205" i="9" s="1"/>
  <c r="E237" i="9" s="1"/>
  <c r="E251" i="9" s="1"/>
  <c r="E283" i="9" s="1"/>
  <c r="E34" i="13" s="1"/>
  <c r="R113" i="9"/>
  <c r="R145" i="9" s="1"/>
  <c r="R159" i="9" s="1"/>
  <c r="R191" i="9" s="1"/>
  <c r="R205" i="9" s="1"/>
  <c r="R237" i="9" s="1"/>
  <c r="R251" i="9" s="1"/>
  <c r="R283" i="9" s="1"/>
  <c r="O113" i="9"/>
  <c r="O145" i="9" s="1"/>
  <c r="O159" i="9" s="1"/>
  <c r="O191" i="9" s="1"/>
  <c r="O205" i="9" s="1"/>
  <c r="O237" i="9" s="1"/>
  <c r="O251" i="9" s="1"/>
  <c r="O283" i="9" s="1"/>
  <c r="AK113" i="9"/>
  <c r="AK145" i="9" s="1"/>
  <c r="AK159" i="9" s="1"/>
  <c r="AK191" i="9" s="1"/>
  <c r="AK205" i="9" s="1"/>
  <c r="AK237" i="9" s="1"/>
  <c r="AK251" i="9" s="1"/>
  <c r="AK283" i="9" s="1"/>
  <c r="AI34" i="13" s="1"/>
  <c r="AD113" i="9"/>
  <c r="AD145" i="9" s="1"/>
  <c r="AD159" i="9" s="1"/>
  <c r="AD191" i="9" s="1"/>
  <c r="AD205" i="9" s="1"/>
  <c r="AD237" i="9" s="1"/>
  <c r="AD251" i="9" s="1"/>
  <c r="AD283" i="9" s="1"/>
  <c r="I30" i="22" s="1"/>
  <c r="M32" i="16" s="1"/>
  <c r="Z113" i="9"/>
  <c r="Z145" i="9" s="1"/>
  <c r="Z159" i="9" s="1"/>
  <c r="Z191" i="9" s="1"/>
  <c r="Z205" i="9" s="1"/>
  <c r="Z237" i="9" s="1"/>
  <c r="Z251" i="9" s="1"/>
  <c r="Z283" i="9" s="1"/>
  <c r="I26" i="22" s="1"/>
  <c r="M28" i="16" s="1"/>
  <c r="V113" i="9"/>
  <c r="V145" i="9" s="1"/>
  <c r="V159" i="9" s="1"/>
  <c r="V191" i="9" s="1"/>
  <c r="V205" i="9" s="1"/>
  <c r="V237" i="9" s="1"/>
  <c r="V251" i="9" s="1"/>
  <c r="V283" i="9" s="1"/>
  <c r="F113" i="10"/>
  <c r="F145" i="10" s="1"/>
  <c r="F159" i="10" s="1"/>
  <c r="F191" i="10" s="1"/>
  <c r="F205" i="10" s="1"/>
  <c r="F237" i="10" s="1"/>
  <c r="F251" i="10" s="1"/>
  <c r="F283" i="10" s="1"/>
  <c r="F37" i="13" s="1"/>
  <c r="U113" i="10"/>
  <c r="U145" i="10" s="1"/>
  <c r="U159" i="10" s="1"/>
  <c r="U191" i="10" s="1"/>
  <c r="U205" i="10" s="1"/>
  <c r="U237" i="10" s="1"/>
  <c r="U251" i="10" s="1"/>
  <c r="U283" i="10" s="1"/>
  <c r="H22" i="21" s="1"/>
  <c r="K23" i="31" s="1"/>
  <c r="Y113" i="10"/>
  <c r="Y145" i="10" s="1"/>
  <c r="Y159" i="10" s="1"/>
  <c r="Y191" i="10" s="1"/>
  <c r="Y205" i="10" s="1"/>
  <c r="Y237" i="10" s="1"/>
  <c r="Y251" i="10" s="1"/>
  <c r="Y283" i="10" s="1"/>
  <c r="X37" i="13" s="1"/>
  <c r="AC113" i="10"/>
  <c r="AC145" i="10" s="1"/>
  <c r="AC159" i="10" s="1"/>
  <c r="AC191" i="10" s="1"/>
  <c r="AC205" i="10" s="1"/>
  <c r="AC237" i="10" s="1"/>
  <c r="AC251" i="10" s="1"/>
  <c r="AC283" i="10" s="1"/>
  <c r="AF113" i="10"/>
  <c r="AF145" i="10" s="1"/>
  <c r="AF159" i="10" s="1"/>
  <c r="AF191" i="10" s="1"/>
  <c r="AF205" i="10" s="1"/>
  <c r="AF237" i="10" s="1"/>
  <c r="AF251" i="10" s="1"/>
  <c r="AF283" i="10" s="1"/>
  <c r="AE37" i="13" s="1"/>
  <c r="AJ113" i="10"/>
  <c r="AJ145" i="10" s="1"/>
  <c r="AJ159" i="10" s="1"/>
  <c r="AJ191" i="10" s="1"/>
  <c r="AJ205" i="10" s="1"/>
  <c r="AJ237" i="10" s="1"/>
  <c r="AJ251" i="10" s="1"/>
  <c r="AJ283" i="10" s="1"/>
  <c r="I36" i="21" s="1"/>
  <c r="K38" i="31" s="1"/>
  <c r="C113" i="11"/>
  <c r="C145" i="11" s="1"/>
  <c r="C159" i="11" s="1"/>
  <c r="C191" i="11" s="1"/>
  <c r="C205" i="11" s="1"/>
  <c r="C237" i="11" s="1"/>
  <c r="C251" i="11" s="1"/>
  <c r="C283" i="11" s="1"/>
  <c r="C38" i="13" s="1"/>
  <c r="L113" i="11"/>
  <c r="L145" i="11" s="1"/>
  <c r="L159" i="11" s="1"/>
  <c r="L191" i="11" s="1"/>
  <c r="L205" i="11" s="1"/>
  <c r="L237" i="11" s="1"/>
  <c r="L251" i="11" s="1"/>
  <c r="L283" i="11" s="1"/>
  <c r="P113" i="11"/>
  <c r="P145" i="11" s="1"/>
  <c r="P159" i="11" s="1"/>
  <c r="P191" i="11" s="1"/>
  <c r="P205" i="11" s="1"/>
  <c r="P237" i="11" s="1"/>
  <c r="P251" i="11" s="1"/>
  <c r="P283" i="11" s="1"/>
  <c r="I16" i="20" s="1"/>
  <c r="L17" i="31" s="1"/>
  <c r="U113" i="11"/>
  <c r="U145" i="11" s="1"/>
  <c r="U159" i="11" s="1"/>
  <c r="U191" i="11" s="1"/>
  <c r="U205" i="11" s="1"/>
  <c r="U237" i="11" s="1"/>
  <c r="U251" i="11" s="1"/>
  <c r="U283" i="11" s="1"/>
  <c r="X113" i="11"/>
  <c r="X145" i="11" s="1"/>
  <c r="X159" i="11" s="1"/>
  <c r="X191" i="11" s="1"/>
  <c r="X205" i="11" s="1"/>
  <c r="X237" i="11" s="1"/>
  <c r="X251" i="11" s="1"/>
  <c r="X283" i="11" s="1"/>
  <c r="AK113" i="11"/>
  <c r="AK145" i="11" s="1"/>
  <c r="AK159" i="11" s="1"/>
  <c r="AK191" i="11" s="1"/>
  <c r="AK205" i="11" s="1"/>
  <c r="AK237" i="11" s="1"/>
  <c r="AK251" i="11" s="1"/>
  <c r="AK283" i="11" s="1"/>
  <c r="D113" i="5"/>
  <c r="D145" i="5" s="1"/>
  <c r="D159" i="5" s="1"/>
  <c r="D191" i="5" s="1"/>
  <c r="D205" i="5" s="1"/>
  <c r="D237" i="5" s="1"/>
  <c r="D251" i="5" s="1"/>
  <c r="D283" i="5" s="1"/>
  <c r="I11" i="26" s="1"/>
  <c r="L12" i="17" s="1"/>
  <c r="M113" i="5"/>
  <c r="M145" i="5" s="1"/>
  <c r="M159" i="5" s="1"/>
  <c r="M191" i="5" s="1"/>
  <c r="M205" i="5" s="1"/>
  <c r="M237" i="5" s="1"/>
  <c r="M251" i="5" s="1"/>
  <c r="M283" i="5" s="1"/>
  <c r="Q113" i="5"/>
  <c r="Q145" i="5" s="1"/>
  <c r="Q159" i="5" s="1"/>
  <c r="Q191" i="5" s="1"/>
  <c r="Q205" i="5" s="1"/>
  <c r="Q237" i="5" s="1"/>
  <c r="Q251" i="5" s="1"/>
  <c r="Q283" i="5" s="1"/>
  <c r="X113" i="5"/>
  <c r="X145" i="5" s="1"/>
  <c r="X159" i="5" s="1"/>
  <c r="X191" i="5" s="1"/>
  <c r="X205" i="5" s="1"/>
  <c r="X237" i="5" s="1"/>
  <c r="X251" i="5" s="1"/>
  <c r="X283" i="5" s="1"/>
  <c r="AA113" i="5"/>
  <c r="AA145" i="5" s="1"/>
  <c r="AA159" i="5" s="1"/>
  <c r="AA191" i="5" s="1"/>
  <c r="AA205" i="5" s="1"/>
  <c r="AA237" i="5" s="1"/>
  <c r="AA251" i="5" s="1"/>
  <c r="AA283" i="5" s="1"/>
  <c r="Z28" i="13" s="1"/>
  <c r="AE237" i="5"/>
  <c r="AE251" i="5" s="1"/>
  <c r="AE283" i="5" s="1"/>
  <c r="AD28" i="13" s="1"/>
  <c r="AK113" i="5"/>
  <c r="AK145" i="5" s="1"/>
  <c r="AK159" i="5" s="1"/>
  <c r="AK191" i="5" s="1"/>
  <c r="AK205" i="5" s="1"/>
  <c r="AK237" i="5" s="1"/>
  <c r="AK251" i="5" s="1"/>
  <c r="AK283" i="5" s="1"/>
  <c r="I37" i="26" s="1"/>
  <c r="L39" i="17" s="1"/>
  <c r="C113" i="3"/>
  <c r="C145" i="3" s="1"/>
  <c r="C159" i="3" s="1"/>
  <c r="C191" i="3" s="1"/>
  <c r="C205" i="3" s="1"/>
  <c r="C237" i="3" s="1"/>
  <c r="C251" i="3" s="1"/>
  <c r="C283" i="3" s="1"/>
  <c r="L113" i="3"/>
  <c r="L145" i="3" s="1"/>
  <c r="L159" i="3" s="1"/>
  <c r="L191" i="3" s="1"/>
  <c r="L205" i="3" s="1"/>
  <c r="L237" i="3" s="1"/>
  <c r="L251" i="3" s="1"/>
  <c r="L283" i="3" s="1"/>
  <c r="P237" i="3"/>
  <c r="P251" i="3" s="1"/>
  <c r="P283" i="3" s="1"/>
  <c r="I16" i="28" s="1"/>
  <c r="M17" i="18" s="1"/>
  <c r="U113" i="3"/>
  <c r="U145" i="3" s="1"/>
  <c r="U159" i="3" s="1"/>
  <c r="U191" i="3" s="1"/>
  <c r="U205" i="3" s="1"/>
  <c r="U237" i="3" s="1"/>
  <c r="U251" i="3" s="1"/>
  <c r="U283" i="3" s="1"/>
  <c r="AB113" i="3"/>
  <c r="AB145" i="3" s="1"/>
  <c r="AB159" i="3" s="1"/>
  <c r="AB191" i="3" s="1"/>
  <c r="AB205" i="3" s="1"/>
  <c r="AB237" i="3" s="1"/>
  <c r="AB251" i="3" s="1"/>
  <c r="AB283" i="3" s="1"/>
  <c r="AH113" i="3"/>
  <c r="AH145" i="3" s="1"/>
  <c r="AH159" i="3" s="1"/>
  <c r="AH191" i="3" s="1"/>
  <c r="AH205" i="3" s="1"/>
  <c r="AH237" i="3" s="1"/>
  <c r="AH251" i="3" s="1"/>
  <c r="AH283" i="3" s="1"/>
  <c r="D113" i="6"/>
  <c r="D145" i="6" s="1"/>
  <c r="D159" i="6" s="1"/>
  <c r="D191" i="6" s="1"/>
  <c r="D205" i="6" s="1"/>
  <c r="D237" i="6" s="1"/>
  <c r="D251" i="6" s="1"/>
  <c r="D283" i="6" s="1"/>
  <c r="D29" i="13" s="1"/>
  <c r="L113" i="6"/>
  <c r="L145" i="6" s="1"/>
  <c r="L159" i="6" s="1"/>
  <c r="L191" i="6" s="1"/>
  <c r="L205" i="6" s="1"/>
  <c r="L237" i="6" s="1"/>
  <c r="L251" i="6" s="1"/>
  <c r="L283" i="6" s="1"/>
  <c r="K29" i="13" s="1"/>
  <c r="O113" i="6"/>
  <c r="O145" i="6" s="1"/>
  <c r="O159" i="6" s="1"/>
  <c r="O191" i="6" s="1"/>
  <c r="O205" i="6" s="1"/>
  <c r="O237" i="6" s="1"/>
  <c r="O251" i="6" s="1"/>
  <c r="O283" i="6" s="1"/>
  <c r="N29" i="13" s="1"/>
  <c r="Q113" i="6"/>
  <c r="Q145" i="6" s="1"/>
  <c r="Q159" i="6" s="1"/>
  <c r="Q191" i="6" s="1"/>
  <c r="Q205" i="6" s="1"/>
  <c r="Q237" i="6" s="1"/>
  <c r="Q251" i="6" s="1"/>
  <c r="Q283" i="6" s="1"/>
  <c r="V113" i="6"/>
  <c r="V145" i="6" s="1"/>
  <c r="V159" i="6" s="1"/>
  <c r="V191" i="6" s="1"/>
  <c r="V205" i="6" s="1"/>
  <c r="V237" i="6" s="1"/>
  <c r="V251" i="6" s="1"/>
  <c r="V283" i="6" s="1"/>
  <c r="Y113" i="6"/>
  <c r="Y145" i="6" s="1"/>
  <c r="Y159" i="6" s="1"/>
  <c r="Y191" i="6" s="1"/>
  <c r="Y205" i="6" s="1"/>
  <c r="Y237" i="6" s="1"/>
  <c r="Y251" i="6" s="1"/>
  <c r="Y283" i="6" s="1"/>
  <c r="X29" i="13" s="1"/>
  <c r="AE113" i="6"/>
  <c r="AE145" i="6" s="1"/>
  <c r="AE159" i="6" s="1"/>
  <c r="AE191" i="6" s="1"/>
  <c r="AE205" i="6" s="1"/>
  <c r="AE237" i="6" s="1"/>
  <c r="AE251" i="6" s="1"/>
  <c r="AE283" i="6" s="1"/>
  <c r="I31" i="25" s="1"/>
  <c r="M33" i="17" s="1"/>
  <c r="AH113" i="6"/>
  <c r="AH145" i="6" s="1"/>
  <c r="AH159" i="6" s="1"/>
  <c r="AH191" i="6" s="1"/>
  <c r="AH205" i="6" s="1"/>
  <c r="AH237" i="6" s="1"/>
  <c r="AH251" i="6" s="1"/>
  <c r="AH283" i="6" s="1"/>
  <c r="E113" i="7"/>
  <c r="E145" i="7" s="1"/>
  <c r="E159" i="7" s="1"/>
  <c r="E191" i="7" s="1"/>
  <c r="E205" i="7" s="1"/>
  <c r="E237" i="7" s="1"/>
  <c r="E251" i="7" s="1"/>
  <c r="E283" i="7" s="1"/>
  <c r="E32" i="13" s="1"/>
  <c r="M113" i="7"/>
  <c r="M145" i="7" s="1"/>
  <c r="M159" i="7" s="1"/>
  <c r="M191" i="7" s="1"/>
  <c r="M205" i="7" s="1"/>
  <c r="M237" i="7" s="1"/>
  <c r="M251" i="7" s="1"/>
  <c r="M283" i="7" s="1"/>
  <c r="O113" i="7"/>
  <c r="O145" i="7" s="1"/>
  <c r="O159" i="7" s="1"/>
  <c r="O191" i="7" s="1"/>
  <c r="O205" i="7" s="1"/>
  <c r="O237" i="7" s="1"/>
  <c r="O251" i="7" s="1"/>
  <c r="O283" i="7" s="1"/>
  <c r="Q113" i="7"/>
  <c r="Q145" i="7" s="1"/>
  <c r="Q159" i="7" s="1"/>
  <c r="Q191" i="7" s="1"/>
  <c r="Q205" i="7" s="1"/>
  <c r="Q237" i="7" s="1"/>
  <c r="Q251" i="7" s="1"/>
  <c r="Q283" i="7" s="1"/>
  <c r="V113" i="7"/>
  <c r="V145" i="7" s="1"/>
  <c r="V159" i="7" s="1"/>
  <c r="V191" i="7" s="1"/>
  <c r="V205" i="7" s="1"/>
  <c r="V237" i="7" s="1"/>
  <c r="V251" i="7" s="1"/>
  <c r="V283" i="7" s="1"/>
  <c r="Z113" i="7"/>
  <c r="Z145" i="7" s="1"/>
  <c r="Z159" i="7" s="1"/>
  <c r="Z191" i="7" s="1"/>
  <c r="Z205" i="7" s="1"/>
  <c r="Z237" i="7" s="1"/>
  <c r="Z251" i="7" s="1"/>
  <c r="Z283" i="7" s="1"/>
  <c r="Y32" i="13" s="1"/>
  <c r="AC113" i="7"/>
  <c r="AC145" i="7" s="1"/>
  <c r="AC159" i="7" s="1"/>
  <c r="AC191" i="7" s="1"/>
  <c r="AC205" i="7" s="1"/>
  <c r="AC237" i="7" s="1"/>
  <c r="AC251" i="7" s="1"/>
  <c r="AC283" i="7" s="1"/>
  <c r="AB32" i="13" s="1"/>
  <c r="AF113" i="7"/>
  <c r="AF145" i="7" s="1"/>
  <c r="AF159" i="7" s="1"/>
  <c r="AF191" i="7" s="1"/>
  <c r="AF205" i="7" s="1"/>
  <c r="AF237" i="7" s="1"/>
  <c r="AF251" i="7" s="1"/>
  <c r="AF283" i="7" s="1"/>
  <c r="AJ113" i="7"/>
  <c r="AJ145" i="7" s="1"/>
  <c r="AJ159" i="7" s="1"/>
  <c r="AJ191" i="7" s="1"/>
  <c r="AJ205" i="7" s="1"/>
  <c r="AJ237" i="7" s="1"/>
  <c r="AJ251" i="7" s="1"/>
  <c r="AJ283" i="7" s="1"/>
  <c r="I36" i="24" s="1"/>
  <c r="K38" i="16" s="1"/>
  <c r="C113" i="1"/>
  <c r="C145" i="1" s="1"/>
  <c r="C159" i="1" s="1"/>
  <c r="C191" i="1" s="1"/>
  <c r="C205" i="1" s="1"/>
  <c r="C237" i="1" s="1"/>
  <c r="C251" i="1" s="1"/>
  <c r="C283" i="1" s="1"/>
  <c r="I10" i="30" s="1"/>
  <c r="K11" i="18" s="1"/>
  <c r="P113" i="1"/>
  <c r="P145" i="1" s="1"/>
  <c r="P159" i="1" s="1"/>
  <c r="P191" i="1" s="1"/>
  <c r="P205" i="1" s="1"/>
  <c r="P237" i="1" s="1"/>
  <c r="P251" i="1" s="1"/>
  <c r="P283" i="1" s="1"/>
  <c r="O22" i="13" s="1"/>
  <c r="V113" i="1"/>
  <c r="V145" i="1" s="1"/>
  <c r="V159" i="1" s="1"/>
  <c r="V191" i="1" s="1"/>
  <c r="V205" i="1" s="1"/>
  <c r="V237" i="1" s="1"/>
  <c r="V251" i="1" s="1"/>
  <c r="V283" i="1" s="1"/>
  <c r="H23" i="30" s="1"/>
  <c r="K24" i="18" s="1"/>
  <c r="Y113" i="1"/>
  <c r="Y145" i="1" s="1"/>
  <c r="Y159" i="1" s="1"/>
  <c r="Y191" i="1" s="1"/>
  <c r="Y205" i="1" s="1"/>
  <c r="Y237" i="1" s="1"/>
  <c r="Y251" i="1" s="1"/>
  <c r="Y283" i="1" s="1"/>
  <c r="X22" i="13" s="1"/>
  <c r="AE113" i="1"/>
  <c r="AE145" i="1" s="1"/>
  <c r="AE159" i="1" s="1"/>
  <c r="AE191" i="1" s="1"/>
  <c r="AE205" i="1" s="1"/>
  <c r="AE237" i="1" s="1"/>
  <c r="AE251" i="1" s="1"/>
  <c r="AE283" i="1" s="1"/>
  <c r="AD22" i="13" s="1"/>
  <c r="AJ113" i="1"/>
  <c r="AJ145" i="1" s="1"/>
  <c r="AJ159" i="1" s="1"/>
  <c r="AJ191" i="1" s="1"/>
  <c r="AJ205" i="1" s="1"/>
  <c r="AJ237" i="1" s="1"/>
  <c r="AJ251" i="1" s="1"/>
  <c r="AJ283" i="1" s="1"/>
  <c r="F113" i="2"/>
  <c r="F145" i="2" s="1"/>
  <c r="F159" i="2" s="1"/>
  <c r="F191" i="2" s="1"/>
  <c r="F205" i="2" s="1"/>
  <c r="F237" i="2" s="1"/>
  <c r="F251" i="2" s="1"/>
  <c r="F283" i="2" s="1"/>
  <c r="O113" i="2"/>
  <c r="O145" i="2" s="1"/>
  <c r="O159" i="2" s="1"/>
  <c r="O191" i="2" s="1"/>
  <c r="O205" i="2" s="1"/>
  <c r="O237" i="2" s="1"/>
  <c r="O251" i="2" s="1"/>
  <c r="O283" i="2" s="1"/>
  <c r="U113" i="2"/>
  <c r="U145" i="2" s="1"/>
  <c r="U159" i="2" s="1"/>
  <c r="U191" i="2" s="1"/>
  <c r="U205" i="2" s="1"/>
  <c r="U237" i="2" s="1"/>
  <c r="U251" i="2" s="1"/>
  <c r="U283" i="2" s="1"/>
  <c r="Y113" i="2"/>
  <c r="Y145" i="2" s="1"/>
  <c r="Y159" i="2" s="1"/>
  <c r="Y191" i="2" s="1"/>
  <c r="Y205" i="2" s="1"/>
  <c r="Y237" i="2" s="1"/>
  <c r="Y251" i="2" s="1"/>
  <c r="Y283" i="2" s="1"/>
  <c r="H25" i="29" s="1"/>
  <c r="L26" i="18" s="1"/>
  <c r="AB113" i="2"/>
  <c r="AB145" i="2" s="1"/>
  <c r="AB159" i="2" s="1"/>
  <c r="AB191" i="2" s="1"/>
  <c r="AB205" i="2" s="1"/>
  <c r="AB237" i="2" s="1"/>
  <c r="AB251" i="2" s="1"/>
  <c r="AB283" i="2" s="1"/>
  <c r="AE113" i="2"/>
  <c r="AE145" i="2" s="1"/>
  <c r="AE159" i="2" s="1"/>
  <c r="AE191" i="2" s="1"/>
  <c r="AE205" i="2" s="1"/>
  <c r="AE237" i="2" s="1"/>
  <c r="AE251" i="2" s="1"/>
  <c r="AE283" i="2" s="1"/>
  <c r="AH113" i="2"/>
  <c r="AH145" i="2" s="1"/>
  <c r="AH159" i="2" s="1"/>
  <c r="AH191" i="2" s="1"/>
  <c r="AH205" i="2" s="1"/>
  <c r="AH237" i="2" s="1"/>
  <c r="AH251" i="2" s="1"/>
  <c r="AH283" i="2" s="1"/>
  <c r="AK113" i="2"/>
  <c r="AK145" i="2" s="1"/>
  <c r="AK159" i="2" s="1"/>
  <c r="AK191" i="2" s="1"/>
  <c r="AK205" i="2" s="1"/>
  <c r="AK237" i="2" s="1"/>
  <c r="AK251" i="2" s="1"/>
  <c r="AK283" i="2" s="1"/>
  <c r="AI23" i="13" s="1"/>
  <c r="M113" i="12"/>
  <c r="M145" i="12" s="1"/>
  <c r="M159" i="12" s="1"/>
  <c r="M191" i="12" s="1"/>
  <c r="M205" i="12" s="1"/>
  <c r="M237" i="12" s="1"/>
  <c r="M251" i="12" s="1"/>
  <c r="M283" i="12" s="1"/>
  <c r="Q113" i="12"/>
  <c r="Q145" i="12" s="1"/>
  <c r="Q159" i="12" s="1"/>
  <c r="Q191" i="12" s="1"/>
  <c r="Q205" i="12" s="1"/>
  <c r="Q237" i="12" s="1"/>
  <c r="Q251" i="12" s="1"/>
  <c r="Q283" i="12" s="1"/>
  <c r="V113" i="12"/>
  <c r="V145" i="12" s="1"/>
  <c r="V159" i="12" s="1"/>
  <c r="V191" i="12" s="1"/>
  <c r="V205" i="12" s="1"/>
  <c r="V237" i="12" s="1"/>
  <c r="V251" i="12" s="1"/>
  <c r="V283" i="12" s="1"/>
  <c r="Z113" i="12"/>
  <c r="Z145" i="12" s="1"/>
  <c r="Z159" i="12" s="1"/>
  <c r="Z191" i="12" s="1"/>
  <c r="Z205" i="12" s="1"/>
  <c r="Z237" i="12" s="1"/>
  <c r="Z251" i="12" s="1"/>
  <c r="Z283" i="12" s="1"/>
  <c r="I26" i="19" s="1"/>
  <c r="M28" i="31" s="1"/>
  <c r="AG113" i="12"/>
  <c r="AG145" i="12" s="1"/>
  <c r="AG159" i="12" s="1"/>
  <c r="AG191" i="12" s="1"/>
  <c r="AG205" i="12" s="1"/>
  <c r="AG237" i="12" s="1"/>
  <c r="AG251" i="12" s="1"/>
  <c r="AG283" i="12" s="1"/>
  <c r="C113" i="8"/>
  <c r="C145" i="8" s="1"/>
  <c r="C159" i="8" s="1"/>
  <c r="C191" i="8" s="1"/>
  <c r="C205" i="8" s="1"/>
  <c r="C237" i="8" s="1"/>
  <c r="C251" i="8" s="1"/>
  <c r="C283" i="8" s="1"/>
  <c r="I10" i="23" s="1"/>
  <c r="L11" i="16" s="1"/>
  <c r="L113" i="8"/>
  <c r="L145" i="8" s="1"/>
  <c r="L159" i="8" s="1"/>
  <c r="L191" i="8" s="1"/>
  <c r="L205" i="8" s="1"/>
  <c r="L237" i="8" s="1"/>
  <c r="L251" i="8" s="1"/>
  <c r="L283" i="8" s="1"/>
  <c r="P113" i="8"/>
  <c r="P145" i="8" s="1"/>
  <c r="P159" i="8" s="1"/>
  <c r="P191" i="8" s="1"/>
  <c r="P205" i="8" s="1"/>
  <c r="P237" i="8" s="1"/>
  <c r="P251" i="8" s="1"/>
  <c r="P283" i="8" s="1"/>
  <c r="V113" i="8"/>
  <c r="V145" i="8" s="1"/>
  <c r="V159" i="8" s="1"/>
  <c r="V191" i="8" s="1"/>
  <c r="V205" i="8" s="1"/>
  <c r="V237" i="8" s="1"/>
  <c r="V251" i="8" s="1"/>
  <c r="V283" i="8" s="1"/>
  <c r="Z113" i="8"/>
  <c r="Z145" i="8" s="1"/>
  <c r="Z159" i="8" s="1"/>
  <c r="Z191" i="8" s="1"/>
  <c r="Z205" i="8" s="1"/>
  <c r="Z237" i="8" s="1"/>
  <c r="Z251" i="8" s="1"/>
  <c r="Z283" i="8" s="1"/>
  <c r="AE113" i="8"/>
  <c r="AE145" i="8" s="1"/>
  <c r="AE159" i="8" s="1"/>
  <c r="AE191" i="8" s="1"/>
  <c r="AE205" i="8" s="1"/>
  <c r="AE237" i="8" s="1"/>
  <c r="AE251" i="8" s="1"/>
  <c r="AE283" i="8" s="1"/>
  <c r="F113" i="4"/>
  <c r="F145" i="4" s="1"/>
  <c r="F159" i="4" s="1"/>
  <c r="F191" i="4" s="1"/>
  <c r="F205" i="4" s="1"/>
  <c r="F237" i="4" s="1"/>
  <c r="F251" i="4" s="1"/>
  <c r="F283" i="4" s="1"/>
  <c r="I13" i="27" s="1"/>
  <c r="K14" i="17" s="1"/>
  <c r="O113" i="4"/>
  <c r="O145" i="4" s="1"/>
  <c r="O159" i="4" s="1"/>
  <c r="O191" i="4" s="1"/>
  <c r="O205" i="4" s="1"/>
  <c r="O237" i="4" s="1"/>
  <c r="O251" i="4" s="1"/>
  <c r="O283" i="4" s="1"/>
  <c r="Q113" i="4"/>
  <c r="Q145" i="4" s="1"/>
  <c r="Q159" i="4" s="1"/>
  <c r="Q191" i="4" s="1"/>
  <c r="Q205" i="4" s="1"/>
  <c r="Q237" i="4" s="1"/>
  <c r="Q251" i="4" s="1"/>
  <c r="Q283" i="4" s="1"/>
  <c r="W113" i="4"/>
  <c r="W145" i="4" s="1"/>
  <c r="W159" i="4" s="1"/>
  <c r="W191" i="4" s="1"/>
  <c r="W205" i="4" s="1"/>
  <c r="W237" i="4" s="1"/>
  <c r="W251" i="4" s="1"/>
  <c r="W283" i="4" s="1"/>
  <c r="Z113" i="4"/>
  <c r="Z145" i="4" s="1"/>
  <c r="Z159" i="4" s="1"/>
  <c r="Z191" i="4" s="1"/>
  <c r="Z205" i="4" s="1"/>
  <c r="Z237" i="4" s="1"/>
  <c r="Z251" i="4" s="1"/>
  <c r="Z283" i="4" s="1"/>
  <c r="AD113" i="4"/>
  <c r="AD145" i="4" s="1"/>
  <c r="AD159" i="4" s="1"/>
  <c r="AD191" i="4" s="1"/>
  <c r="AD205" i="4" s="1"/>
  <c r="AD237" i="4" s="1"/>
  <c r="AD251" i="4" s="1"/>
  <c r="AD283" i="4" s="1"/>
  <c r="AG113" i="4"/>
  <c r="AG145" i="4" s="1"/>
  <c r="AG159" i="4" s="1"/>
  <c r="AG191" i="4" s="1"/>
  <c r="AG205" i="4" s="1"/>
  <c r="AG237" i="4" s="1"/>
  <c r="AG251" i="4" s="1"/>
  <c r="AG283" i="4" s="1"/>
  <c r="AK113" i="4"/>
  <c r="AK145" i="4" s="1"/>
  <c r="AK159" i="4" s="1"/>
  <c r="AK191" i="4" s="1"/>
  <c r="AK205" i="4" s="1"/>
  <c r="AK237" i="4" s="1"/>
  <c r="AK251" i="4" s="1"/>
  <c r="AK283" i="4" s="1"/>
  <c r="P113" i="10"/>
  <c r="P145" i="10" s="1"/>
  <c r="P159" i="10" s="1"/>
  <c r="P191" i="10" s="1"/>
  <c r="P205" i="10" s="1"/>
  <c r="P237" i="10" s="1"/>
  <c r="P251" i="10" s="1"/>
  <c r="P283" i="10" s="1"/>
  <c r="L113" i="9"/>
  <c r="L145" i="9" s="1"/>
  <c r="L159" i="9" s="1"/>
  <c r="L191" i="9" s="1"/>
  <c r="L205" i="9" s="1"/>
  <c r="L237" i="9" s="1"/>
  <c r="L251" i="9" s="1"/>
  <c r="L283" i="9" s="1"/>
  <c r="K34" i="13" s="1"/>
  <c r="AE113" i="9"/>
  <c r="AE145" i="9" s="1"/>
  <c r="AE159" i="9" s="1"/>
  <c r="AE191" i="9" s="1"/>
  <c r="AE205" i="9" s="1"/>
  <c r="AE237" i="9" s="1"/>
  <c r="AE251" i="9" s="1"/>
  <c r="AE283" i="9" s="1"/>
  <c r="I31" i="22" s="1"/>
  <c r="M33" i="16" s="1"/>
  <c r="B113" i="10"/>
  <c r="B145" i="10" s="1"/>
  <c r="B159" i="10" s="1"/>
  <c r="B191" i="10" s="1"/>
  <c r="B205" i="10" s="1"/>
  <c r="B237" i="10" s="1"/>
  <c r="B251" i="10" s="1"/>
  <c r="B283" i="10" s="1"/>
  <c r="I9" i="21" s="1"/>
  <c r="K10" i="31" s="1"/>
  <c r="N113" i="10"/>
  <c r="N145" i="10" s="1"/>
  <c r="N159" i="10" s="1"/>
  <c r="N191" i="10" s="1"/>
  <c r="N205" i="10" s="1"/>
  <c r="N237" i="10" s="1"/>
  <c r="N251" i="10" s="1"/>
  <c r="N283" i="10" s="1"/>
  <c r="M37" i="13" s="1"/>
  <c r="X113" i="10"/>
  <c r="X145" i="10" s="1"/>
  <c r="X159" i="10" s="1"/>
  <c r="X191" i="10" s="1"/>
  <c r="X205" i="10" s="1"/>
  <c r="X237" i="10" s="1"/>
  <c r="X251" i="10" s="1"/>
  <c r="X283" i="10" s="1"/>
  <c r="AH113" i="10"/>
  <c r="AH145" i="10" s="1"/>
  <c r="AH159" i="10" s="1"/>
  <c r="AH191" i="10" s="1"/>
  <c r="AH205" i="10" s="1"/>
  <c r="AH237" i="10" s="1"/>
  <c r="AH251" i="10" s="1"/>
  <c r="AH283" i="10" s="1"/>
  <c r="AG37" i="13" s="1"/>
  <c r="F113" i="11"/>
  <c r="F145" i="11" s="1"/>
  <c r="F159" i="11" s="1"/>
  <c r="F191" i="11" s="1"/>
  <c r="F205" i="11" s="1"/>
  <c r="F237" i="11" s="1"/>
  <c r="F251" i="11" s="1"/>
  <c r="F283" i="11" s="1"/>
  <c r="F38" i="13" s="1"/>
  <c r="W113" i="11"/>
  <c r="W145" i="11" s="1"/>
  <c r="W159" i="11" s="1"/>
  <c r="W191" i="11" s="1"/>
  <c r="W205" i="11" s="1"/>
  <c r="W237" i="11" s="1"/>
  <c r="W251" i="11" s="1"/>
  <c r="W283" i="11" s="1"/>
  <c r="AG113" i="5"/>
  <c r="AG145" i="5" s="1"/>
  <c r="AG159" i="5" s="1"/>
  <c r="AG191" i="5" s="1"/>
  <c r="AG205" i="5" s="1"/>
  <c r="AG237" i="5" s="1"/>
  <c r="AG251" i="5" s="1"/>
  <c r="AG283" i="5" s="1"/>
  <c r="O113" i="3"/>
  <c r="O145" i="3" s="1"/>
  <c r="O159" i="3" s="1"/>
  <c r="O191" i="3" s="1"/>
  <c r="O205" i="3" s="1"/>
  <c r="O237" i="3" s="1"/>
  <c r="O251" i="3" s="1"/>
  <c r="O283" i="3" s="1"/>
  <c r="AD113" i="3"/>
  <c r="AD145" i="3" s="1"/>
  <c r="AD159" i="3" s="1"/>
  <c r="AD191" i="3" s="1"/>
  <c r="AD205" i="3" s="1"/>
  <c r="AD237" i="3" s="1"/>
  <c r="AD251" i="3" s="1"/>
  <c r="AD283" i="3" s="1"/>
  <c r="E113" i="6"/>
  <c r="E145" i="6" s="1"/>
  <c r="E159" i="6" s="1"/>
  <c r="E191" i="6" s="1"/>
  <c r="E205" i="6" s="1"/>
  <c r="E237" i="6" s="1"/>
  <c r="E251" i="6" s="1"/>
  <c r="E283" i="6" s="1"/>
  <c r="I12" i="25" s="1"/>
  <c r="M13" i="17" s="1"/>
  <c r="W113" i="6"/>
  <c r="W145" i="6" s="1"/>
  <c r="W159" i="6" s="1"/>
  <c r="W191" i="6" s="1"/>
  <c r="W205" i="6" s="1"/>
  <c r="W237" i="6" s="1"/>
  <c r="W251" i="6" s="1"/>
  <c r="W283" i="6" s="1"/>
  <c r="AB113" i="6"/>
  <c r="AB145" i="6" s="1"/>
  <c r="AB159" i="6" s="1"/>
  <c r="AB191" i="6" s="1"/>
  <c r="AB205" i="6" s="1"/>
  <c r="AB237" i="6" s="1"/>
  <c r="AB251" i="6" s="1"/>
  <c r="AB283" i="6" s="1"/>
  <c r="AA29" i="13" s="1"/>
  <c r="AJ113" i="6"/>
  <c r="AJ145" i="6" s="1"/>
  <c r="AJ159" i="6" s="1"/>
  <c r="AJ191" i="6" s="1"/>
  <c r="AJ205" i="6" s="1"/>
  <c r="AJ237" i="6" s="1"/>
  <c r="AJ251" i="6" s="1"/>
  <c r="AJ283" i="6" s="1"/>
  <c r="I36" i="25" s="1"/>
  <c r="M38" i="17" s="1"/>
  <c r="B113" i="7"/>
  <c r="B145" i="7" s="1"/>
  <c r="B159" i="7" s="1"/>
  <c r="B191" i="7" s="1"/>
  <c r="B205" i="7" s="1"/>
  <c r="B237" i="7" s="1"/>
  <c r="B251" i="7" s="1"/>
  <c r="B283" i="7" s="1"/>
  <c r="B32" i="13" s="1"/>
  <c r="F113" i="7"/>
  <c r="F145" i="7" s="1"/>
  <c r="F159" i="7" s="1"/>
  <c r="F191" i="7" s="1"/>
  <c r="F205" i="7" s="1"/>
  <c r="F237" i="7" s="1"/>
  <c r="F251" i="7" s="1"/>
  <c r="F283" i="7" s="1"/>
  <c r="I13" i="24" s="1"/>
  <c r="K14" i="16" s="1"/>
  <c r="W113" i="7"/>
  <c r="W145" i="7" s="1"/>
  <c r="W159" i="7" s="1"/>
  <c r="W191" i="7" s="1"/>
  <c r="W205" i="7" s="1"/>
  <c r="W237" i="7" s="1"/>
  <c r="W251" i="7" s="1"/>
  <c r="W283" i="7" s="1"/>
  <c r="V32" i="13" s="1"/>
  <c r="AA113" i="7"/>
  <c r="AA145" i="7" s="1"/>
  <c r="AA159" i="7" s="1"/>
  <c r="AA191" i="7" s="1"/>
  <c r="AA205" i="7" s="1"/>
  <c r="AA237" i="7" s="1"/>
  <c r="AA251" i="7" s="1"/>
  <c r="AA283" i="7" s="1"/>
  <c r="I27" i="24" s="1"/>
  <c r="K29" i="16" s="1"/>
  <c r="AD113" i="7"/>
  <c r="AD145" i="7" s="1"/>
  <c r="AD159" i="7" s="1"/>
  <c r="AD191" i="7" s="1"/>
  <c r="AD205" i="7" s="1"/>
  <c r="AD237" i="7" s="1"/>
  <c r="AD251" i="7" s="1"/>
  <c r="AD283" i="7" s="1"/>
  <c r="I30" i="24" s="1"/>
  <c r="K32" i="16" s="1"/>
  <c r="AG113" i="7"/>
  <c r="AG145" i="7" s="1"/>
  <c r="AG159" i="7" s="1"/>
  <c r="AG191" i="7" s="1"/>
  <c r="AG205" i="7" s="1"/>
  <c r="AG237" i="7" s="1"/>
  <c r="AG251" i="7" s="1"/>
  <c r="AG283" i="7" s="1"/>
  <c r="AK113" i="7"/>
  <c r="AK145" i="7" s="1"/>
  <c r="AK159" i="7" s="1"/>
  <c r="AK191" i="7" s="1"/>
  <c r="AK205" i="7" s="1"/>
  <c r="AK237" i="7" s="1"/>
  <c r="AK251" i="7" s="1"/>
  <c r="AK283" i="7" s="1"/>
  <c r="Q113" i="1"/>
  <c r="Q145" i="1" s="1"/>
  <c r="Q159" i="1" s="1"/>
  <c r="Q191" i="1" s="1"/>
  <c r="Q205" i="1" s="1"/>
  <c r="Q237" i="1" s="1"/>
  <c r="Q251" i="1" s="1"/>
  <c r="Q283" i="1" s="1"/>
  <c r="P22" i="13" s="1"/>
  <c r="W113" i="1"/>
  <c r="W145" i="1" s="1"/>
  <c r="W159" i="1" s="1"/>
  <c r="W191" i="1" s="1"/>
  <c r="W205" i="1" s="1"/>
  <c r="W237" i="1" s="1"/>
  <c r="W251" i="1" s="1"/>
  <c r="W283" i="1" s="1"/>
  <c r="Z113" i="1"/>
  <c r="Z145" i="1" s="1"/>
  <c r="Z159" i="1" s="1"/>
  <c r="Z191" i="1" s="1"/>
  <c r="Z205" i="1" s="1"/>
  <c r="Z237" i="1" s="1"/>
  <c r="Z251" i="1" s="1"/>
  <c r="Z283" i="1" s="1"/>
  <c r="AC113" i="1"/>
  <c r="AC145" i="1" s="1"/>
  <c r="AC159" i="1" s="1"/>
  <c r="AC191" i="1" s="1"/>
  <c r="AC205" i="1" s="1"/>
  <c r="AC237" i="1" s="1"/>
  <c r="AC251" i="1" s="1"/>
  <c r="AC283" i="1" s="1"/>
  <c r="I29" i="30" s="1"/>
  <c r="K31" i="18" s="1"/>
  <c r="AF113" i="1"/>
  <c r="AF145" i="1" s="1"/>
  <c r="AF159" i="1" s="1"/>
  <c r="AF191" i="1" s="1"/>
  <c r="AF205" i="1" s="1"/>
  <c r="AF237" i="1" s="1"/>
  <c r="AF251" i="1" s="1"/>
  <c r="AF283" i="1" s="1"/>
  <c r="I32" i="30" s="1"/>
  <c r="K34" i="18" s="1"/>
  <c r="D113" i="2"/>
  <c r="D145" i="2" s="1"/>
  <c r="D159" i="2" s="1"/>
  <c r="D191" i="2" s="1"/>
  <c r="D205" i="2" s="1"/>
  <c r="D237" i="2" s="1"/>
  <c r="D251" i="2" s="1"/>
  <c r="D283" i="2" s="1"/>
  <c r="I11" i="29" s="1"/>
  <c r="L12" i="18" s="1"/>
  <c r="L113" i="2"/>
  <c r="L145" i="2" s="1"/>
  <c r="L159" i="2" s="1"/>
  <c r="L191" i="2" s="1"/>
  <c r="L205" i="2" s="1"/>
  <c r="L237" i="2" s="1"/>
  <c r="L251" i="2" s="1"/>
  <c r="L283" i="2" s="1"/>
  <c r="P113" i="2"/>
  <c r="P145" i="2" s="1"/>
  <c r="P159" i="2" s="1"/>
  <c r="P191" i="2" s="1"/>
  <c r="P205" i="2" s="1"/>
  <c r="P237" i="2" s="1"/>
  <c r="P251" i="2" s="1"/>
  <c r="P283" i="2" s="1"/>
  <c r="V113" i="2"/>
  <c r="V145" i="2" s="1"/>
  <c r="V159" i="2" s="1"/>
  <c r="V191" i="2" s="1"/>
  <c r="V205" i="2" s="1"/>
  <c r="V237" i="2" s="1"/>
  <c r="V251" i="2" s="1"/>
  <c r="V283" i="2" s="1"/>
  <c r="AF113" i="2"/>
  <c r="AF145" i="2" s="1"/>
  <c r="AF159" i="2" s="1"/>
  <c r="AF191" i="2" s="1"/>
  <c r="AF205" i="2" s="1"/>
  <c r="AF237" i="2" s="1"/>
  <c r="AF251" i="2" s="1"/>
  <c r="AF283" i="2" s="1"/>
  <c r="E113" i="12"/>
  <c r="E145" i="12" s="1"/>
  <c r="E159" i="12" s="1"/>
  <c r="E191" i="12" s="1"/>
  <c r="E205" i="12" s="1"/>
  <c r="E237" i="12" s="1"/>
  <c r="E251" i="12" s="1"/>
  <c r="E283" i="12" s="1"/>
  <c r="E39" i="13" s="1"/>
  <c r="N113" i="12"/>
  <c r="N145" i="12" s="1"/>
  <c r="N159" i="12" s="1"/>
  <c r="N191" i="12" s="1"/>
  <c r="N205" i="12" s="1"/>
  <c r="N237" i="12" s="1"/>
  <c r="N251" i="12" s="1"/>
  <c r="N283" i="12" s="1"/>
  <c r="R113" i="12"/>
  <c r="R145" i="12" s="1"/>
  <c r="R159" i="12" s="1"/>
  <c r="R191" i="12" s="1"/>
  <c r="R205" i="12" s="1"/>
  <c r="R237" i="12" s="1"/>
  <c r="R251" i="12" s="1"/>
  <c r="R283" i="12" s="1"/>
  <c r="W113" i="12"/>
  <c r="W145" i="12" s="1"/>
  <c r="W159" i="12" s="1"/>
  <c r="W191" i="12" s="1"/>
  <c r="W205" i="12" s="1"/>
  <c r="W237" i="12" s="1"/>
  <c r="W251" i="12" s="1"/>
  <c r="W283" i="12" s="1"/>
  <c r="AA113" i="12"/>
  <c r="AA145" i="12" s="1"/>
  <c r="AA159" i="12" s="1"/>
  <c r="AA191" i="12" s="1"/>
  <c r="AA205" i="12" s="1"/>
  <c r="AA237" i="12" s="1"/>
  <c r="AA251" i="12" s="1"/>
  <c r="AA283" i="12" s="1"/>
  <c r="I27" i="19" s="1"/>
  <c r="M29" i="31" s="1"/>
  <c r="AD113" i="12"/>
  <c r="AD145" i="12" s="1"/>
  <c r="AD159" i="12" s="1"/>
  <c r="AD191" i="12" s="1"/>
  <c r="AD205" i="12" s="1"/>
  <c r="AD237" i="12" s="1"/>
  <c r="AD251" i="12" s="1"/>
  <c r="AD283" i="12" s="1"/>
  <c r="I30" i="19" s="1"/>
  <c r="M32" i="31" s="1"/>
  <c r="AH113" i="12"/>
  <c r="AH145" i="12" s="1"/>
  <c r="AH159" i="12" s="1"/>
  <c r="AH191" i="12" s="1"/>
  <c r="AH205" i="12" s="1"/>
  <c r="AH237" i="12" s="1"/>
  <c r="AH251" i="12" s="1"/>
  <c r="AH283" i="12" s="1"/>
  <c r="D113" i="8"/>
  <c r="D145" i="8" s="1"/>
  <c r="D159" i="8" s="1"/>
  <c r="D191" i="8" s="1"/>
  <c r="D205" i="8" s="1"/>
  <c r="D237" i="8" s="1"/>
  <c r="D251" i="8" s="1"/>
  <c r="D283" i="8" s="1"/>
  <c r="M113" i="8"/>
  <c r="M145" i="8" s="1"/>
  <c r="M159" i="8" s="1"/>
  <c r="M191" i="8" s="1"/>
  <c r="M205" i="8" s="1"/>
  <c r="M237" i="8" s="1"/>
  <c r="M251" i="8" s="1"/>
  <c r="M283" i="8" s="1"/>
  <c r="Q113" i="8"/>
  <c r="Q145" i="8" s="1"/>
  <c r="Q159" i="8" s="1"/>
  <c r="Q191" i="8" s="1"/>
  <c r="Q205" i="8" s="1"/>
  <c r="Q237" i="8" s="1"/>
  <c r="Q251" i="8" s="1"/>
  <c r="Q283" i="8" s="1"/>
  <c r="W113" i="8"/>
  <c r="W145" i="8" s="1"/>
  <c r="W159" i="8" s="1"/>
  <c r="W191" i="8" s="1"/>
  <c r="W205" i="8" s="1"/>
  <c r="W237" i="8" s="1"/>
  <c r="W251" i="8" s="1"/>
  <c r="W283" i="8" s="1"/>
  <c r="AC113" i="8"/>
  <c r="AC145" i="8" s="1"/>
  <c r="AC159" i="8" s="1"/>
  <c r="AC191" i="8" s="1"/>
  <c r="AC205" i="8" s="1"/>
  <c r="AC237" i="8" s="1"/>
  <c r="AC251" i="8" s="1"/>
  <c r="AC283" i="8" s="1"/>
  <c r="AF113" i="8"/>
  <c r="AF145" i="8" s="1"/>
  <c r="AF159" i="8" s="1"/>
  <c r="AF191" i="8" s="1"/>
  <c r="AF205" i="8" s="1"/>
  <c r="AF237" i="8" s="1"/>
  <c r="AF251" i="8" s="1"/>
  <c r="AF283" i="8" s="1"/>
  <c r="L113" i="4"/>
  <c r="L145" i="4" s="1"/>
  <c r="L159" i="4" s="1"/>
  <c r="L191" i="4" s="1"/>
  <c r="L205" i="4" s="1"/>
  <c r="L237" i="4" s="1"/>
  <c r="L251" i="4" s="1"/>
  <c r="L283" i="4" s="1"/>
  <c r="R113" i="4"/>
  <c r="R145" i="4" s="1"/>
  <c r="R159" i="4" s="1"/>
  <c r="R191" i="4" s="1"/>
  <c r="R205" i="4" s="1"/>
  <c r="R237" i="4" s="1"/>
  <c r="R251" i="4" s="1"/>
  <c r="R283" i="4" s="1"/>
  <c r="X113" i="4"/>
  <c r="X145" i="4" s="1"/>
  <c r="X159" i="4" s="1"/>
  <c r="X191" i="4" s="1"/>
  <c r="X205" i="4" s="1"/>
  <c r="X237" i="4" s="1"/>
  <c r="X251" i="4" s="1"/>
  <c r="X283" i="4" s="1"/>
  <c r="AA113" i="4"/>
  <c r="AA145" i="4" s="1"/>
  <c r="AA159" i="4" s="1"/>
  <c r="AA191" i="4" s="1"/>
  <c r="AA205" i="4" s="1"/>
  <c r="AA237" i="4" s="1"/>
  <c r="AA251" i="4" s="1"/>
  <c r="AA283" i="4" s="1"/>
  <c r="AE113" i="4"/>
  <c r="AE145" i="4" s="1"/>
  <c r="AE159" i="4" s="1"/>
  <c r="AE191" i="4" s="1"/>
  <c r="AE205" i="4" s="1"/>
  <c r="AE237" i="4" s="1"/>
  <c r="AE251" i="4" s="1"/>
  <c r="AE283" i="4" s="1"/>
  <c r="AH113" i="4"/>
  <c r="AH145" i="4" s="1"/>
  <c r="AH159" i="4" s="1"/>
  <c r="AH191" i="4" s="1"/>
  <c r="AH205" i="4" s="1"/>
  <c r="AH237" i="4" s="1"/>
  <c r="AH251" i="4" s="1"/>
  <c r="AH283" i="4" s="1"/>
  <c r="I34" i="27" s="1"/>
  <c r="K36" i="17" s="1"/>
  <c r="Q113" i="10"/>
  <c r="Q145" i="10" s="1"/>
  <c r="Q159" i="10" s="1"/>
  <c r="Q191" i="10" s="1"/>
  <c r="Q205" i="10" s="1"/>
  <c r="Q237" i="10" s="1"/>
  <c r="Q251" i="10" s="1"/>
  <c r="Q283" i="10" s="1"/>
  <c r="C113" i="9"/>
  <c r="C145" i="9" s="1"/>
  <c r="C159" i="9" s="1"/>
  <c r="C191" i="9" s="1"/>
  <c r="C205" i="9" s="1"/>
  <c r="C237" i="9" s="1"/>
  <c r="C251" i="9" s="1"/>
  <c r="C283" i="9" s="1"/>
  <c r="C34" i="13" s="1"/>
  <c r="AH113" i="9"/>
  <c r="AH145" i="9" s="1"/>
  <c r="AH159" i="9" s="1"/>
  <c r="AH191" i="9" s="1"/>
  <c r="AH205" i="9" s="1"/>
  <c r="AH237" i="9" s="1"/>
  <c r="AH251" i="9" s="1"/>
  <c r="AH283" i="9" s="1"/>
  <c r="W113" i="9"/>
  <c r="W145" i="9" s="1"/>
  <c r="W159" i="9" s="1"/>
  <c r="W191" i="9" s="1"/>
  <c r="W205" i="9" s="1"/>
  <c r="W237" i="9" s="1"/>
  <c r="W251" i="9" s="1"/>
  <c r="W283" i="9" s="1"/>
  <c r="V34" i="13" s="1"/>
  <c r="E113" i="10"/>
  <c r="E145" i="10" s="1"/>
  <c r="E159" i="10" s="1"/>
  <c r="E191" i="10" s="1"/>
  <c r="E205" i="10" s="1"/>
  <c r="E237" i="10" s="1"/>
  <c r="E251" i="10" s="1"/>
  <c r="E283" i="10" s="1"/>
  <c r="I12" i="21" s="1"/>
  <c r="K13" i="31" s="1"/>
  <c r="AB113" i="10"/>
  <c r="AB145" i="10" s="1"/>
  <c r="AB159" i="10" s="1"/>
  <c r="AB191" i="10" s="1"/>
  <c r="AB205" i="10" s="1"/>
  <c r="AB237" i="10" s="1"/>
  <c r="AB251" i="10" s="1"/>
  <c r="AB283" i="10" s="1"/>
  <c r="AA37" i="13" s="1"/>
  <c r="B113" i="11"/>
  <c r="B145" i="11" s="1"/>
  <c r="B159" i="11" s="1"/>
  <c r="B191" i="11" s="1"/>
  <c r="B205" i="11" s="1"/>
  <c r="B237" i="11" s="1"/>
  <c r="B251" i="11" s="1"/>
  <c r="B283" i="11" s="1"/>
  <c r="I9" i="20" s="1"/>
  <c r="L10" i="31" s="1"/>
  <c r="O113" i="11"/>
  <c r="O145" i="11" s="1"/>
  <c r="O159" i="11" s="1"/>
  <c r="O191" i="11" s="1"/>
  <c r="O205" i="11" s="1"/>
  <c r="O237" i="11" s="1"/>
  <c r="O251" i="11" s="1"/>
  <c r="O283" i="11" s="1"/>
  <c r="AA113" i="11"/>
  <c r="AA145" i="11" s="1"/>
  <c r="AA159" i="11" s="1"/>
  <c r="AA191" i="11" s="1"/>
  <c r="AA205" i="11" s="1"/>
  <c r="AA237" i="11" s="1"/>
  <c r="AA251" i="11" s="1"/>
  <c r="AA283" i="11" s="1"/>
  <c r="Z38" i="13" s="1"/>
  <c r="AE113" i="11"/>
  <c r="AE145" i="11" s="1"/>
  <c r="AE159" i="11" s="1"/>
  <c r="AE191" i="11" s="1"/>
  <c r="AE205" i="11" s="1"/>
  <c r="AE237" i="11" s="1"/>
  <c r="AE251" i="11" s="1"/>
  <c r="AE283" i="11" s="1"/>
  <c r="I31" i="20" s="1"/>
  <c r="L33" i="31" s="1"/>
  <c r="AG113" i="11"/>
  <c r="AG145" i="11" s="1"/>
  <c r="AG159" i="11" s="1"/>
  <c r="AG191" i="11" s="1"/>
  <c r="AG205" i="11" s="1"/>
  <c r="AG237" i="11" s="1"/>
  <c r="AG251" i="11" s="1"/>
  <c r="AG283" i="11" s="1"/>
  <c r="AF38" i="13" s="1"/>
  <c r="L113" i="5"/>
  <c r="L145" i="5" s="1"/>
  <c r="L159" i="5" s="1"/>
  <c r="L191" i="5" s="1"/>
  <c r="L205" i="5" s="1"/>
  <c r="L237" i="5" s="1"/>
  <c r="L251" i="5" s="1"/>
  <c r="L283" i="5" s="1"/>
  <c r="K28" i="13" s="1"/>
  <c r="W113" i="5"/>
  <c r="W145" i="5" s="1"/>
  <c r="W159" i="5" s="1"/>
  <c r="W191" i="5" s="1"/>
  <c r="W205" i="5" s="1"/>
  <c r="W237" i="5" s="1"/>
  <c r="W251" i="5" s="1"/>
  <c r="W283" i="5" s="1"/>
  <c r="V28" i="13" s="1"/>
  <c r="AD113" i="5"/>
  <c r="AD145" i="5" s="1"/>
  <c r="AD159" i="5" s="1"/>
  <c r="AD191" i="5" s="1"/>
  <c r="AD205" i="5" s="1"/>
  <c r="AD237" i="5" s="1"/>
  <c r="AD251" i="5" s="1"/>
  <c r="AD283" i="5" s="1"/>
  <c r="F113" i="3"/>
  <c r="F145" i="3" s="1"/>
  <c r="F159" i="3" s="1"/>
  <c r="F191" i="3" s="1"/>
  <c r="F205" i="3" s="1"/>
  <c r="F237" i="3" s="1"/>
  <c r="F251" i="3" s="1"/>
  <c r="F283" i="3" s="1"/>
  <c r="F24" i="13" s="1"/>
  <c r="X113" i="3"/>
  <c r="X145" i="3" s="1"/>
  <c r="X159" i="3" s="1"/>
  <c r="X191" i="3" s="1"/>
  <c r="X205" i="3" s="1"/>
  <c r="X237" i="3" s="1"/>
  <c r="X251" i="3" s="1"/>
  <c r="X283" i="3" s="1"/>
  <c r="AA113" i="3"/>
  <c r="AA145" i="3" s="1"/>
  <c r="AA159" i="3" s="1"/>
  <c r="AA191" i="3" s="1"/>
  <c r="AA205" i="3" s="1"/>
  <c r="AA237" i="3" s="1"/>
  <c r="AA251" i="3" s="1"/>
  <c r="AA283" i="3" s="1"/>
  <c r="I27" i="28" s="1"/>
  <c r="M29" i="18" s="1"/>
  <c r="AG113" i="3"/>
  <c r="AG145" i="3" s="1"/>
  <c r="AG159" i="3" s="1"/>
  <c r="AG191" i="3" s="1"/>
  <c r="AG205" i="3" s="1"/>
  <c r="AG237" i="3" s="1"/>
  <c r="AG251" i="3" s="1"/>
  <c r="AG283" i="3" s="1"/>
  <c r="I33" i="28" s="1"/>
  <c r="M35" i="18" s="1"/>
  <c r="F113" i="6"/>
  <c r="F145" i="6" s="1"/>
  <c r="F159" i="6" s="1"/>
  <c r="F191" i="6" s="1"/>
  <c r="F205" i="6" s="1"/>
  <c r="F237" i="6" s="1"/>
  <c r="F251" i="6" s="1"/>
  <c r="F283" i="6" s="1"/>
  <c r="N113" i="6"/>
  <c r="N145" i="6" s="1"/>
  <c r="N159" i="6" s="1"/>
  <c r="N191" i="6" s="1"/>
  <c r="N205" i="6" s="1"/>
  <c r="N237" i="6" s="1"/>
  <c r="N251" i="6" s="1"/>
  <c r="N283" i="6" s="1"/>
  <c r="U113" i="6"/>
  <c r="U145" i="6" s="1"/>
  <c r="U159" i="6" s="1"/>
  <c r="U191" i="6" s="1"/>
  <c r="U205" i="6" s="1"/>
  <c r="U237" i="6" s="1"/>
  <c r="U251" i="6" s="1"/>
  <c r="U283" i="6" s="1"/>
  <c r="T29" i="13" s="1"/>
  <c r="AA113" i="6"/>
  <c r="AA145" i="6" s="1"/>
  <c r="AA159" i="6" s="1"/>
  <c r="AA191" i="6" s="1"/>
  <c r="AA205" i="6" s="1"/>
  <c r="AA237" i="6" s="1"/>
  <c r="AA251" i="6" s="1"/>
  <c r="AA283" i="6" s="1"/>
  <c r="Z29" i="13" s="1"/>
  <c r="AG113" i="6"/>
  <c r="AG145" i="6" s="1"/>
  <c r="AG159" i="6" s="1"/>
  <c r="AG191" i="6" s="1"/>
  <c r="AG205" i="6" s="1"/>
  <c r="AG237" i="6" s="1"/>
  <c r="AG251" i="6" s="1"/>
  <c r="AG283" i="6" s="1"/>
  <c r="I33" i="25" s="1"/>
  <c r="M35" i="17" s="1"/>
  <c r="L113" i="7"/>
  <c r="L145" i="7" s="1"/>
  <c r="L159" i="7" s="1"/>
  <c r="L191" i="7" s="1"/>
  <c r="L205" i="7" s="1"/>
  <c r="L237" i="7" s="1"/>
  <c r="L251" i="7" s="1"/>
  <c r="L283" i="7" s="1"/>
  <c r="P113" i="7"/>
  <c r="P145" i="7" s="1"/>
  <c r="P159" i="7" s="1"/>
  <c r="P191" i="7" s="1"/>
  <c r="P205" i="7" s="1"/>
  <c r="P237" i="7" s="1"/>
  <c r="P251" i="7" s="1"/>
  <c r="P283" i="7" s="1"/>
  <c r="Y113" i="7"/>
  <c r="Y145" i="7" s="1"/>
  <c r="Y159" i="7" s="1"/>
  <c r="Y191" i="7" s="1"/>
  <c r="Y205" i="7" s="1"/>
  <c r="Y237" i="7" s="1"/>
  <c r="Y251" i="7" s="1"/>
  <c r="Y283" i="7" s="1"/>
  <c r="X32" i="13" s="1"/>
  <c r="F113" i="1"/>
  <c r="F145" i="1" s="1"/>
  <c r="F159" i="1" s="1"/>
  <c r="F191" i="1" s="1"/>
  <c r="F205" i="1" s="1"/>
  <c r="F237" i="1" s="1"/>
  <c r="F251" i="1" s="1"/>
  <c r="F283" i="1" s="1"/>
  <c r="O113" i="1"/>
  <c r="O145" i="1" s="1"/>
  <c r="O159" i="1" s="1"/>
  <c r="O191" i="1" s="1"/>
  <c r="O205" i="1" s="1"/>
  <c r="O237" i="1" s="1"/>
  <c r="O251" i="1" s="1"/>
  <c r="O283" i="1" s="1"/>
  <c r="N22" i="13" s="1"/>
  <c r="AB113" i="1"/>
  <c r="AB145" i="1" s="1"/>
  <c r="AB159" i="1" s="1"/>
  <c r="AB191" i="1" s="1"/>
  <c r="AB205" i="1" s="1"/>
  <c r="AB237" i="1" s="1"/>
  <c r="AB251" i="1" s="1"/>
  <c r="AB283" i="1" s="1"/>
  <c r="I28" i="30" s="1"/>
  <c r="K30" i="18" s="1"/>
  <c r="AH113" i="1"/>
  <c r="AH145" i="1" s="1"/>
  <c r="AH159" i="1" s="1"/>
  <c r="AH191" i="1" s="1"/>
  <c r="AH205" i="1" s="1"/>
  <c r="AH237" i="1" s="1"/>
  <c r="AH251" i="1" s="1"/>
  <c r="AH283" i="1" s="1"/>
  <c r="E113" i="2"/>
  <c r="E145" i="2" s="1"/>
  <c r="E159" i="2" s="1"/>
  <c r="E191" i="2" s="1"/>
  <c r="E205" i="2" s="1"/>
  <c r="E237" i="2" s="1"/>
  <c r="E251" i="2" s="1"/>
  <c r="E283" i="2" s="1"/>
  <c r="I12" i="29" s="1"/>
  <c r="L13" i="18" s="1"/>
  <c r="R113" i="2"/>
  <c r="R145" i="2" s="1"/>
  <c r="R159" i="2" s="1"/>
  <c r="R191" i="2" s="1"/>
  <c r="R205" i="2" s="1"/>
  <c r="R237" i="2" s="1"/>
  <c r="R251" i="2" s="1"/>
  <c r="R283" i="2" s="1"/>
  <c r="AD113" i="2"/>
  <c r="AD145" i="2" s="1"/>
  <c r="AD159" i="2" s="1"/>
  <c r="AD191" i="2" s="1"/>
  <c r="AD205" i="2" s="1"/>
  <c r="AD237" i="2" s="1"/>
  <c r="AD251" i="2" s="1"/>
  <c r="AD283" i="2" s="1"/>
  <c r="I30" i="29" s="1"/>
  <c r="L32" i="18" s="1"/>
  <c r="B113" i="9"/>
  <c r="B145" i="9" s="1"/>
  <c r="B159" i="9" s="1"/>
  <c r="B191" i="9" s="1"/>
  <c r="B205" i="9" s="1"/>
  <c r="B237" i="9" s="1"/>
  <c r="B251" i="9" s="1"/>
  <c r="B283" i="9" s="1"/>
  <c r="B34" i="13" s="1"/>
  <c r="D113" i="9"/>
  <c r="D145" i="9" s="1"/>
  <c r="D159" i="9" s="1"/>
  <c r="D191" i="9" s="1"/>
  <c r="D205" i="9" s="1"/>
  <c r="D237" i="9" s="1"/>
  <c r="D251" i="9" s="1"/>
  <c r="D283" i="9" s="1"/>
  <c r="I11" i="22" s="1"/>
  <c r="M12" i="16" s="1"/>
  <c r="Q113" i="9"/>
  <c r="Q145" i="9" s="1"/>
  <c r="Q159" i="9" s="1"/>
  <c r="Q191" i="9" s="1"/>
  <c r="Q205" i="9" s="1"/>
  <c r="Q237" i="9" s="1"/>
  <c r="Q251" i="9" s="1"/>
  <c r="Q283" i="9" s="1"/>
  <c r="P34" i="13" s="1"/>
  <c r="N113" i="9"/>
  <c r="N145" i="9" s="1"/>
  <c r="N159" i="9" s="1"/>
  <c r="N191" i="9" s="1"/>
  <c r="N205" i="9" s="1"/>
  <c r="N237" i="9" s="1"/>
  <c r="N251" i="9" s="1"/>
  <c r="N283" i="9" s="1"/>
  <c r="AG113" i="9"/>
  <c r="AG145" i="9" s="1"/>
  <c r="AG159" i="9" s="1"/>
  <c r="AG191" i="9" s="1"/>
  <c r="AG205" i="9" s="1"/>
  <c r="AG237" i="9" s="1"/>
  <c r="AG251" i="9" s="1"/>
  <c r="AG283" i="9" s="1"/>
  <c r="AF34" i="13" s="1"/>
  <c r="AC113" i="9"/>
  <c r="AC145" i="9" s="1"/>
  <c r="AC159" i="9" s="1"/>
  <c r="AC191" i="9" s="1"/>
  <c r="AC205" i="9" s="1"/>
  <c r="AC237" i="9" s="1"/>
  <c r="AC251" i="9" s="1"/>
  <c r="AC283" i="9" s="1"/>
  <c r="Y113" i="9"/>
  <c r="Y145" i="9" s="1"/>
  <c r="Y159" i="9" s="1"/>
  <c r="Y191" i="9" s="1"/>
  <c r="Y205" i="9" s="1"/>
  <c r="Y237" i="9" s="1"/>
  <c r="Y251" i="9" s="1"/>
  <c r="Y283" i="9" s="1"/>
  <c r="X34" i="13" s="1"/>
  <c r="U113" i="9"/>
  <c r="U145" i="9" s="1"/>
  <c r="U159" i="9" s="1"/>
  <c r="U191" i="9" s="1"/>
  <c r="U205" i="9" s="1"/>
  <c r="U237" i="9" s="1"/>
  <c r="U251" i="9" s="1"/>
  <c r="U283" i="9" s="1"/>
  <c r="T34" i="13" s="1"/>
  <c r="C113" i="10"/>
  <c r="C145" i="10" s="1"/>
  <c r="C159" i="10" s="1"/>
  <c r="C191" i="10" s="1"/>
  <c r="C205" i="10" s="1"/>
  <c r="C237" i="10" s="1"/>
  <c r="C251" i="10" s="1"/>
  <c r="C283" i="10" s="1"/>
  <c r="I10" i="21" s="1"/>
  <c r="K11" i="31" s="1"/>
  <c r="L113" i="10"/>
  <c r="L145" i="10" s="1"/>
  <c r="L159" i="10" s="1"/>
  <c r="L191" i="10" s="1"/>
  <c r="L205" i="10" s="1"/>
  <c r="L237" i="10" s="1"/>
  <c r="L251" i="10" s="1"/>
  <c r="L283" i="10" s="1"/>
  <c r="V113" i="10"/>
  <c r="V145" i="10" s="1"/>
  <c r="V159" i="10" s="1"/>
  <c r="V191" i="10" s="1"/>
  <c r="V205" i="10" s="1"/>
  <c r="V237" i="10" s="1"/>
  <c r="V251" i="10" s="1"/>
  <c r="V283" i="10" s="1"/>
  <c r="U37" i="13" s="1"/>
  <c r="Z113" i="10"/>
  <c r="Z145" i="10" s="1"/>
  <c r="Z159" i="10" s="1"/>
  <c r="Z191" i="10" s="1"/>
  <c r="Z205" i="10" s="1"/>
  <c r="Z237" i="10" s="1"/>
  <c r="Z251" i="10" s="1"/>
  <c r="Z283" i="10" s="1"/>
  <c r="Y37" i="13" s="1"/>
  <c r="AD113" i="10"/>
  <c r="AD145" i="10" s="1"/>
  <c r="AD159" i="10" s="1"/>
  <c r="AD191" i="10" s="1"/>
  <c r="AD205" i="10" s="1"/>
  <c r="AD237" i="10" s="1"/>
  <c r="AD251" i="10" s="1"/>
  <c r="AD283" i="10" s="1"/>
  <c r="D113" i="11"/>
  <c r="D145" i="11" s="1"/>
  <c r="D159" i="11" s="1"/>
  <c r="D191" i="11" s="1"/>
  <c r="D205" i="11" s="1"/>
  <c r="D237" i="11" s="1"/>
  <c r="D251" i="11" s="1"/>
  <c r="D283" i="11" s="1"/>
  <c r="I11" i="20" s="1"/>
  <c r="L12" i="31" s="1"/>
  <c r="M113" i="11"/>
  <c r="M145" i="11" s="1"/>
  <c r="M159" i="11" s="1"/>
  <c r="M191" i="11" s="1"/>
  <c r="M205" i="11" s="1"/>
  <c r="M237" i="11" s="1"/>
  <c r="M251" i="11" s="1"/>
  <c r="M283" i="11" s="1"/>
  <c r="Q113" i="11"/>
  <c r="Q145" i="11" s="1"/>
  <c r="Q159" i="11" s="1"/>
  <c r="Q191" i="11" s="1"/>
  <c r="Q205" i="11" s="1"/>
  <c r="Q237" i="11" s="1"/>
  <c r="Q251" i="11" s="1"/>
  <c r="Q283" i="11" s="1"/>
  <c r="Y113" i="11"/>
  <c r="Y145" i="11" s="1"/>
  <c r="Y159" i="11" s="1"/>
  <c r="Y191" i="11" s="1"/>
  <c r="Y205" i="11" s="1"/>
  <c r="Y237" i="11" s="1"/>
  <c r="Y251" i="11" s="1"/>
  <c r="Y283" i="11" s="1"/>
  <c r="AB113" i="11"/>
  <c r="AB145" i="11" s="1"/>
  <c r="AB159" i="11" s="1"/>
  <c r="AB191" i="11" s="1"/>
  <c r="AB205" i="11" s="1"/>
  <c r="AB237" i="11" s="1"/>
  <c r="AB251" i="11" s="1"/>
  <c r="AB283" i="11" s="1"/>
  <c r="AA38" i="13" s="1"/>
  <c r="AF113" i="11"/>
  <c r="AF145" i="11" s="1"/>
  <c r="AF159" i="11" s="1"/>
  <c r="AF191" i="11" s="1"/>
  <c r="AF205" i="11" s="1"/>
  <c r="AF237" i="11" s="1"/>
  <c r="AF251" i="11" s="1"/>
  <c r="AF283" i="11" s="1"/>
  <c r="AE38" i="13" s="1"/>
  <c r="AH113" i="11"/>
  <c r="AH145" i="11" s="1"/>
  <c r="AH159" i="11" s="1"/>
  <c r="AH191" i="11" s="1"/>
  <c r="AH205" i="11" s="1"/>
  <c r="AH237" i="11" s="1"/>
  <c r="AH251" i="11" s="1"/>
  <c r="AH283" i="11" s="1"/>
  <c r="E113" i="5"/>
  <c r="E145" i="5" s="1"/>
  <c r="E159" i="5" s="1"/>
  <c r="E191" i="5" s="1"/>
  <c r="E205" i="5" s="1"/>
  <c r="E237" i="5" s="1"/>
  <c r="E251" i="5" s="1"/>
  <c r="E283" i="5" s="1"/>
  <c r="E28" i="13" s="1"/>
  <c r="N113" i="5"/>
  <c r="N145" i="5" s="1"/>
  <c r="N159" i="5" s="1"/>
  <c r="N191" i="5" s="1"/>
  <c r="N205" i="5" s="1"/>
  <c r="N237" i="5" s="1"/>
  <c r="N251" i="5" s="1"/>
  <c r="N283" i="5" s="1"/>
  <c r="M28" i="13" s="1"/>
  <c r="R113" i="5"/>
  <c r="R145" i="5" s="1"/>
  <c r="R159" i="5" s="1"/>
  <c r="R191" i="5" s="1"/>
  <c r="R205" i="5" s="1"/>
  <c r="R237" i="5" s="1"/>
  <c r="R251" i="5" s="1"/>
  <c r="R283" i="5" s="1"/>
  <c r="AB113" i="5"/>
  <c r="AB145" i="5" s="1"/>
  <c r="AB159" i="5" s="1"/>
  <c r="AB191" i="5" s="1"/>
  <c r="AB205" i="5" s="1"/>
  <c r="AB237" i="5" s="1"/>
  <c r="AB251" i="5" s="1"/>
  <c r="AB283" i="5" s="1"/>
  <c r="I28" i="26" s="1"/>
  <c r="L30" i="17" s="1"/>
  <c r="D113" i="3"/>
  <c r="D145" i="3" s="1"/>
  <c r="D159" i="3" s="1"/>
  <c r="D191" i="3" s="1"/>
  <c r="D205" i="3" s="1"/>
  <c r="D237" i="3" s="1"/>
  <c r="D251" i="3" s="1"/>
  <c r="D283" i="3" s="1"/>
  <c r="I11" i="28" s="1"/>
  <c r="M12" i="18" s="1"/>
  <c r="M113" i="3"/>
  <c r="M145" i="3" s="1"/>
  <c r="M159" i="3" s="1"/>
  <c r="M191" i="3" s="1"/>
  <c r="M205" i="3" s="1"/>
  <c r="M237" i="3" s="1"/>
  <c r="M251" i="3" s="1"/>
  <c r="M283" i="3" s="1"/>
  <c r="L24" i="13" s="1"/>
  <c r="V113" i="3"/>
  <c r="V145" i="3" s="1"/>
  <c r="V159" i="3" s="1"/>
  <c r="V191" i="3" s="1"/>
  <c r="V205" i="3" s="1"/>
  <c r="V237" i="3" s="1"/>
  <c r="V251" i="3" s="1"/>
  <c r="V283" i="3" s="1"/>
  <c r="U24" i="13" s="1"/>
  <c r="Y113" i="3"/>
  <c r="Y145" i="3" s="1"/>
  <c r="Y159" i="3" s="1"/>
  <c r="Y191" i="3" s="1"/>
  <c r="Y205" i="3" s="1"/>
  <c r="Y237" i="3" s="1"/>
  <c r="Y251" i="3" s="1"/>
  <c r="Y283" i="3" s="1"/>
  <c r="X24" i="13" s="1"/>
  <c r="AC113" i="3"/>
  <c r="AC145" i="3" s="1"/>
  <c r="AC159" i="3" s="1"/>
  <c r="AC191" i="3" s="1"/>
  <c r="AC205" i="3" s="1"/>
  <c r="AC237" i="3" s="1"/>
  <c r="AC251" i="3" s="1"/>
  <c r="AC283" i="3" s="1"/>
  <c r="AB24" i="13" s="1"/>
  <c r="AE113" i="3"/>
  <c r="AE145" i="3" s="1"/>
  <c r="AE159" i="3" s="1"/>
  <c r="AE191" i="3" s="1"/>
  <c r="AE205" i="3" s="1"/>
  <c r="AE237" i="3" s="1"/>
  <c r="AE251" i="3" s="1"/>
  <c r="AE283" i="3" s="1"/>
  <c r="AJ113" i="3"/>
  <c r="AJ145" i="3" s="1"/>
  <c r="AJ159" i="3" s="1"/>
  <c r="AJ191" i="3" s="1"/>
  <c r="AJ205" i="3" s="1"/>
  <c r="AJ237" i="3" s="1"/>
  <c r="AJ251" i="3" s="1"/>
  <c r="AJ283" i="3" s="1"/>
  <c r="I36" i="28" s="1"/>
  <c r="M38" i="18" s="1"/>
  <c r="B113" i="6"/>
  <c r="B145" i="6" s="1"/>
  <c r="B159" i="6" s="1"/>
  <c r="B191" i="6" s="1"/>
  <c r="B205" i="6" s="1"/>
  <c r="B237" i="6" s="1"/>
  <c r="B251" i="6" s="1"/>
  <c r="B283" i="6" s="1"/>
  <c r="B29" i="13" s="1"/>
  <c r="F113" i="9"/>
  <c r="F145" i="9" s="1"/>
  <c r="F159" i="9" s="1"/>
  <c r="F191" i="9" s="1"/>
  <c r="F205" i="9" s="1"/>
  <c r="F237" i="9" s="1"/>
  <c r="F251" i="9" s="1"/>
  <c r="F283" i="9" s="1"/>
  <c r="F34" i="13" s="1"/>
  <c r="P237" i="9"/>
  <c r="P251" i="9" s="1"/>
  <c r="P283" i="9" s="1"/>
  <c r="I16" i="22" s="1"/>
  <c r="M17" i="16" s="1"/>
  <c r="M113" i="9"/>
  <c r="M145" i="9" s="1"/>
  <c r="M159" i="9" s="1"/>
  <c r="M191" i="9" s="1"/>
  <c r="M205" i="9" s="1"/>
  <c r="M237" i="9" s="1"/>
  <c r="M251" i="9" s="1"/>
  <c r="M283" i="9" s="1"/>
  <c r="AJ113" i="9"/>
  <c r="AJ145" i="9" s="1"/>
  <c r="AJ159" i="9" s="1"/>
  <c r="AJ191" i="9" s="1"/>
  <c r="AJ205" i="9" s="1"/>
  <c r="AJ237" i="9" s="1"/>
  <c r="AJ251" i="9" s="1"/>
  <c r="AJ283" i="9" s="1"/>
  <c r="AH34" i="13" s="1"/>
  <c r="AF113" i="9"/>
  <c r="AF145" i="9" s="1"/>
  <c r="AF159" i="9" s="1"/>
  <c r="AF191" i="9" s="1"/>
  <c r="AF205" i="9" s="1"/>
  <c r="AF237" i="9" s="1"/>
  <c r="AF251" i="9" s="1"/>
  <c r="AF283" i="9" s="1"/>
  <c r="AE34" i="13" s="1"/>
  <c r="AB113" i="9"/>
  <c r="AB145" i="9" s="1"/>
  <c r="AB159" i="9" s="1"/>
  <c r="AB191" i="9" s="1"/>
  <c r="AB205" i="9" s="1"/>
  <c r="AB237" i="9" s="1"/>
  <c r="AB251" i="9" s="1"/>
  <c r="AB283" i="9" s="1"/>
  <c r="X113" i="9"/>
  <c r="X145" i="9" s="1"/>
  <c r="X159" i="9" s="1"/>
  <c r="X191" i="9" s="1"/>
  <c r="X205" i="9" s="1"/>
  <c r="X237" i="9" s="1"/>
  <c r="X251" i="9" s="1"/>
  <c r="X283" i="9" s="1"/>
  <c r="D113" i="10"/>
  <c r="D145" i="10" s="1"/>
  <c r="D159" i="10" s="1"/>
  <c r="D191" i="10" s="1"/>
  <c r="D205" i="10" s="1"/>
  <c r="D237" i="10" s="1"/>
  <c r="D251" i="10" s="1"/>
  <c r="D283" i="10" s="1"/>
  <c r="I11" i="21" s="1"/>
  <c r="K12" i="31" s="1"/>
  <c r="M113" i="10"/>
  <c r="M145" i="10" s="1"/>
  <c r="M159" i="10" s="1"/>
  <c r="M191" i="10" s="1"/>
  <c r="M205" i="10" s="1"/>
  <c r="M237" i="10" s="1"/>
  <c r="M251" i="10" s="1"/>
  <c r="M283" i="10" s="1"/>
  <c r="L37" i="13" s="1"/>
  <c r="W113" i="10"/>
  <c r="W145" i="10" s="1"/>
  <c r="W159" i="10" s="1"/>
  <c r="W191" i="10" s="1"/>
  <c r="W205" i="10" s="1"/>
  <c r="W237" i="10" s="1"/>
  <c r="W251" i="10" s="1"/>
  <c r="W283" i="10" s="1"/>
  <c r="AA113" i="10"/>
  <c r="AA145" i="10" s="1"/>
  <c r="AA159" i="10" s="1"/>
  <c r="AA191" i="10" s="1"/>
  <c r="AA205" i="10" s="1"/>
  <c r="AA237" i="10" s="1"/>
  <c r="AA251" i="10" s="1"/>
  <c r="AA283" i="10" s="1"/>
  <c r="I27" i="21" s="1"/>
  <c r="K29" i="31" s="1"/>
  <c r="AE113" i="10"/>
  <c r="AE145" i="10" s="1"/>
  <c r="AE159" i="10" s="1"/>
  <c r="AE191" i="10" s="1"/>
  <c r="AE205" i="10" s="1"/>
  <c r="AE237" i="10" s="1"/>
  <c r="AE251" i="10" s="1"/>
  <c r="AE283" i="10" s="1"/>
  <c r="I31" i="21" s="1"/>
  <c r="K33" i="31" s="1"/>
  <c r="AG113" i="10"/>
  <c r="AG145" i="10" s="1"/>
  <c r="AG159" i="10" s="1"/>
  <c r="AG191" i="10" s="1"/>
  <c r="AG205" i="10" s="1"/>
  <c r="AG237" i="10" s="1"/>
  <c r="AG251" i="10" s="1"/>
  <c r="AG283" i="10" s="1"/>
  <c r="I33" i="21" s="1"/>
  <c r="K35" i="31" s="1"/>
  <c r="E113" i="11"/>
  <c r="E145" i="11" s="1"/>
  <c r="E159" i="11" s="1"/>
  <c r="E191" i="11" s="1"/>
  <c r="E205" i="11" s="1"/>
  <c r="E237" i="11" s="1"/>
  <c r="E251" i="11" s="1"/>
  <c r="E283" i="11" s="1"/>
  <c r="I12" i="20" s="1"/>
  <c r="L13" i="31" s="1"/>
  <c r="N113" i="11"/>
  <c r="N145" i="11" s="1"/>
  <c r="N159" i="11" s="1"/>
  <c r="N191" i="11" s="1"/>
  <c r="N205" i="11" s="1"/>
  <c r="N237" i="11" s="1"/>
  <c r="N251" i="11" s="1"/>
  <c r="N283" i="11" s="1"/>
  <c r="R237" i="11"/>
  <c r="R251" i="11" s="1"/>
  <c r="R283" i="11" s="1"/>
  <c r="Q38" i="13" s="1"/>
  <c r="Z113" i="11"/>
  <c r="Z145" i="11" s="1"/>
  <c r="Z159" i="11" s="1"/>
  <c r="Z191" i="11" s="1"/>
  <c r="Z205" i="11" s="1"/>
  <c r="Z237" i="11" s="1"/>
  <c r="Z251" i="11" s="1"/>
  <c r="Z283" i="11" s="1"/>
  <c r="AD113" i="11"/>
  <c r="AD145" i="11" s="1"/>
  <c r="AD159" i="11" s="1"/>
  <c r="AD191" i="11" s="1"/>
  <c r="AD205" i="11" s="1"/>
  <c r="AD237" i="11" s="1"/>
  <c r="AD251" i="11" s="1"/>
  <c r="AD283" i="11" s="1"/>
  <c r="I30" i="20" s="1"/>
  <c r="L32" i="31" s="1"/>
  <c r="B113" i="5"/>
  <c r="B145" i="5" s="1"/>
  <c r="B159" i="5" s="1"/>
  <c r="B191" i="5" s="1"/>
  <c r="B205" i="5" s="1"/>
  <c r="B237" i="5" s="1"/>
  <c r="B251" i="5" s="1"/>
  <c r="B283" i="5" s="1"/>
  <c r="I9" i="26" s="1"/>
  <c r="L10" i="17" s="1"/>
  <c r="F113" i="5"/>
  <c r="F145" i="5" s="1"/>
  <c r="F159" i="5" s="1"/>
  <c r="F191" i="5" s="1"/>
  <c r="F205" i="5" s="1"/>
  <c r="F237" i="5" s="1"/>
  <c r="F251" i="5" s="1"/>
  <c r="F283" i="5" s="1"/>
  <c r="I13" i="26" s="1"/>
  <c r="L14" i="17" s="1"/>
  <c r="O113" i="5"/>
  <c r="O145" i="5" s="1"/>
  <c r="O159" i="5" s="1"/>
  <c r="O191" i="5" s="1"/>
  <c r="O205" i="5" s="1"/>
  <c r="O237" i="5" s="1"/>
  <c r="O251" i="5" s="1"/>
  <c r="O283" i="5" s="1"/>
  <c r="V113" i="5"/>
  <c r="V145" i="5" s="1"/>
  <c r="V159" i="5" s="1"/>
  <c r="V191" i="5" s="1"/>
  <c r="V205" i="5" s="1"/>
  <c r="V237" i="5" s="1"/>
  <c r="V251" i="5" s="1"/>
  <c r="V283" i="5" s="1"/>
  <c r="AC113" i="5"/>
  <c r="AC145" i="5" s="1"/>
  <c r="AC159" i="5" s="1"/>
  <c r="AC191" i="5" s="1"/>
  <c r="AC205" i="5" s="1"/>
  <c r="AC237" i="5" s="1"/>
  <c r="AC251" i="5" s="1"/>
  <c r="AC283" i="5" s="1"/>
  <c r="I29" i="26" s="1"/>
  <c r="L31" i="17" s="1"/>
  <c r="AF113" i="5"/>
  <c r="AF145" i="5" s="1"/>
  <c r="AF159" i="5" s="1"/>
  <c r="AF191" i="5" s="1"/>
  <c r="AF205" i="5" s="1"/>
  <c r="AF237" i="5" s="1"/>
  <c r="AF251" i="5" s="1"/>
  <c r="AF283" i="5" s="1"/>
  <c r="I32" i="26" s="1"/>
  <c r="L34" i="17" s="1"/>
  <c r="AJ113" i="5"/>
  <c r="AJ145" i="5" s="1"/>
  <c r="AJ159" i="5" s="1"/>
  <c r="AJ191" i="5" s="1"/>
  <c r="AJ205" i="5" s="1"/>
  <c r="AJ237" i="5" s="1"/>
  <c r="AJ251" i="5" s="1"/>
  <c r="AJ283" i="5" s="1"/>
  <c r="AH28" i="13" s="1"/>
  <c r="E113" i="3"/>
  <c r="E145" i="3" s="1"/>
  <c r="E159" i="3" s="1"/>
  <c r="E191" i="3" s="1"/>
  <c r="E205" i="3" s="1"/>
  <c r="E237" i="3" s="1"/>
  <c r="E251" i="3" s="1"/>
  <c r="E283" i="3" s="1"/>
  <c r="N113" i="3"/>
  <c r="N145" i="3" s="1"/>
  <c r="N159" i="3" s="1"/>
  <c r="N191" i="3" s="1"/>
  <c r="N205" i="3" s="1"/>
  <c r="N237" i="3" s="1"/>
  <c r="N251" i="3" s="1"/>
  <c r="N283" i="3" s="1"/>
  <c r="M24" i="13" s="1"/>
  <c r="Q113" i="3"/>
  <c r="Q145" i="3" s="1"/>
  <c r="Q159" i="3" s="1"/>
  <c r="Q191" i="3" s="1"/>
  <c r="Q205" i="3" s="1"/>
  <c r="Q237" i="3" s="1"/>
  <c r="Q251" i="3" s="1"/>
  <c r="Q283" i="3" s="1"/>
  <c r="W113" i="3"/>
  <c r="W145" i="3" s="1"/>
  <c r="W159" i="3" s="1"/>
  <c r="W191" i="3" s="1"/>
  <c r="W205" i="3" s="1"/>
  <c r="W237" i="3" s="1"/>
  <c r="W251" i="3" s="1"/>
  <c r="W283" i="3" s="1"/>
  <c r="Z113" i="3"/>
  <c r="Z145" i="3" s="1"/>
  <c r="Z159" i="3" s="1"/>
  <c r="Z191" i="3" s="1"/>
  <c r="Z205" i="3" s="1"/>
  <c r="Z237" i="3" s="1"/>
  <c r="Z251" i="3" s="1"/>
  <c r="Z283" i="3" s="1"/>
  <c r="AF113" i="3"/>
  <c r="AF145" i="3" s="1"/>
  <c r="AF159" i="3" s="1"/>
  <c r="AF191" i="3" s="1"/>
  <c r="AF205" i="3" s="1"/>
  <c r="AF237" i="3" s="1"/>
  <c r="AF251" i="3" s="1"/>
  <c r="AF283" i="3" s="1"/>
  <c r="AE24" i="13" s="1"/>
  <c r="AK113" i="3"/>
  <c r="AK145" i="3" s="1"/>
  <c r="AK159" i="3" s="1"/>
  <c r="AK191" i="3" s="1"/>
  <c r="AK205" i="3" s="1"/>
  <c r="AK237" i="3" s="1"/>
  <c r="AK251" i="3" s="1"/>
  <c r="AK283" i="3" s="1"/>
  <c r="AI24" i="13" s="1"/>
  <c r="C113" i="6"/>
  <c r="C145" i="6" s="1"/>
  <c r="C159" i="6" s="1"/>
  <c r="C191" i="6" s="1"/>
  <c r="C205" i="6" s="1"/>
  <c r="C237" i="6" s="1"/>
  <c r="C251" i="6" s="1"/>
  <c r="C283" i="6" s="1"/>
  <c r="I10" i="25" s="1"/>
  <c r="M11" i="17" s="1"/>
  <c r="M113" i="6"/>
  <c r="M145" i="6" s="1"/>
  <c r="M159" i="6" s="1"/>
  <c r="M191" i="6" s="1"/>
  <c r="M205" i="6" s="1"/>
  <c r="M237" i="6" s="1"/>
  <c r="M251" i="6" s="1"/>
  <c r="M283" i="6" s="1"/>
  <c r="P237" i="6"/>
  <c r="P251" i="6" s="1"/>
  <c r="P283" i="6" s="1"/>
  <c r="I16" i="25" s="1"/>
  <c r="M17" i="17" s="1"/>
  <c r="R113" i="6"/>
  <c r="R145" i="6" s="1"/>
  <c r="R159" i="6" s="1"/>
  <c r="R191" i="6" s="1"/>
  <c r="R205" i="6" s="1"/>
  <c r="R237" i="6" s="1"/>
  <c r="R251" i="6" s="1"/>
  <c r="R283" i="6" s="1"/>
  <c r="Z113" i="6"/>
  <c r="Z145" i="6" s="1"/>
  <c r="Z159" i="6" s="1"/>
  <c r="Z191" i="6" s="1"/>
  <c r="Z205" i="6" s="1"/>
  <c r="Z237" i="6" s="1"/>
  <c r="Z251" i="6" s="1"/>
  <c r="Z283" i="6" s="1"/>
  <c r="AC113" i="6"/>
  <c r="AC145" i="6" s="1"/>
  <c r="AC159" i="6" s="1"/>
  <c r="AC191" i="6" s="1"/>
  <c r="AC205" i="6" s="1"/>
  <c r="AC237" i="6" s="1"/>
  <c r="AC251" i="6" s="1"/>
  <c r="AC283" i="6" s="1"/>
  <c r="I29" i="25" s="1"/>
  <c r="M31" i="17" s="1"/>
  <c r="AF113" i="6"/>
  <c r="AF145" i="6" s="1"/>
  <c r="AF159" i="6" s="1"/>
  <c r="AF191" i="6" s="1"/>
  <c r="AF205" i="6" s="1"/>
  <c r="AF237" i="6" s="1"/>
  <c r="AF251" i="6" s="1"/>
  <c r="AF283" i="6" s="1"/>
  <c r="AK113" i="6"/>
  <c r="AK145" i="6" s="1"/>
  <c r="AK159" i="6" s="1"/>
  <c r="AK191" i="6" s="1"/>
  <c r="AK205" i="6" s="1"/>
  <c r="AK237" i="6" s="1"/>
  <c r="AK251" i="6" s="1"/>
  <c r="AK283" i="6" s="1"/>
  <c r="I37" i="25" s="1"/>
  <c r="M39" i="17" s="1"/>
  <c r="C113" i="7"/>
  <c r="C145" i="7" s="1"/>
  <c r="C159" i="7" s="1"/>
  <c r="C191" i="7" s="1"/>
  <c r="C205" i="7" s="1"/>
  <c r="C237" i="7" s="1"/>
  <c r="C251" i="7" s="1"/>
  <c r="C283" i="7" s="1"/>
  <c r="R113" i="7"/>
  <c r="R145" i="7" s="1"/>
  <c r="R159" i="7" s="1"/>
  <c r="R191" i="7" s="1"/>
  <c r="R205" i="7" s="1"/>
  <c r="R237" i="7" s="1"/>
  <c r="R251" i="7" s="1"/>
  <c r="R283" i="7" s="1"/>
  <c r="X113" i="7"/>
  <c r="X145" i="7" s="1"/>
  <c r="X159" i="7" s="1"/>
  <c r="X191" i="7" s="1"/>
  <c r="X205" i="7" s="1"/>
  <c r="X237" i="7" s="1"/>
  <c r="X251" i="7" s="1"/>
  <c r="X283" i="7" s="1"/>
  <c r="AB113" i="7"/>
  <c r="AB145" i="7" s="1"/>
  <c r="AB159" i="7" s="1"/>
  <c r="AB191" i="7" s="1"/>
  <c r="AB205" i="7" s="1"/>
  <c r="AB237" i="7" s="1"/>
  <c r="AB251" i="7" s="1"/>
  <c r="AB283" i="7" s="1"/>
  <c r="I28" i="24" s="1"/>
  <c r="K30" i="16" s="1"/>
  <c r="AE113" i="7"/>
  <c r="AE145" i="7" s="1"/>
  <c r="AE159" i="7" s="1"/>
  <c r="AE191" i="7" s="1"/>
  <c r="AE205" i="7" s="1"/>
  <c r="AE237" i="7" s="1"/>
  <c r="AE251" i="7" s="1"/>
  <c r="AE283" i="7" s="1"/>
  <c r="AH113" i="7"/>
  <c r="AH145" i="7" s="1"/>
  <c r="AH159" i="7" s="1"/>
  <c r="AH191" i="7" s="1"/>
  <c r="AH205" i="7" s="1"/>
  <c r="AH237" i="7" s="1"/>
  <c r="AH251" i="7" s="1"/>
  <c r="AH283" i="7" s="1"/>
  <c r="AG32" i="13" s="1"/>
  <c r="B113" i="1"/>
  <c r="B145" i="1" s="1"/>
  <c r="B159" i="1" s="1"/>
  <c r="B191" i="1" s="1"/>
  <c r="B205" i="1" s="1"/>
  <c r="B237" i="1" s="1"/>
  <c r="B251" i="1" s="1"/>
  <c r="B283" i="1" s="1"/>
  <c r="D113" i="1"/>
  <c r="D145" i="1" s="1"/>
  <c r="D159" i="1" s="1"/>
  <c r="D191" i="1" s="1"/>
  <c r="D205" i="1" s="1"/>
  <c r="D237" i="1" s="1"/>
  <c r="D251" i="1" s="1"/>
  <c r="D283" i="1" s="1"/>
  <c r="I11" i="30" s="1"/>
  <c r="K12" i="18" s="1"/>
  <c r="R113" i="1"/>
  <c r="R145" i="1" s="1"/>
  <c r="R159" i="1" s="1"/>
  <c r="R191" i="1" s="1"/>
  <c r="R205" i="1" s="1"/>
  <c r="R237" i="1" s="1"/>
  <c r="R251" i="1" s="1"/>
  <c r="R283" i="1" s="1"/>
  <c r="AA113" i="1"/>
  <c r="AA145" i="1" s="1"/>
  <c r="AA159" i="1" s="1"/>
  <c r="AA191" i="1" s="1"/>
  <c r="AA205" i="1" s="1"/>
  <c r="AA237" i="1" s="1"/>
  <c r="AA251" i="1" s="1"/>
  <c r="AA283" i="1" s="1"/>
  <c r="I27" i="30" s="1"/>
  <c r="K29" i="18" s="1"/>
  <c r="AG113" i="1"/>
  <c r="AG145" i="1" s="1"/>
  <c r="AG159" i="1" s="1"/>
  <c r="AG191" i="1" s="1"/>
  <c r="AG205" i="1" s="1"/>
  <c r="AG237" i="1" s="1"/>
  <c r="AG251" i="1" s="1"/>
  <c r="AG283" i="1" s="1"/>
  <c r="B113" i="2"/>
  <c r="B145" i="2" s="1"/>
  <c r="B159" i="2" s="1"/>
  <c r="B191" i="2" s="1"/>
  <c r="B205" i="2" s="1"/>
  <c r="B237" i="2" s="1"/>
  <c r="B251" i="2" s="1"/>
  <c r="B283" i="2" s="1"/>
  <c r="B23" i="13" s="1"/>
  <c r="M113" i="2"/>
  <c r="M145" i="2" s="1"/>
  <c r="M159" i="2" s="1"/>
  <c r="M191" i="2" s="1"/>
  <c r="M205" i="2" s="1"/>
  <c r="M237" i="2" s="1"/>
  <c r="M251" i="2" s="1"/>
  <c r="M283" i="2" s="1"/>
  <c r="Q113" i="2"/>
  <c r="Q145" i="2" s="1"/>
  <c r="Q159" i="2" s="1"/>
  <c r="Q191" i="2" s="1"/>
  <c r="Q205" i="2" s="1"/>
  <c r="Q237" i="2" s="1"/>
  <c r="Q251" i="2" s="1"/>
  <c r="Q283" i="2" s="1"/>
  <c r="P23" i="13" s="1"/>
  <c r="W113" i="2"/>
  <c r="W145" i="2" s="1"/>
  <c r="W159" i="2" s="1"/>
  <c r="W191" i="2" s="1"/>
  <c r="W205" i="2" s="1"/>
  <c r="W237" i="2" s="1"/>
  <c r="W251" i="2" s="1"/>
  <c r="W283" i="2" s="1"/>
  <c r="Z113" i="2"/>
  <c r="Z145" i="2" s="1"/>
  <c r="Z159" i="2" s="1"/>
  <c r="Z191" i="2" s="1"/>
  <c r="Z205" i="2" s="1"/>
  <c r="Z237" i="2" s="1"/>
  <c r="Z251" i="2" s="1"/>
  <c r="Z283" i="2" s="1"/>
  <c r="I26" i="29" s="1"/>
  <c r="L28" i="18" s="1"/>
  <c r="AG113" i="2"/>
  <c r="AG145" i="2" s="1"/>
  <c r="AG159" i="2" s="1"/>
  <c r="AG191" i="2" s="1"/>
  <c r="AG205" i="2" s="1"/>
  <c r="AG237" i="2" s="1"/>
  <c r="AG251" i="2" s="1"/>
  <c r="AG283" i="2" s="1"/>
  <c r="AJ113" i="2"/>
  <c r="AJ145" i="2" s="1"/>
  <c r="AJ159" i="2" s="1"/>
  <c r="AJ191" i="2" s="1"/>
  <c r="AJ205" i="2" s="1"/>
  <c r="AJ237" i="2" s="1"/>
  <c r="AJ251" i="2" s="1"/>
  <c r="AJ283" i="2" s="1"/>
  <c r="I36" i="29" s="1"/>
  <c r="L38" i="18" s="1"/>
  <c r="C113" i="12"/>
  <c r="C145" i="12" s="1"/>
  <c r="C159" i="12" s="1"/>
  <c r="C191" i="12" s="1"/>
  <c r="C205" i="12" s="1"/>
  <c r="C237" i="12" s="1"/>
  <c r="C251" i="12" s="1"/>
  <c r="C283" i="12" s="1"/>
  <c r="F113" i="12"/>
  <c r="F145" i="12" s="1"/>
  <c r="F159" i="12" s="1"/>
  <c r="F191" i="12" s="1"/>
  <c r="F205" i="12" s="1"/>
  <c r="F237" i="12" s="1"/>
  <c r="F251" i="12" s="1"/>
  <c r="F283" i="12" s="1"/>
  <c r="O113" i="12"/>
  <c r="O145" i="12" s="1"/>
  <c r="O159" i="12" s="1"/>
  <c r="O191" i="12" s="1"/>
  <c r="O205" i="12" s="1"/>
  <c r="O237" i="12" s="1"/>
  <c r="O251" i="12" s="1"/>
  <c r="O283" i="12" s="1"/>
  <c r="X113" i="12"/>
  <c r="X145" i="12" s="1"/>
  <c r="X159" i="12" s="1"/>
  <c r="X191" i="12" s="1"/>
  <c r="X205" i="12" s="1"/>
  <c r="X237" i="12" s="1"/>
  <c r="X251" i="12" s="1"/>
  <c r="X283" i="12" s="1"/>
  <c r="AB113" i="12"/>
  <c r="AB145" i="12" s="1"/>
  <c r="AB159" i="12" s="1"/>
  <c r="AB191" i="12" s="1"/>
  <c r="AB205" i="12" s="1"/>
  <c r="AB237" i="12" s="1"/>
  <c r="AB251" i="12" s="1"/>
  <c r="AB283" i="12" s="1"/>
  <c r="AE113" i="12"/>
  <c r="AE145" i="12" s="1"/>
  <c r="AE159" i="12" s="1"/>
  <c r="AE191" i="12" s="1"/>
  <c r="AE205" i="12" s="1"/>
  <c r="AE237" i="12" s="1"/>
  <c r="AE251" i="12" s="1"/>
  <c r="AE283" i="12" s="1"/>
  <c r="AD39" i="13" s="1"/>
  <c r="AJ113" i="12"/>
  <c r="AJ145" i="12" s="1"/>
  <c r="AJ159" i="12" s="1"/>
  <c r="AJ191" i="12" s="1"/>
  <c r="AJ205" i="12" s="1"/>
  <c r="AJ237" i="12" s="1"/>
  <c r="AJ251" i="12" s="1"/>
  <c r="AJ283" i="12" s="1"/>
  <c r="E113" i="8"/>
  <c r="E145" i="8" s="1"/>
  <c r="E159" i="8" s="1"/>
  <c r="E191" i="8" s="1"/>
  <c r="E205" i="8" s="1"/>
  <c r="E237" i="8" s="1"/>
  <c r="E251" i="8" s="1"/>
  <c r="E283" i="8" s="1"/>
  <c r="N113" i="8"/>
  <c r="N145" i="8" s="1"/>
  <c r="N159" i="8" s="1"/>
  <c r="N191" i="8" s="1"/>
  <c r="N205" i="8" s="1"/>
  <c r="N237" i="8" s="1"/>
  <c r="N251" i="8" s="1"/>
  <c r="N283" i="8" s="1"/>
  <c r="R113" i="8"/>
  <c r="R145" i="8" s="1"/>
  <c r="R159" i="8" s="1"/>
  <c r="R191" i="8" s="1"/>
  <c r="R205" i="8" s="1"/>
  <c r="R237" i="8" s="1"/>
  <c r="R251" i="8" s="1"/>
  <c r="R283" i="8" s="1"/>
  <c r="X113" i="8"/>
  <c r="X145" i="8" s="1"/>
  <c r="X159" i="8" s="1"/>
  <c r="X191" i="8" s="1"/>
  <c r="X205" i="8" s="1"/>
  <c r="X237" i="8" s="1"/>
  <c r="X251" i="8" s="1"/>
  <c r="X283" i="8" s="1"/>
  <c r="AD237" i="8"/>
  <c r="AD251" i="8" s="1"/>
  <c r="AD283" i="8" s="1"/>
  <c r="AG113" i="8"/>
  <c r="AG145" i="8" s="1"/>
  <c r="AG159" i="8" s="1"/>
  <c r="AG191" i="8" s="1"/>
  <c r="AG205" i="8" s="1"/>
  <c r="AG237" i="8" s="1"/>
  <c r="AG251" i="8" s="1"/>
  <c r="AG283" i="8" s="1"/>
  <c r="AK237" i="8"/>
  <c r="AK251" i="8" s="1"/>
  <c r="AK283" i="8" s="1"/>
  <c r="I37" i="23" s="1"/>
  <c r="L39" i="16" s="1"/>
  <c r="B237" i="4"/>
  <c r="B251" i="4" s="1"/>
  <c r="B283" i="4" s="1"/>
  <c r="D113" i="4"/>
  <c r="D145" i="4" s="1"/>
  <c r="D159" i="4" s="1"/>
  <c r="D191" i="4" s="1"/>
  <c r="D205" i="4" s="1"/>
  <c r="D237" i="4" s="1"/>
  <c r="D251" i="4" s="1"/>
  <c r="D283" i="4" s="1"/>
  <c r="M113" i="4"/>
  <c r="M145" i="4" s="1"/>
  <c r="M159" i="4" s="1"/>
  <c r="M191" i="4" s="1"/>
  <c r="M205" i="4" s="1"/>
  <c r="M237" i="4" s="1"/>
  <c r="M251" i="4" s="1"/>
  <c r="M283" i="4" s="1"/>
  <c r="U113" i="4"/>
  <c r="U145" i="4" s="1"/>
  <c r="U159" i="4" s="1"/>
  <c r="U191" i="4" s="1"/>
  <c r="U205" i="4" s="1"/>
  <c r="U237" i="4" s="1"/>
  <c r="U251" i="4" s="1"/>
  <c r="U283" i="4" s="1"/>
  <c r="Y113" i="4"/>
  <c r="Y145" i="4" s="1"/>
  <c r="Y159" i="4" s="1"/>
  <c r="Y191" i="4" s="1"/>
  <c r="Y205" i="4" s="1"/>
  <c r="Y237" i="4" s="1"/>
  <c r="Y251" i="4" s="1"/>
  <c r="Y283" i="4" s="1"/>
  <c r="X27" i="13" s="1"/>
  <c r="AB113" i="4"/>
  <c r="AB145" i="4" s="1"/>
  <c r="AB159" i="4" s="1"/>
  <c r="AB191" i="4" s="1"/>
  <c r="AB205" i="4" s="1"/>
  <c r="AB237" i="4" s="1"/>
  <c r="AB251" i="4" s="1"/>
  <c r="AB283" i="4" s="1"/>
  <c r="AJ113" i="4"/>
  <c r="AJ145" i="4" s="1"/>
  <c r="AJ159" i="4" s="1"/>
  <c r="AJ191" i="4" s="1"/>
  <c r="AJ205" i="4" s="1"/>
  <c r="AJ237" i="4" s="1"/>
  <c r="AJ251" i="4" s="1"/>
  <c r="AJ283" i="4" s="1"/>
  <c r="AA33" i="13"/>
  <c r="D39" i="13"/>
  <c r="X39" i="13"/>
  <c r="K53" i="4"/>
  <c r="K67" i="4" s="1"/>
  <c r="K99" i="4" s="1"/>
  <c r="K53" i="3"/>
  <c r="K67" i="3" s="1"/>
  <c r="K99" i="3" s="1"/>
  <c r="K53" i="2"/>
  <c r="K67" i="2" s="1"/>
  <c r="K99" i="2" s="1"/>
  <c r="J53" i="1"/>
  <c r="J67" i="1" s="1"/>
  <c r="J99" i="1" s="1"/>
  <c r="F48" i="31"/>
  <c r="H50" i="31" s="1"/>
  <c r="K53" i="11"/>
  <c r="K67" i="11" s="1"/>
  <c r="K99" i="11" s="1"/>
  <c r="K53" i="9"/>
  <c r="K67" i="9" s="1"/>
  <c r="K99" i="9" s="1"/>
  <c r="K53" i="12"/>
  <c r="K67" i="12" s="1"/>
  <c r="K99" i="12" s="1"/>
  <c r="K53" i="7"/>
  <c r="K67" i="7" s="1"/>
  <c r="K99" i="7" s="1"/>
  <c r="K53" i="8"/>
  <c r="K67" i="8" s="1"/>
  <c r="K99" i="8" s="1"/>
  <c r="AK11" i="2"/>
  <c r="I27" i="23"/>
  <c r="L29" i="16" s="1"/>
  <c r="Z33" i="13"/>
  <c r="AH33" i="13"/>
  <c r="F49" i="17"/>
  <c r="F49" i="31"/>
  <c r="M64" i="13"/>
  <c r="M65" i="13" s="1"/>
  <c r="K53" i="10"/>
  <c r="K67" i="10" s="1"/>
  <c r="K99" i="10" s="1"/>
  <c r="H25" i="26"/>
  <c r="L26" i="17" s="1"/>
  <c r="X28" i="13"/>
  <c r="I12" i="30"/>
  <c r="E22" i="13"/>
  <c r="K53" i="6"/>
  <c r="K67" i="6" s="1"/>
  <c r="K99" i="6" s="1"/>
  <c r="U325" i="2"/>
  <c r="U321" i="3" s="1"/>
  <c r="U325" i="3" s="1"/>
  <c r="U321" i="4" s="1"/>
  <c r="U325" i="4" s="1"/>
  <c r="U321" i="5" s="1"/>
  <c r="U325" i="5" s="1"/>
  <c r="U321" i="6" s="1"/>
  <c r="U325" i="6" s="1"/>
  <c r="U321" i="7" s="1"/>
  <c r="U325" i="7" s="1"/>
  <c r="U321" i="8" s="1"/>
  <c r="U325" i="8" s="1"/>
  <c r="U321" i="9" s="1"/>
  <c r="U325" i="9" s="1"/>
  <c r="U321" i="10" s="1"/>
  <c r="U325" i="10" s="1"/>
  <c r="U321" i="11" s="1"/>
  <c r="U325" i="11" s="1"/>
  <c r="U321" i="12" s="1"/>
  <c r="U325" i="12" s="1"/>
  <c r="N52" i="13" s="1"/>
  <c r="Z325" i="2"/>
  <c r="Z321" i="3" s="1"/>
  <c r="Z325" i="3" s="1"/>
  <c r="Z321" i="4" s="1"/>
  <c r="Z325" i="4" s="1"/>
  <c r="Z321" i="5" s="1"/>
  <c r="Z325" i="5" s="1"/>
  <c r="Z321" i="6" s="1"/>
  <c r="Z325" i="6" s="1"/>
  <c r="Z321" i="7" s="1"/>
  <c r="Z325" i="7" s="1"/>
  <c r="Z321" i="8" s="1"/>
  <c r="Z325" i="8" s="1"/>
  <c r="Z321" i="9" s="1"/>
  <c r="Z325" i="9" s="1"/>
  <c r="Z321" i="10" s="1"/>
  <c r="Z325" i="10" s="1"/>
  <c r="Z321" i="11" s="1"/>
  <c r="Z325" i="11" s="1"/>
  <c r="Z321" i="12" s="1"/>
  <c r="Z325" i="12" s="1"/>
  <c r="N56" i="13" s="1"/>
  <c r="K22" i="13"/>
  <c r="T28" i="13"/>
  <c r="F49" i="18"/>
  <c r="I28" i="21"/>
  <c r="K30" i="31" s="1"/>
  <c r="AI37" i="13"/>
  <c r="I37" i="21"/>
  <c r="K39" i="31" s="1"/>
  <c r="F49" i="16"/>
  <c r="H23" i="20"/>
  <c r="L24" i="31" s="1"/>
  <c r="U38" i="13"/>
  <c r="M22" i="13"/>
  <c r="U301" i="4"/>
  <c r="U305" i="4" s="1"/>
  <c r="U301" i="5" s="1"/>
  <c r="U305" i="5" s="1"/>
  <c r="U301" i="6" s="1"/>
  <c r="U305" i="6" s="1"/>
  <c r="U291" i="4"/>
  <c r="U295" i="4" s="1"/>
  <c r="U291" i="5" s="1"/>
  <c r="U295" i="5" s="1"/>
  <c r="U291" i="6" s="1"/>
  <c r="U295" i="6" s="1"/>
  <c r="K53" i="5"/>
  <c r="K67" i="5" s="1"/>
  <c r="K99" i="5" s="1"/>
  <c r="H25" i="25" l="1"/>
  <c r="M26" i="17" s="1"/>
  <c r="C28" i="13"/>
  <c r="I11" i="25"/>
  <c r="M12" i="17" s="1"/>
  <c r="AC22" i="13"/>
  <c r="Q24" i="13"/>
  <c r="Z23" i="13"/>
  <c r="I15" i="28"/>
  <c r="M16" i="18" s="1"/>
  <c r="H25" i="27"/>
  <c r="K26" i="17" s="1"/>
  <c r="P28" i="13"/>
  <c r="T24" i="13"/>
  <c r="I34" i="21"/>
  <c r="K36" i="31" s="1"/>
  <c r="C37" i="13"/>
  <c r="AB39" i="13"/>
  <c r="H25" i="21"/>
  <c r="K26" i="31" s="1"/>
  <c r="AC38" i="13"/>
  <c r="AF29" i="13"/>
  <c r="I36" i="26"/>
  <c r="L38" i="17" s="1"/>
  <c r="D23" i="13"/>
  <c r="E37" i="13"/>
  <c r="I9" i="25"/>
  <c r="M10" i="17" s="1"/>
  <c r="I9" i="24"/>
  <c r="K10" i="16" s="1"/>
  <c r="AH32" i="13"/>
  <c r="AH35" i="13" s="1"/>
  <c r="I28" i="25"/>
  <c r="M30" i="17" s="1"/>
  <c r="I32" i="20"/>
  <c r="L34" i="31" s="1"/>
  <c r="I28" i="20"/>
  <c r="L30" i="31" s="1"/>
  <c r="I37" i="22"/>
  <c r="M39" i="16" s="1"/>
  <c r="H23" i="28"/>
  <c r="M24" i="18" s="1"/>
  <c r="I29" i="24"/>
  <c r="K31" i="16" s="1"/>
  <c r="I34" i="26"/>
  <c r="L36" i="17" s="1"/>
  <c r="H25" i="28"/>
  <c r="M26" i="18" s="1"/>
  <c r="U39" i="13"/>
  <c r="U40" i="13" s="1"/>
  <c r="Y34" i="13"/>
  <c r="H22" i="22"/>
  <c r="M23" i="16" s="1"/>
  <c r="I31" i="30"/>
  <c r="K33" i="18" s="1"/>
  <c r="Y39" i="13"/>
  <c r="AE27" i="13"/>
  <c r="H22" i="25"/>
  <c r="M23" i="17" s="1"/>
  <c r="V22" i="13"/>
  <c r="Z24" i="13"/>
  <c r="AA22" i="13"/>
  <c r="I37" i="19"/>
  <c r="M39" i="31" s="1"/>
  <c r="H24" i="22"/>
  <c r="M25" i="16" s="1"/>
  <c r="I26" i="21"/>
  <c r="K28" i="31" s="1"/>
  <c r="AB38" i="13"/>
  <c r="I32" i="21"/>
  <c r="K34" i="31" s="1"/>
  <c r="AA28" i="13"/>
  <c r="I37" i="29"/>
  <c r="L39" i="18" s="1"/>
  <c r="Z32" i="13"/>
  <c r="Z35" i="13" s="1"/>
  <c r="W27" i="13"/>
  <c r="O39" i="13"/>
  <c r="P38" i="13"/>
  <c r="M34" i="13"/>
  <c r="O38" i="13"/>
  <c r="I16" i="30"/>
  <c r="K17" i="18" s="1"/>
  <c r="N32" i="13"/>
  <c r="L29" i="13"/>
  <c r="I15" i="22"/>
  <c r="M16" i="16" s="1"/>
  <c r="M29" i="13"/>
  <c r="B37" i="13"/>
  <c r="F27" i="13"/>
  <c r="I13" i="20"/>
  <c r="L14" i="31" s="1"/>
  <c r="I13" i="28"/>
  <c r="M14" i="18" s="1"/>
  <c r="I10" i="20"/>
  <c r="L11" i="31" s="1"/>
  <c r="G240" i="3"/>
  <c r="G194" i="3"/>
  <c r="G148" i="3"/>
  <c r="G102" i="3"/>
  <c r="G56" i="3"/>
  <c r="AG29" i="13"/>
  <c r="I34" i="25"/>
  <c r="M36" i="17" s="1"/>
  <c r="V37" i="13"/>
  <c r="I28" i="22"/>
  <c r="M30" i="16" s="1"/>
  <c r="I30" i="16" s="1"/>
  <c r="AA34" i="13"/>
  <c r="I10" i="28"/>
  <c r="M11" i="18" s="1"/>
  <c r="C24" i="13"/>
  <c r="E29" i="13"/>
  <c r="E30" i="13" s="1"/>
  <c r="P39" i="13"/>
  <c r="AE22" i="13"/>
  <c r="I27" i="26"/>
  <c r="L29" i="17" s="1"/>
  <c r="B38" i="13"/>
  <c r="D34" i="13"/>
  <c r="O34" i="13"/>
  <c r="I12" i="24"/>
  <c r="K13" i="16" s="1"/>
  <c r="V38" i="13"/>
  <c r="I13" i="22"/>
  <c r="M14" i="16" s="1"/>
  <c r="AC39" i="13"/>
  <c r="D28" i="13"/>
  <c r="AG33" i="13"/>
  <c r="I26" i="24"/>
  <c r="K28" i="16" s="1"/>
  <c r="I26" i="26"/>
  <c r="L28" i="17" s="1"/>
  <c r="I31" i="26"/>
  <c r="L33" i="17" s="1"/>
  <c r="AE28" i="13"/>
  <c r="E23" i="13"/>
  <c r="I33" i="20"/>
  <c r="L35" i="31" s="1"/>
  <c r="H25" i="24"/>
  <c r="K26" i="16" s="1"/>
  <c r="I12" i="26"/>
  <c r="L13" i="17" s="1"/>
  <c r="AD38" i="13"/>
  <c r="K37" i="13"/>
  <c r="H25" i="30"/>
  <c r="K26" i="18" s="1"/>
  <c r="I32" i="28"/>
  <c r="M34" i="18" s="1"/>
  <c r="H23" i="27"/>
  <c r="K24" i="17" s="1"/>
  <c r="N23" i="13"/>
  <c r="F23" i="13"/>
  <c r="I13" i="29"/>
  <c r="L14" i="18" s="1"/>
  <c r="T38" i="13"/>
  <c r="H22" i="20"/>
  <c r="L23" i="31" s="1"/>
  <c r="W29" i="13"/>
  <c r="N37" i="13"/>
  <c r="N39" i="13"/>
  <c r="AD32" i="13"/>
  <c r="I31" i="24"/>
  <c r="K33" i="16" s="1"/>
  <c r="I26" i="25"/>
  <c r="M28" i="17" s="1"/>
  <c r="Y29" i="13"/>
  <c r="K23" i="13"/>
  <c r="AE32" i="13"/>
  <c r="I32" i="24"/>
  <c r="K34" i="16" s="1"/>
  <c r="P32" i="13"/>
  <c r="H22" i="30"/>
  <c r="K23" i="18" s="1"/>
  <c r="T22" i="13"/>
  <c r="AF22" i="13"/>
  <c r="I33" i="30"/>
  <c r="K35" i="18" s="1"/>
  <c r="H24" i="29"/>
  <c r="L25" i="18" s="1"/>
  <c r="V23" i="13"/>
  <c r="B22" i="13"/>
  <c r="I9" i="30"/>
  <c r="K10" i="18" s="1"/>
  <c r="I32" i="25"/>
  <c r="M34" i="17" s="1"/>
  <c r="I34" i="17" s="1"/>
  <c r="AE29" i="13"/>
  <c r="V29" i="13"/>
  <c r="W37" i="13"/>
  <c r="U34" i="13"/>
  <c r="H23" i="22"/>
  <c r="M24" i="16" s="1"/>
  <c r="N34" i="13"/>
  <c r="D32" i="13"/>
  <c r="I11" i="24"/>
  <c r="K12" i="16" s="1"/>
  <c r="B24" i="13"/>
  <c r="I9" i="28"/>
  <c r="M10" i="18" s="1"/>
  <c r="I28" i="29"/>
  <c r="L30" i="18" s="1"/>
  <c r="AA23" i="13"/>
  <c r="I36" i="19"/>
  <c r="M38" i="31" s="1"/>
  <c r="AH39" i="13"/>
  <c r="I33" i="29"/>
  <c r="L35" i="18" s="1"/>
  <c r="AF23" i="13"/>
  <c r="Q22" i="13"/>
  <c r="I10" i="24"/>
  <c r="K11" i="16" s="1"/>
  <c r="C32" i="13"/>
  <c r="I34" i="28"/>
  <c r="M36" i="18" s="1"/>
  <c r="AG24" i="13"/>
  <c r="I10" i="29"/>
  <c r="L11" i="18" s="1"/>
  <c r="C23" i="13"/>
  <c r="I36" i="20"/>
  <c r="L38" i="31" s="1"/>
  <c r="AH38" i="13"/>
  <c r="I37" i="30"/>
  <c r="K39" i="18" s="1"/>
  <c r="AI22" i="13"/>
  <c r="AI25" i="13" s="1"/>
  <c r="AF24" i="13"/>
  <c r="I15" i="20"/>
  <c r="L16" i="31" s="1"/>
  <c r="E38" i="13"/>
  <c r="P24" i="13"/>
  <c r="P25" i="13" s="1"/>
  <c r="I36" i="22"/>
  <c r="M38" i="16" s="1"/>
  <c r="I38" i="16" s="1"/>
  <c r="AC29" i="13"/>
  <c r="O28" i="13"/>
  <c r="I10" i="22"/>
  <c r="M11" i="16" s="1"/>
  <c r="W22" i="13"/>
  <c r="AB27" i="13"/>
  <c r="D24" i="13"/>
  <c r="AB22" i="13"/>
  <c r="L28" i="13"/>
  <c r="AD37" i="13"/>
  <c r="Q34" i="13"/>
  <c r="D37" i="13"/>
  <c r="AD29" i="13"/>
  <c r="AC32" i="13"/>
  <c r="M25" i="13"/>
  <c r="I27" i="25"/>
  <c r="M29" i="17" s="1"/>
  <c r="I33" i="22"/>
  <c r="M35" i="16" s="1"/>
  <c r="AC34" i="13"/>
  <c r="I13" i="21"/>
  <c r="K14" i="31" s="1"/>
  <c r="I9" i="22"/>
  <c r="M10" i="16" s="1"/>
  <c r="I10" i="16" s="1"/>
  <c r="K38" i="13"/>
  <c r="O24" i="13"/>
  <c r="H24" i="20"/>
  <c r="L25" i="31" s="1"/>
  <c r="Y38" i="13"/>
  <c r="I26" i="20"/>
  <c r="L28" i="31" s="1"/>
  <c r="W24" i="13"/>
  <c r="AH29" i="13"/>
  <c r="Q28" i="13"/>
  <c r="L38" i="13"/>
  <c r="AD24" i="13"/>
  <c r="I31" i="28"/>
  <c r="M33" i="18" s="1"/>
  <c r="AB34" i="13"/>
  <c r="I29" i="22"/>
  <c r="M31" i="16" s="1"/>
  <c r="I13" i="25"/>
  <c r="M14" i="17" s="1"/>
  <c r="I14" i="17" s="1"/>
  <c r="F29" i="13"/>
  <c r="I34" i="22"/>
  <c r="M36" i="16" s="1"/>
  <c r="AG34" i="13"/>
  <c r="I30" i="28"/>
  <c r="M32" i="18" s="1"/>
  <c r="I32" i="18" s="1"/>
  <c r="AC24" i="13"/>
  <c r="I34" i="29"/>
  <c r="L36" i="18" s="1"/>
  <c r="AG23" i="13"/>
  <c r="I37" i="20"/>
  <c r="L39" i="31" s="1"/>
  <c r="AI38" i="13"/>
  <c r="AI40" i="13" s="1"/>
  <c r="U29" i="13"/>
  <c r="H23" i="25"/>
  <c r="M24" i="17" s="1"/>
  <c r="Q37" i="13"/>
  <c r="AG27" i="13"/>
  <c r="J22" i="13"/>
  <c r="O292" i="1"/>
  <c r="AC37" i="13"/>
  <c r="I30" i="21"/>
  <c r="K32" i="31" s="1"/>
  <c r="I32" i="31" s="1"/>
  <c r="I27" i="27"/>
  <c r="K29" i="17" s="1"/>
  <c r="Z27" i="13"/>
  <c r="Z30" i="13" s="1"/>
  <c r="AD33" i="13"/>
  <c r="I31" i="23"/>
  <c r="L33" i="16" s="1"/>
  <c r="H22" i="29"/>
  <c r="L23" i="18" s="1"/>
  <c r="T23" i="13"/>
  <c r="U32" i="13"/>
  <c r="H23" i="24"/>
  <c r="K24" i="16" s="1"/>
  <c r="L32" i="13"/>
  <c r="N38" i="13"/>
  <c r="I14" i="20"/>
  <c r="L15" i="31" s="1"/>
  <c r="C33" i="13"/>
  <c r="I27" i="22"/>
  <c r="M29" i="16" s="1"/>
  <c r="I29" i="16" s="1"/>
  <c r="Q23" i="13"/>
  <c r="K32" i="13"/>
  <c r="AH24" i="13"/>
  <c r="L22" i="13"/>
  <c r="I26" i="28"/>
  <c r="M28" i="18" s="1"/>
  <c r="Y24" i="13"/>
  <c r="U28" i="13"/>
  <c r="H23" i="26"/>
  <c r="L24" i="17" s="1"/>
  <c r="I34" i="20"/>
  <c r="L36" i="31" s="1"/>
  <c r="AG38" i="13"/>
  <c r="I32" i="23"/>
  <c r="L34" i="16" s="1"/>
  <c r="AE33" i="13"/>
  <c r="L39" i="13"/>
  <c r="AB37" i="13"/>
  <c r="I29" i="21"/>
  <c r="K31" i="31" s="1"/>
  <c r="I31" i="31" s="1"/>
  <c r="G10" i="4"/>
  <c r="AB28" i="13"/>
  <c r="B28" i="13"/>
  <c r="U22" i="13"/>
  <c r="I12" i="19"/>
  <c r="M13" i="31" s="1"/>
  <c r="I13" i="31" s="1"/>
  <c r="P29" i="13"/>
  <c r="D38" i="13"/>
  <c r="H25" i="22"/>
  <c r="M26" i="16" s="1"/>
  <c r="I12" i="22"/>
  <c r="M13" i="16" s="1"/>
  <c r="AD34" i="13"/>
  <c r="I29" i="28"/>
  <c r="M31" i="18" s="1"/>
  <c r="W38" i="13"/>
  <c r="I37" i="28"/>
  <c r="M39" i="18" s="1"/>
  <c r="Z39" i="13"/>
  <c r="F32" i="13"/>
  <c r="T37" i="13"/>
  <c r="I12" i="27"/>
  <c r="K13" i="17" s="1"/>
  <c r="AI33" i="13"/>
  <c r="I31" i="19"/>
  <c r="M33" i="31" s="1"/>
  <c r="I33" i="31" s="1"/>
  <c r="H24" i="26"/>
  <c r="L25" i="17" s="1"/>
  <c r="I34" i="24"/>
  <c r="K36" i="16" s="1"/>
  <c r="AA32" i="13"/>
  <c r="Q29" i="13"/>
  <c r="AI28" i="13"/>
  <c r="I27" i="20"/>
  <c r="L29" i="31" s="1"/>
  <c r="I29" i="31" s="1"/>
  <c r="I15" i="29"/>
  <c r="AH37" i="13"/>
  <c r="AB29" i="13"/>
  <c r="AC23" i="13"/>
  <c r="F28" i="13"/>
  <c r="W28" i="13"/>
  <c r="X23" i="13"/>
  <c r="X25" i="13" s="1"/>
  <c r="C29" i="13"/>
  <c r="C30" i="13" s="1"/>
  <c r="C22" i="13"/>
  <c r="B33" i="13"/>
  <c r="B35" i="13" s="1"/>
  <c r="M38" i="13"/>
  <c r="D22" i="13"/>
  <c r="O29" i="13"/>
  <c r="H23" i="21"/>
  <c r="K24" i="31" s="1"/>
  <c r="N28" i="13"/>
  <c r="K113" i="8"/>
  <c r="K145" i="8" s="1"/>
  <c r="K159" i="8" s="1"/>
  <c r="K191" i="8" s="1"/>
  <c r="K205" i="8" s="1"/>
  <c r="K237" i="8" s="1"/>
  <c r="K251" i="8" s="1"/>
  <c r="K283" i="8" s="1"/>
  <c r="J33" i="13" s="1"/>
  <c r="I9" i="27"/>
  <c r="K10" i="17" s="1"/>
  <c r="B27" i="13"/>
  <c r="I12" i="23"/>
  <c r="L13" i="16" s="1"/>
  <c r="E33" i="13"/>
  <c r="E35" i="13" s="1"/>
  <c r="Q32" i="13"/>
  <c r="K113" i="5"/>
  <c r="K145" i="5" s="1"/>
  <c r="K159" i="5" s="1"/>
  <c r="K191" i="5" s="1"/>
  <c r="K205" i="5" s="1"/>
  <c r="K237" i="5" s="1"/>
  <c r="K251" i="5" s="1"/>
  <c r="K283" i="5" s="1"/>
  <c r="I9" i="29"/>
  <c r="L10" i="18" s="1"/>
  <c r="AI29" i="13"/>
  <c r="H24" i="30"/>
  <c r="K25" i="18" s="1"/>
  <c r="L34" i="13"/>
  <c r="K113" i="6"/>
  <c r="K145" i="6" s="1"/>
  <c r="K159" i="6" s="1"/>
  <c r="K191" i="6" s="1"/>
  <c r="K205" i="6" s="1"/>
  <c r="K237" i="6" s="1"/>
  <c r="K251" i="6" s="1"/>
  <c r="K283" i="6" s="1"/>
  <c r="K113" i="7"/>
  <c r="K145" i="7" s="1"/>
  <c r="K159" i="7" s="1"/>
  <c r="K191" i="7" s="1"/>
  <c r="K205" i="7" s="1"/>
  <c r="K237" i="7" s="1"/>
  <c r="K251" i="7" s="1"/>
  <c r="K283" i="7" s="1"/>
  <c r="K113" i="4"/>
  <c r="K145" i="4" s="1"/>
  <c r="K159" i="4" s="1"/>
  <c r="K191" i="4" s="1"/>
  <c r="K205" i="4" s="1"/>
  <c r="K237" i="4" s="1"/>
  <c r="K251" i="4" s="1"/>
  <c r="K283" i="4" s="1"/>
  <c r="I36" i="27"/>
  <c r="K38" i="17" s="1"/>
  <c r="AH27" i="13"/>
  <c r="L27" i="13"/>
  <c r="V24" i="13"/>
  <c r="H25" i="20"/>
  <c r="L26" i="31" s="1"/>
  <c r="X38" i="13"/>
  <c r="I34" i="30"/>
  <c r="K36" i="18" s="1"/>
  <c r="AG22" i="13"/>
  <c r="AC28" i="13"/>
  <c r="I30" i="26"/>
  <c r="L32" i="17" s="1"/>
  <c r="Q27" i="13"/>
  <c r="V33" i="13"/>
  <c r="V35" i="13" s="1"/>
  <c r="L33" i="13"/>
  <c r="I34" i="19"/>
  <c r="M36" i="31" s="1"/>
  <c r="AG39" i="13"/>
  <c r="I15" i="19"/>
  <c r="M16" i="31" s="1"/>
  <c r="Q39" i="13"/>
  <c r="H23" i="29"/>
  <c r="L24" i="18" s="1"/>
  <c r="U23" i="13"/>
  <c r="I26" i="30"/>
  <c r="K28" i="18" s="1"/>
  <c r="Y22" i="13"/>
  <c r="I33" i="24"/>
  <c r="K35" i="16" s="1"/>
  <c r="AF32" i="13"/>
  <c r="AF28" i="13"/>
  <c r="I33" i="26"/>
  <c r="L35" i="17" s="1"/>
  <c r="I37" i="27"/>
  <c r="K39" i="17" s="1"/>
  <c r="I39" i="17" s="1"/>
  <c r="AI27" i="13"/>
  <c r="I30" i="27"/>
  <c r="K32" i="17" s="1"/>
  <c r="AC27" i="13"/>
  <c r="V27" i="13"/>
  <c r="H24" i="27"/>
  <c r="K25" i="17" s="1"/>
  <c r="N27" i="13"/>
  <c r="H23" i="23"/>
  <c r="L24" i="16" s="1"/>
  <c r="U33" i="13"/>
  <c r="K33" i="13"/>
  <c r="I33" i="19"/>
  <c r="M35" i="31" s="1"/>
  <c r="AF39" i="13"/>
  <c r="H25" i="23"/>
  <c r="L26" i="16" s="1"/>
  <c r="X33" i="13"/>
  <c r="X35" i="13" s="1"/>
  <c r="N33" i="13"/>
  <c r="I32" i="19"/>
  <c r="M34" i="31" s="1"/>
  <c r="AE39" i="13"/>
  <c r="AE40" i="13" s="1"/>
  <c r="K39" i="13"/>
  <c r="H22" i="24"/>
  <c r="K23" i="16" s="1"/>
  <c r="T32" i="13"/>
  <c r="H22" i="19"/>
  <c r="M23" i="31" s="1"/>
  <c r="T39" i="13"/>
  <c r="K113" i="10"/>
  <c r="K145" i="10" s="1"/>
  <c r="K159" i="10" s="1"/>
  <c r="K191" i="10" s="1"/>
  <c r="K205" i="10" s="1"/>
  <c r="K237" i="10" s="1"/>
  <c r="K251" i="10" s="1"/>
  <c r="K283" i="10" s="1"/>
  <c r="O292" i="10" s="1"/>
  <c r="K113" i="3"/>
  <c r="K145" i="3" s="1"/>
  <c r="K159" i="3" s="1"/>
  <c r="K191" i="3" s="1"/>
  <c r="K205" i="3" s="1"/>
  <c r="K237" i="3" s="1"/>
  <c r="K251" i="3" s="1"/>
  <c r="K283" i="3" s="1"/>
  <c r="O292" i="3" s="1"/>
  <c r="I30" i="23"/>
  <c r="L32" i="16" s="1"/>
  <c r="I32" i="16" s="1"/>
  <c r="AC33" i="13"/>
  <c r="I13" i="19"/>
  <c r="M14" i="31" s="1"/>
  <c r="F39" i="13"/>
  <c r="F40" i="13" s="1"/>
  <c r="Z37" i="13"/>
  <c r="I15" i="25"/>
  <c r="M16" i="17" s="1"/>
  <c r="K24" i="13"/>
  <c r="I32" i="22"/>
  <c r="M34" i="16" s="1"/>
  <c r="W34" i="13"/>
  <c r="Y23" i="13"/>
  <c r="K113" i="12"/>
  <c r="K145" i="12" s="1"/>
  <c r="K159" i="12" s="1"/>
  <c r="K191" i="12" s="1"/>
  <c r="K205" i="12" s="1"/>
  <c r="K237" i="12" s="1"/>
  <c r="K251" i="12" s="1"/>
  <c r="K283" i="12" s="1"/>
  <c r="J113" i="1"/>
  <c r="J145" i="1" s="1"/>
  <c r="J159" i="1" s="1"/>
  <c r="J191" i="1" s="1"/>
  <c r="J205" i="1" s="1"/>
  <c r="J237" i="1" s="1"/>
  <c r="J251" i="1" s="1"/>
  <c r="J283" i="1" s="1"/>
  <c r="W33" i="13"/>
  <c r="M33" i="13"/>
  <c r="I28" i="19"/>
  <c r="M30" i="31" s="1"/>
  <c r="AA39" i="13"/>
  <c r="I10" i="19"/>
  <c r="M11" i="31" s="1"/>
  <c r="C39" i="13"/>
  <c r="L23" i="13"/>
  <c r="L25" i="13" s="1"/>
  <c r="W32" i="13"/>
  <c r="K113" i="11"/>
  <c r="K145" i="11" s="1"/>
  <c r="K159" i="11" s="1"/>
  <c r="K191" i="11" s="1"/>
  <c r="K205" i="11" s="1"/>
  <c r="K237" i="11" s="1"/>
  <c r="K251" i="11" s="1"/>
  <c r="K283" i="11" s="1"/>
  <c r="O292" i="11" s="1"/>
  <c r="Q33" i="13"/>
  <c r="W39" i="13"/>
  <c r="AF37" i="13"/>
  <c r="AH23" i="13"/>
  <c r="Z22" i="13"/>
  <c r="K113" i="9"/>
  <c r="K145" i="9" s="1"/>
  <c r="K159" i="9" s="1"/>
  <c r="K191" i="9" s="1"/>
  <c r="K205" i="9" s="1"/>
  <c r="K237" i="9" s="1"/>
  <c r="K251" i="9" s="1"/>
  <c r="K283" i="9" s="1"/>
  <c r="K113" i="2"/>
  <c r="K145" i="2" s="1"/>
  <c r="K159" i="2" s="1"/>
  <c r="K191" i="2" s="1"/>
  <c r="K205" i="2" s="1"/>
  <c r="K237" i="2" s="1"/>
  <c r="K251" i="2" s="1"/>
  <c r="K283" i="2" s="1"/>
  <c r="I28" i="27"/>
  <c r="K30" i="17" s="1"/>
  <c r="AA27" i="13"/>
  <c r="H22" i="27"/>
  <c r="K23" i="17" s="1"/>
  <c r="T27" i="13"/>
  <c r="I11" i="27"/>
  <c r="K12" i="17" s="1"/>
  <c r="D27" i="13"/>
  <c r="I33" i="23"/>
  <c r="L35" i="16" s="1"/>
  <c r="AF33" i="13"/>
  <c r="I12" i="28"/>
  <c r="M13" i="18" s="1"/>
  <c r="E24" i="13"/>
  <c r="I13" i="30"/>
  <c r="K14" i="18" s="1"/>
  <c r="F22" i="13"/>
  <c r="I16" i="24"/>
  <c r="K17" i="16" s="1"/>
  <c r="O32" i="13"/>
  <c r="P37" i="13"/>
  <c r="I31" i="27"/>
  <c r="K33" i="17" s="1"/>
  <c r="AD27" i="13"/>
  <c r="K27" i="13"/>
  <c r="K30" i="13" s="1"/>
  <c r="I29" i="23"/>
  <c r="L31" i="16" s="1"/>
  <c r="AB33" i="13"/>
  <c r="P33" i="13"/>
  <c r="I11" i="23"/>
  <c r="L12" i="16" s="1"/>
  <c r="D33" i="13"/>
  <c r="V39" i="13"/>
  <c r="M39" i="13"/>
  <c r="I32" i="29"/>
  <c r="L34" i="18" s="1"/>
  <c r="AE23" i="13"/>
  <c r="I16" i="29"/>
  <c r="L17" i="18" s="1"/>
  <c r="O23" i="13"/>
  <c r="AI32" i="13"/>
  <c r="I37" i="24"/>
  <c r="K39" i="16" s="1"/>
  <c r="N24" i="13"/>
  <c r="O37" i="13"/>
  <c r="I16" i="21"/>
  <c r="K17" i="31" s="1"/>
  <c r="I17" i="31" s="1"/>
  <c r="I33" i="27"/>
  <c r="K35" i="17" s="1"/>
  <c r="AF27" i="13"/>
  <c r="I26" i="27"/>
  <c r="K28" i="17" s="1"/>
  <c r="Y27" i="13"/>
  <c r="P27" i="13"/>
  <c r="I26" i="23"/>
  <c r="L28" i="16" s="1"/>
  <c r="Y33" i="13"/>
  <c r="Y35" i="13" s="1"/>
  <c r="I16" i="23"/>
  <c r="L17" i="16" s="1"/>
  <c r="O33" i="13"/>
  <c r="I31" i="29"/>
  <c r="L33" i="18" s="1"/>
  <c r="AD23" i="13"/>
  <c r="I36" i="30"/>
  <c r="K38" i="18" s="1"/>
  <c r="I38" i="18" s="1"/>
  <c r="AH22" i="13"/>
  <c r="AA24" i="13"/>
  <c r="I28" i="28"/>
  <c r="M30" i="18" s="1"/>
  <c r="M27" i="13"/>
  <c r="T33" i="13"/>
  <c r="I13" i="23"/>
  <c r="L14" i="16" s="1"/>
  <c r="F33" i="13"/>
  <c r="M32" i="13"/>
  <c r="I16" i="27"/>
  <c r="K17" i="17" s="1"/>
  <c r="I17" i="17" s="1"/>
  <c r="O27" i="13"/>
  <c r="I29" i="29"/>
  <c r="L31" i="18" s="1"/>
  <c r="AB23" i="13"/>
  <c r="H52" i="18"/>
  <c r="H53" i="18" s="1"/>
  <c r="AK11" i="3"/>
  <c r="I37" i="17"/>
  <c r="I37" i="31"/>
  <c r="I37" i="16"/>
  <c r="L11" i="17"/>
  <c r="I31" i="17"/>
  <c r="I10" i="31"/>
  <c r="I37" i="18"/>
  <c r="K13" i="18"/>
  <c r="I12" i="18"/>
  <c r="X30" i="13"/>
  <c r="I15" i="26"/>
  <c r="L16" i="17" s="1"/>
  <c r="I29" i="18"/>
  <c r="H22" i="28"/>
  <c r="M23" i="18" s="1"/>
  <c r="H23" i="19"/>
  <c r="M24" i="31" s="1"/>
  <c r="I12" i="31"/>
  <c r="H52" i="17"/>
  <c r="U301" i="7"/>
  <c r="U305" i="7" s="1"/>
  <c r="U301" i="8" s="1"/>
  <c r="U305" i="8" s="1"/>
  <c r="U301" i="9" s="1"/>
  <c r="U305" i="9" s="1"/>
  <c r="H22" i="26"/>
  <c r="L23" i="17" s="1"/>
  <c r="H51" i="17"/>
  <c r="U291" i="7"/>
  <c r="U295" i="7" s="1"/>
  <c r="U291" i="8" s="1"/>
  <c r="U295" i="8" s="1"/>
  <c r="U291" i="9" s="1"/>
  <c r="U295" i="9" s="1"/>
  <c r="AD25" i="13" l="1"/>
  <c r="Q25" i="13"/>
  <c r="U25" i="13"/>
  <c r="I38" i="31"/>
  <c r="I13" i="17"/>
  <c r="H26" i="17"/>
  <c r="C40" i="13"/>
  <c r="I15" i="21"/>
  <c r="K16" i="31" s="1"/>
  <c r="I30" i="17"/>
  <c r="AJ28" i="13"/>
  <c r="AJ32" i="13"/>
  <c r="AJ29" i="13"/>
  <c r="AJ34" i="13"/>
  <c r="AJ33" i="13"/>
  <c r="AJ37" i="13"/>
  <c r="AJ23" i="13"/>
  <c r="AJ38" i="13"/>
  <c r="AJ22" i="13"/>
  <c r="AJ24" i="13"/>
  <c r="T30" i="13"/>
  <c r="AJ27" i="13"/>
  <c r="AJ39" i="13"/>
  <c r="AA30" i="13"/>
  <c r="I30" i="18"/>
  <c r="I38" i="17"/>
  <c r="H24" i="21"/>
  <c r="I25" i="21" s="1"/>
  <c r="O40" i="13"/>
  <c r="AC35" i="13"/>
  <c r="R22" i="13"/>
  <c r="N25" i="13"/>
  <c r="I33" i="17"/>
  <c r="AG30" i="13"/>
  <c r="Y40" i="13"/>
  <c r="I14" i="22"/>
  <c r="M15" i="16" s="1"/>
  <c r="AE30" i="13"/>
  <c r="T25" i="13"/>
  <c r="AD40" i="13"/>
  <c r="I39" i="31"/>
  <c r="E40" i="13"/>
  <c r="AC40" i="13"/>
  <c r="N35" i="13"/>
  <c r="I14" i="26"/>
  <c r="L15" i="17" s="1"/>
  <c r="M30" i="13"/>
  <c r="I10" i="17"/>
  <c r="B40" i="13"/>
  <c r="Y30" i="13"/>
  <c r="AE25" i="13"/>
  <c r="I34" i="31"/>
  <c r="V40" i="13"/>
  <c r="I33" i="18"/>
  <c r="I34" i="18"/>
  <c r="I30" i="31"/>
  <c r="AE35" i="13"/>
  <c r="Z25" i="13"/>
  <c r="I36" i="17"/>
  <c r="W30" i="13"/>
  <c r="AH40" i="13"/>
  <c r="AA35" i="13"/>
  <c r="H24" i="25"/>
  <c r="M25" i="17" s="1"/>
  <c r="H25" i="17" s="1"/>
  <c r="AC25" i="13"/>
  <c r="AB40" i="13"/>
  <c r="I14" i="25"/>
  <c r="M15" i="17" s="1"/>
  <c r="Q40" i="13"/>
  <c r="P40" i="13"/>
  <c r="I15" i="30"/>
  <c r="K16" i="18" s="1"/>
  <c r="K40" i="13"/>
  <c r="I14" i="24"/>
  <c r="K15" i="16" s="1"/>
  <c r="I14" i="18"/>
  <c r="F25" i="13"/>
  <c r="B25" i="13"/>
  <c r="E25" i="13"/>
  <c r="F30" i="13"/>
  <c r="G240" i="4"/>
  <c r="G194" i="4"/>
  <c r="G148" i="4"/>
  <c r="G102" i="4"/>
  <c r="G56" i="4"/>
  <c r="D35" i="13"/>
  <c r="I14" i="30"/>
  <c r="K15" i="18" s="1"/>
  <c r="D30" i="13"/>
  <c r="I35" i="31"/>
  <c r="AD35" i="13"/>
  <c r="D40" i="13"/>
  <c r="M40" i="13"/>
  <c r="AG25" i="13"/>
  <c r="AH30" i="13"/>
  <c r="I14" i="21"/>
  <c r="K15" i="31" s="1"/>
  <c r="I14" i="31"/>
  <c r="I36" i="18"/>
  <c r="D25" i="13"/>
  <c r="AF25" i="13"/>
  <c r="I35" i="18"/>
  <c r="I14" i="29"/>
  <c r="L15" i="18" s="1"/>
  <c r="N40" i="13"/>
  <c r="P35" i="13"/>
  <c r="R28" i="13"/>
  <c r="C25" i="13"/>
  <c r="I33" i="16"/>
  <c r="L40" i="13"/>
  <c r="U35" i="13"/>
  <c r="P30" i="13"/>
  <c r="O25" i="13"/>
  <c r="V30" i="13"/>
  <c r="I36" i="31"/>
  <c r="W25" i="13"/>
  <c r="AA25" i="13"/>
  <c r="L30" i="13"/>
  <c r="AD30" i="13"/>
  <c r="H24" i="24"/>
  <c r="K25" i="16" s="1"/>
  <c r="I14" i="28"/>
  <c r="M15" i="18" s="1"/>
  <c r="K35" i="13"/>
  <c r="N30" i="13"/>
  <c r="H24" i="28"/>
  <c r="M25" i="18" s="1"/>
  <c r="H25" i="18" s="1"/>
  <c r="I10" i="18"/>
  <c r="U30" i="13"/>
  <c r="C35" i="13"/>
  <c r="I29" i="17"/>
  <c r="S22" i="13"/>
  <c r="AG40" i="13"/>
  <c r="I36" i="16"/>
  <c r="AG35" i="13"/>
  <c r="AB35" i="13"/>
  <c r="R38" i="13"/>
  <c r="I31" i="16"/>
  <c r="I34" i="16"/>
  <c r="Q30" i="13"/>
  <c r="W40" i="13"/>
  <c r="O292" i="5"/>
  <c r="I13" i="16"/>
  <c r="I31" i="18"/>
  <c r="Y25" i="13"/>
  <c r="B30" i="13"/>
  <c r="I13" i="18"/>
  <c r="O30" i="13"/>
  <c r="F35" i="13"/>
  <c r="J29" i="13"/>
  <c r="S29" i="13" s="1"/>
  <c r="J37" i="13"/>
  <c r="S37" i="13" s="1"/>
  <c r="AI35" i="13"/>
  <c r="Z40" i="13"/>
  <c r="J28" i="13"/>
  <c r="S28" i="13" s="1"/>
  <c r="H26" i="16"/>
  <c r="R29" i="13"/>
  <c r="O292" i="8"/>
  <c r="M35" i="13"/>
  <c r="AC30" i="13"/>
  <c r="O292" i="2"/>
  <c r="AB30" i="13"/>
  <c r="G10" i="5"/>
  <c r="I12" i="17"/>
  <c r="T40" i="13"/>
  <c r="I35" i="17"/>
  <c r="I35" i="16"/>
  <c r="I39" i="18"/>
  <c r="O292" i="6"/>
  <c r="I12" i="16"/>
  <c r="I17" i="16"/>
  <c r="R39" i="13"/>
  <c r="J23" i="13"/>
  <c r="S23" i="13" s="1"/>
  <c r="R24" i="13"/>
  <c r="X40" i="13"/>
  <c r="X42" i="13" s="1"/>
  <c r="X7" i="13" s="1"/>
  <c r="H23" i="31"/>
  <c r="T8" i="2"/>
  <c r="H24" i="19"/>
  <c r="M25" i="31" s="1"/>
  <c r="L35" i="13"/>
  <c r="AF35" i="13"/>
  <c r="AF40" i="13"/>
  <c r="R23" i="13"/>
  <c r="I25" i="27"/>
  <c r="J38" i="27" s="1"/>
  <c r="I14" i="23"/>
  <c r="L15" i="16" s="1"/>
  <c r="I32" i="17"/>
  <c r="T35" i="13"/>
  <c r="R37" i="13"/>
  <c r="R34" i="13"/>
  <c r="I39" i="16"/>
  <c r="AF30" i="13"/>
  <c r="O35" i="13"/>
  <c r="AH25" i="13"/>
  <c r="I15" i="24"/>
  <c r="K16" i="16" s="1"/>
  <c r="J24" i="13"/>
  <c r="R32" i="13"/>
  <c r="T8" i="1"/>
  <c r="I14" i="19"/>
  <c r="M15" i="31" s="1"/>
  <c r="AI30" i="13"/>
  <c r="I14" i="16"/>
  <c r="V25" i="13"/>
  <c r="I15" i="27"/>
  <c r="K16" i="17" s="1"/>
  <c r="I16" i="17" s="1"/>
  <c r="O292" i="9"/>
  <c r="J34" i="13"/>
  <c r="S34" i="13" s="1"/>
  <c r="J39" i="13"/>
  <c r="S39" i="13" s="1"/>
  <c r="O292" i="12"/>
  <c r="AA40" i="13"/>
  <c r="AB25" i="13"/>
  <c r="S33" i="13"/>
  <c r="J32" i="13"/>
  <c r="O292" i="7"/>
  <c r="K25" i="13"/>
  <c r="H22" i="23"/>
  <c r="R27" i="13"/>
  <c r="J38" i="13"/>
  <c r="S38" i="13" s="1"/>
  <c r="H24" i="23"/>
  <c r="L25" i="16" s="1"/>
  <c r="O292" i="4"/>
  <c r="J27" i="13"/>
  <c r="S27" i="13" s="1"/>
  <c r="Q35" i="13"/>
  <c r="I15" i="23"/>
  <c r="L16" i="16" s="1"/>
  <c r="I14" i="27"/>
  <c r="J285" i="1"/>
  <c r="E2" i="1" s="1"/>
  <c r="O290" i="1"/>
  <c r="O291" i="1" s="1"/>
  <c r="O294" i="1" s="1"/>
  <c r="G22" i="13"/>
  <c r="H22" i="13" s="1"/>
  <c r="W35" i="13"/>
  <c r="R33" i="13"/>
  <c r="H23" i="18"/>
  <c r="AK11" i="4"/>
  <c r="H23" i="17"/>
  <c r="J17" i="20"/>
  <c r="H26" i="31"/>
  <c r="I17" i="18"/>
  <c r="L16" i="18"/>
  <c r="H53" i="17"/>
  <c r="H26" i="18"/>
  <c r="I25" i="29"/>
  <c r="H24" i="16"/>
  <c r="I25" i="22"/>
  <c r="I11" i="17"/>
  <c r="I16" i="31"/>
  <c r="I11" i="31"/>
  <c r="H24" i="17"/>
  <c r="I25" i="26"/>
  <c r="I11" i="16"/>
  <c r="H24" i="31"/>
  <c r="I25" i="20"/>
  <c r="I11" i="18"/>
  <c r="H51" i="16"/>
  <c r="U291" i="10"/>
  <c r="U295" i="10" s="1"/>
  <c r="U291" i="11" s="1"/>
  <c r="U295" i="11" s="1"/>
  <c r="U291" i="12" s="1"/>
  <c r="U295" i="12" s="1"/>
  <c r="N49" i="13" s="1"/>
  <c r="I25" i="30"/>
  <c r="H52" i="16"/>
  <c r="U301" i="10"/>
  <c r="U305" i="10" s="1"/>
  <c r="U301" i="11" s="1"/>
  <c r="U305" i="11" s="1"/>
  <c r="U301" i="12" s="1"/>
  <c r="U305" i="12" s="1"/>
  <c r="N50" i="13" s="1"/>
  <c r="U42" i="13" l="1"/>
  <c r="U7" i="13" s="1"/>
  <c r="K25" i="31"/>
  <c r="T8" i="6"/>
  <c r="AJ35" i="13"/>
  <c r="AJ25" i="13"/>
  <c r="AJ30" i="13"/>
  <c r="AJ40" i="13"/>
  <c r="E42" i="13"/>
  <c r="E7" i="13" s="1"/>
  <c r="J17" i="22"/>
  <c r="J17" i="21"/>
  <c r="T8" i="3"/>
  <c r="I22" i="13"/>
  <c r="J17" i="26"/>
  <c r="J17" i="28"/>
  <c r="AA42" i="13"/>
  <c r="AA7" i="13" s="1"/>
  <c r="Z42" i="13"/>
  <c r="Z7" i="13" s="1"/>
  <c r="Y42" i="13"/>
  <c r="Y7" i="13" s="1"/>
  <c r="AE42" i="13"/>
  <c r="AE7" i="13" s="1"/>
  <c r="I25" i="25"/>
  <c r="J38" i="25" s="1"/>
  <c r="I34" i="13"/>
  <c r="J17" i="30"/>
  <c r="J18" i="30" s="1"/>
  <c r="J17" i="25"/>
  <c r="I16" i="18"/>
  <c r="G40" i="13"/>
  <c r="H40" i="13" s="1"/>
  <c r="AC42" i="13"/>
  <c r="AC7" i="13" s="1"/>
  <c r="V42" i="13"/>
  <c r="V7" i="13" s="1"/>
  <c r="N42" i="13"/>
  <c r="N7" i="13" s="1"/>
  <c r="L42" i="13"/>
  <c r="L7" i="13" s="1"/>
  <c r="M42" i="13"/>
  <c r="M7" i="13" s="1"/>
  <c r="P42" i="13"/>
  <c r="P7" i="13" s="1"/>
  <c r="I15" i="18"/>
  <c r="J17" i="29"/>
  <c r="G30" i="13"/>
  <c r="H30" i="13" s="1"/>
  <c r="F42" i="13"/>
  <c r="F7" i="13" s="1"/>
  <c r="G240" i="5"/>
  <c r="G194" i="5"/>
  <c r="G148" i="5"/>
  <c r="G102" i="5"/>
  <c r="G56" i="5"/>
  <c r="AG42" i="13"/>
  <c r="AG7" i="13" s="1"/>
  <c r="D42" i="13"/>
  <c r="D7" i="13" s="1"/>
  <c r="K42" i="13"/>
  <c r="K7" i="13" s="1"/>
  <c r="W42" i="13"/>
  <c r="W7" i="13" s="1"/>
  <c r="AH42" i="13"/>
  <c r="AH7" i="13" s="1"/>
  <c r="B42" i="13"/>
  <c r="B7" i="13" s="1"/>
  <c r="T8" i="8"/>
  <c r="G35" i="13"/>
  <c r="H35" i="13" s="1"/>
  <c r="AD42" i="13"/>
  <c r="AD7" i="13" s="1"/>
  <c r="H25" i="16"/>
  <c r="I25" i="24"/>
  <c r="J38" i="24" s="1"/>
  <c r="I25" i="28"/>
  <c r="J38" i="28" s="1"/>
  <c r="C42" i="13"/>
  <c r="C7" i="13" s="1"/>
  <c r="T8" i="4"/>
  <c r="T8" i="7"/>
  <c r="O42" i="13"/>
  <c r="O7" i="13" s="1"/>
  <c r="R25" i="13"/>
  <c r="T42" i="13"/>
  <c r="AB42" i="13"/>
  <c r="AB7" i="13" s="1"/>
  <c r="T8" i="5"/>
  <c r="I15" i="31"/>
  <c r="J18" i="31" s="1"/>
  <c r="AI42" i="13"/>
  <c r="AI7" i="13" s="1"/>
  <c r="I29" i="13"/>
  <c r="Q42" i="13"/>
  <c r="Q7" i="13" s="1"/>
  <c r="R35" i="13"/>
  <c r="T8" i="9"/>
  <c r="I38" i="13"/>
  <c r="T8" i="10"/>
  <c r="R30" i="13"/>
  <c r="I39" i="13"/>
  <c r="I37" i="13"/>
  <c r="S30" i="13"/>
  <c r="I25" i="19"/>
  <c r="J38" i="19" s="1"/>
  <c r="G10" i="6"/>
  <c r="H25" i="31"/>
  <c r="I27" i="31" s="1"/>
  <c r="I27" i="13"/>
  <c r="I15" i="16"/>
  <c r="AF42" i="13"/>
  <c r="AF7" i="13" s="1"/>
  <c r="R40" i="13"/>
  <c r="I28" i="13"/>
  <c r="J30" i="13"/>
  <c r="I23" i="13"/>
  <c r="J17" i="19"/>
  <c r="I16" i="16"/>
  <c r="T8" i="11"/>
  <c r="I33" i="13"/>
  <c r="J17" i="24"/>
  <c r="S40" i="13"/>
  <c r="J21" i="2"/>
  <c r="R300" i="1"/>
  <c r="S32" i="13"/>
  <c r="J35" i="13"/>
  <c r="S24" i="13"/>
  <c r="J25" i="13"/>
  <c r="L23" i="16"/>
  <c r="H23" i="16" s="1"/>
  <c r="I25" i="23"/>
  <c r="J38" i="23" s="1"/>
  <c r="K15" i="17"/>
  <c r="I15" i="17" s="1"/>
  <c r="J18" i="17" s="1"/>
  <c r="J17" i="27"/>
  <c r="J40" i="13"/>
  <c r="T8" i="12"/>
  <c r="J17" i="23"/>
  <c r="I27" i="17"/>
  <c r="AK11" i="5"/>
  <c r="J18" i="18"/>
  <c r="J19" i="18" s="1"/>
  <c r="J38" i="30"/>
  <c r="J38" i="21"/>
  <c r="H52" i="31"/>
  <c r="H24" i="18"/>
  <c r="I27" i="18" s="1"/>
  <c r="J38" i="20"/>
  <c r="I28" i="17"/>
  <c r="J38" i="26"/>
  <c r="I28" i="16"/>
  <c r="J38" i="22"/>
  <c r="H51" i="31"/>
  <c r="H53" i="16"/>
  <c r="J38" i="29"/>
  <c r="I27" i="16" l="1"/>
  <c r="J41" i="16" s="1"/>
  <c r="J18" i="16"/>
  <c r="T7" i="13"/>
  <c r="AJ7" i="13" s="1"/>
  <c r="AJ42" i="13"/>
  <c r="G56" i="6"/>
  <c r="G240" i="6"/>
  <c r="G194" i="6"/>
  <c r="G148" i="6"/>
  <c r="G102" i="6"/>
  <c r="I30" i="13"/>
  <c r="R7" i="13"/>
  <c r="R42" i="13"/>
  <c r="I40" i="13"/>
  <c r="G10" i="7"/>
  <c r="J41" i="17"/>
  <c r="J42" i="13"/>
  <c r="J7" i="13" s="1"/>
  <c r="S7" i="13" s="1"/>
  <c r="S25" i="13"/>
  <c r="I24" i="13"/>
  <c r="J53" i="2"/>
  <c r="J67" i="2" s="1"/>
  <c r="J99" i="2" s="1"/>
  <c r="O289" i="2"/>
  <c r="S35" i="13"/>
  <c r="I35" i="13" s="1"/>
  <c r="I32" i="13"/>
  <c r="AK11" i="6"/>
  <c r="H53" i="31"/>
  <c r="I28" i="31"/>
  <c r="J41" i="31" s="1"/>
  <c r="J39" i="30"/>
  <c r="J7" i="29" s="1"/>
  <c r="J18" i="29" s="1"/>
  <c r="J39" i="29" s="1"/>
  <c r="J7" i="28" s="1"/>
  <c r="J18" i="28" s="1"/>
  <c r="J39" i="28" s="1"/>
  <c r="J7" i="27" s="1"/>
  <c r="I28" i="18"/>
  <c r="J41" i="18" s="1"/>
  <c r="J42" i="18" s="1"/>
  <c r="G240" i="7" l="1"/>
  <c r="G194" i="7"/>
  <c r="G148" i="7"/>
  <c r="G102" i="7"/>
  <c r="G56" i="7"/>
  <c r="I7" i="13"/>
  <c r="G10" i="8"/>
  <c r="J113" i="2"/>
  <c r="J145" i="2" s="1"/>
  <c r="J159" i="2" s="1"/>
  <c r="J191" i="2" s="1"/>
  <c r="J205" i="2" s="1"/>
  <c r="J237" i="2" s="1"/>
  <c r="J251" i="2" s="1"/>
  <c r="J283" i="2" s="1"/>
  <c r="I25" i="13"/>
  <c r="S42" i="13"/>
  <c r="I42" i="13" s="1"/>
  <c r="AK11" i="7"/>
  <c r="J8" i="17"/>
  <c r="J19" i="17" s="1"/>
  <c r="J42" i="17" s="1"/>
  <c r="J18" i="27"/>
  <c r="J39" i="27" s="1"/>
  <c r="J7" i="26" s="1"/>
  <c r="J18" i="26" s="1"/>
  <c r="J39" i="26" s="1"/>
  <c r="J7" i="25" s="1"/>
  <c r="J18" i="25" s="1"/>
  <c r="J39" i="25" s="1"/>
  <c r="J7" i="24" s="1"/>
  <c r="G240" i="8" l="1"/>
  <c r="G194" i="8"/>
  <c r="G148" i="8"/>
  <c r="G102" i="8"/>
  <c r="G56" i="8"/>
  <c r="G10" i="9"/>
  <c r="G23" i="13"/>
  <c r="H23" i="13" s="1"/>
  <c r="J285" i="2"/>
  <c r="E2" i="2" s="1"/>
  <c r="O290" i="2"/>
  <c r="O291" i="2" s="1"/>
  <c r="O294" i="2" s="1"/>
  <c r="AK11" i="8"/>
  <c r="J18" i="24"/>
  <c r="J39" i="24" s="1"/>
  <c r="J7" i="23" s="1"/>
  <c r="J18" i="23" s="1"/>
  <c r="J39" i="23" s="1"/>
  <c r="J7" i="22" s="1"/>
  <c r="J18" i="22" s="1"/>
  <c r="J39" i="22" s="1"/>
  <c r="J7" i="21" s="1"/>
  <c r="J8" i="16"/>
  <c r="J19" i="16" s="1"/>
  <c r="J42" i="16" s="1"/>
  <c r="G194" i="9" l="1"/>
  <c r="G102" i="9"/>
  <c r="G56" i="9"/>
  <c r="G240" i="9"/>
  <c r="G148" i="9"/>
  <c r="G10" i="10"/>
  <c r="J21" i="3"/>
  <c r="R300" i="2"/>
  <c r="AK11" i="9"/>
  <c r="J18" i="21"/>
  <c r="J39" i="21" s="1"/>
  <c r="J7" i="20" s="1"/>
  <c r="J18" i="20" s="1"/>
  <c r="J39" i="20" s="1"/>
  <c r="J7" i="19" s="1"/>
  <c r="J18" i="19" s="1"/>
  <c r="J39" i="19" s="1"/>
  <c r="J8" i="31"/>
  <c r="J19" i="31" s="1"/>
  <c r="J42" i="31" s="1"/>
  <c r="G56" i="10" l="1"/>
  <c r="G240" i="10"/>
  <c r="G194" i="10"/>
  <c r="G148" i="10"/>
  <c r="G102" i="10"/>
  <c r="G10" i="11"/>
  <c r="J53" i="3"/>
  <c r="J67" i="3" s="1"/>
  <c r="J99" i="3" s="1"/>
  <c r="O289" i="3"/>
  <c r="AK11" i="10"/>
  <c r="G240" i="11" l="1"/>
  <c r="G194" i="11"/>
  <c r="G148" i="11"/>
  <c r="G102" i="11"/>
  <c r="G56" i="11"/>
  <c r="G10" i="12"/>
  <c r="J113" i="3"/>
  <c r="J145" i="3" s="1"/>
  <c r="J159" i="3" s="1"/>
  <c r="J191" i="3" s="1"/>
  <c r="J205" i="3" s="1"/>
  <c r="J237" i="3" s="1"/>
  <c r="J251" i="3" s="1"/>
  <c r="J283" i="3" s="1"/>
  <c r="AK11" i="11"/>
  <c r="G240" i="12" l="1"/>
  <c r="G194" i="12"/>
  <c r="G148" i="12"/>
  <c r="G102" i="12"/>
  <c r="G56" i="12"/>
  <c r="O290" i="3"/>
  <c r="O291" i="3" s="1"/>
  <c r="O294" i="3" s="1"/>
  <c r="G24" i="13"/>
  <c r="J285" i="3"/>
  <c r="E2" i="3" s="1"/>
  <c r="AK11" i="12"/>
  <c r="J21" i="4" l="1"/>
  <c r="R300" i="3"/>
  <c r="H24" i="13"/>
  <c r="G25" i="13"/>
  <c r="G42" i="13" l="1"/>
  <c r="G7" i="13" s="1"/>
  <c r="H7" i="13" s="1"/>
  <c r="H25" i="13"/>
  <c r="H42" i="13" s="1"/>
  <c r="J53" i="4"/>
  <c r="J67" i="4" s="1"/>
  <c r="J99" i="4" s="1"/>
  <c r="O289" i="4"/>
  <c r="J113" i="4" l="1"/>
  <c r="J145" i="4" s="1"/>
  <c r="J159" i="4" s="1"/>
  <c r="J191" i="4" s="1"/>
  <c r="J205" i="4" s="1"/>
  <c r="J237" i="4" s="1"/>
  <c r="J251" i="4" s="1"/>
  <c r="J283" i="4" s="1"/>
  <c r="O290" i="4" l="1"/>
  <c r="O291" i="4" s="1"/>
  <c r="O294" i="4" s="1"/>
  <c r="G27" i="13"/>
  <c r="H27" i="13" s="1"/>
  <c r="J285" i="4"/>
  <c r="E2" i="4" s="1"/>
  <c r="R300" i="4" l="1"/>
  <c r="J21" i="5"/>
  <c r="J53" i="5" l="1"/>
  <c r="J67" i="5" s="1"/>
  <c r="J99" i="5" s="1"/>
  <c r="O289" i="5"/>
  <c r="J113" i="5" l="1"/>
  <c r="J145" i="5" s="1"/>
  <c r="J159" i="5" s="1"/>
  <c r="J191" i="5" s="1"/>
  <c r="J205" i="5" s="1"/>
  <c r="J237" i="5" s="1"/>
  <c r="J251" i="5" s="1"/>
  <c r="J283" i="5" s="1"/>
  <c r="J285" i="5" l="1"/>
  <c r="E2" i="5" s="1"/>
  <c r="O290" i="5"/>
  <c r="O291" i="5" s="1"/>
  <c r="O294" i="5" s="1"/>
  <c r="G28" i="13"/>
  <c r="H28" i="13" s="1"/>
  <c r="R300" i="5" l="1"/>
  <c r="J21" i="6"/>
  <c r="O289" i="6" l="1"/>
  <c r="J53" i="6"/>
  <c r="J67" i="6" s="1"/>
  <c r="J99" i="6" s="1"/>
  <c r="J113" i="6" l="1"/>
  <c r="J145" i="6" s="1"/>
  <c r="J159" i="6" s="1"/>
  <c r="J191" i="6" s="1"/>
  <c r="J205" i="6" s="1"/>
  <c r="J237" i="6" s="1"/>
  <c r="J251" i="6" s="1"/>
  <c r="J283" i="6" s="1"/>
  <c r="O290" i="6" l="1"/>
  <c r="O291" i="6" s="1"/>
  <c r="O294" i="6" s="1"/>
  <c r="J285" i="6"/>
  <c r="E2" i="6" s="1"/>
  <c r="G29" i="13"/>
  <c r="H29" i="13" s="1"/>
  <c r="R300" i="6" l="1"/>
  <c r="J21" i="7"/>
  <c r="J53" i="7" l="1"/>
  <c r="J67" i="7" s="1"/>
  <c r="J99" i="7" s="1"/>
  <c r="O289" i="7"/>
  <c r="J113" i="7" l="1"/>
  <c r="J145" i="7" s="1"/>
  <c r="J159" i="7" s="1"/>
  <c r="J191" i="7" s="1"/>
  <c r="J205" i="7" s="1"/>
  <c r="J237" i="7" s="1"/>
  <c r="J251" i="7" s="1"/>
  <c r="J283" i="7" s="1"/>
  <c r="O290" i="7" l="1"/>
  <c r="O291" i="7" s="1"/>
  <c r="O294" i="7" s="1"/>
  <c r="J285" i="7"/>
  <c r="E2" i="7" s="1"/>
  <c r="G32" i="13"/>
  <c r="H32" i="13" s="1"/>
  <c r="R300" i="7" l="1"/>
  <c r="J21" i="8"/>
  <c r="O289" i="8" l="1"/>
  <c r="J53" i="8"/>
  <c r="J67" i="8" s="1"/>
  <c r="J99" i="8" s="1"/>
  <c r="J113" i="8" l="1"/>
  <c r="J145" i="8" s="1"/>
  <c r="J159" i="8" s="1"/>
  <c r="J191" i="8" s="1"/>
  <c r="J205" i="8" s="1"/>
  <c r="J237" i="8" s="1"/>
  <c r="J251" i="8" s="1"/>
  <c r="J283" i="8" s="1"/>
  <c r="O290" i="8" l="1"/>
  <c r="O291" i="8" s="1"/>
  <c r="O294" i="8" s="1"/>
  <c r="G33" i="13"/>
  <c r="H33" i="13" s="1"/>
  <c r="J285" i="8"/>
  <c r="E2" i="8" s="1"/>
  <c r="R300" i="8" l="1"/>
  <c r="J21" i="9"/>
  <c r="J53" i="9" l="1"/>
  <c r="J67" i="9" s="1"/>
  <c r="J99" i="9" s="1"/>
  <c r="O289" i="9"/>
  <c r="J113" i="9" l="1"/>
  <c r="J145" i="9" s="1"/>
  <c r="J159" i="9" s="1"/>
  <c r="J191" i="9" s="1"/>
  <c r="J205" i="9" s="1"/>
  <c r="J237" i="9" s="1"/>
  <c r="J251" i="9" s="1"/>
  <c r="J283" i="9" s="1"/>
  <c r="O290" i="9" l="1"/>
  <c r="O291" i="9" s="1"/>
  <c r="O294" i="9" s="1"/>
  <c r="J285" i="9"/>
  <c r="E2" i="9" s="1"/>
  <c r="G34" i="13"/>
  <c r="H34" i="13" s="1"/>
  <c r="J21" i="10" l="1"/>
  <c r="R300" i="9"/>
  <c r="O289" i="10" l="1"/>
  <c r="J53" i="10"/>
  <c r="J67" i="10" s="1"/>
  <c r="J99" i="10" s="1"/>
  <c r="J113" i="10" l="1"/>
  <c r="J145" i="10" s="1"/>
  <c r="J159" i="10" s="1"/>
  <c r="J191" i="10" s="1"/>
  <c r="J205" i="10" s="1"/>
  <c r="J237" i="10" s="1"/>
  <c r="J251" i="10" s="1"/>
  <c r="J283" i="10" s="1"/>
  <c r="J285" i="10" l="1"/>
  <c r="E2" i="10" s="1"/>
  <c r="G37" i="13"/>
  <c r="H37" i="13" s="1"/>
  <c r="O290" i="10"/>
  <c r="O291" i="10" s="1"/>
  <c r="O294" i="10" s="1"/>
  <c r="J21" i="11" l="1"/>
  <c r="R300" i="10"/>
  <c r="J53" i="11" l="1"/>
  <c r="J67" i="11" s="1"/>
  <c r="J99" i="11" s="1"/>
  <c r="O289" i="11"/>
  <c r="J113" i="11" l="1"/>
  <c r="J145" i="11" s="1"/>
  <c r="J159" i="11" s="1"/>
  <c r="J191" i="11" s="1"/>
  <c r="J205" i="11" s="1"/>
  <c r="J237" i="11" s="1"/>
  <c r="J251" i="11" s="1"/>
  <c r="J283" i="11" s="1"/>
  <c r="O290" i="11" l="1"/>
  <c r="O291" i="11" s="1"/>
  <c r="O294" i="11" s="1"/>
  <c r="G38" i="13"/>
  <c r="H38" i="13" s="1"/>
  <c r="J285" i="11"/>
  <c r="E2" i="11" s="1"/>
  <c r="R300" i="11" l="1"/>
  <c r="J21" i="12"/>
  <c r="J53" i="12" l="1"/>
  <c r="J67" i="12" s="1"/>
  <c r="J99" i="12" s="1"/>
  <c r="O289" i="12"/>
  <c r="J113" i="12" l="1"/>
  <c r="J145" i="12" s="1"/>
  <c r="J159" i="12" s="1"/>
  <c r="J191" i="12" s="1"/>
  <c r="J205" i="12" s="1"/>
  <c r="J237" i="12" s="1"/>
  <c r="J251" i="12" s="1"/>
  <c r="J283" i="12" s="1"/>
  <c r="O290" i="12" l="1"/>
  <c r="O291" i="12" s="1"/>
  <c r="O294" i="12" s="1"/>
  <c r="J285" i="12"/>
  <c r="G39" i="13"/>
  <c r="H39" i="13" s="1"/>
  <c r="E2" i="12" l="1"/>
  <c r="R300" i="12" s="1"/>
  <c r="D9" i="13"/>
  <c r="N48" i="13" s="1"/>
  <c r="N58" i="13" s="1"/>
</calcChain>
</file>

<file path=xl/sharedStrings.xml><?xml version="1.0" encoding="utf-8"?>
<sst xmlns="http://schemas.openxmlformats.org/spreadsheetml/2006/main" count="14511" uniqueCount="489">
  <si>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</si>
  <si>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</si>
  <si>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</si>
  <si>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</si>
  <si>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</si>
  <si>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</si>
  <si>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</si>
  <si>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</si>
  <si>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</si>
  <si>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</si>
  <si>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</si>
  <si>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</si>
  <si>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</si>
  <si>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</si>
  <si>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</si>
  <si>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</si>
  <si>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</si>
  <si>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</si>
  <si>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</si>
  <si>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</si>
  <si>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</si>
  <si>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</si>
  <si>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</si>
  <si>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</si>
  <si>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</si>
  <si>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</si>
  <si>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</si>
  <si>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</si>
  <si>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</si>
  <si>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</si>
  <si>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</si>
  <si>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</si>
  <si>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</si>
  <si>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</si>
  <si>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</si>
  <si>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</si>
  <si>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</si>
  <si>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</si>
  <si>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</si>
  <si>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</si>
  <si>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</si>
  <si>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</si>
  <si>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</si>
  <si>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</si>
  <si>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</si>
  <si>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</si>
  <si>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</si>
  <si>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</si>
  <si>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</si>
  <si>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</si>
  <si>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</si>
  <si>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</si>
  <si>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</si>
  <si>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</si>
  <si>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</si>
  <si>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</si>
  <si>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</si>
  <si>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</si>
  <si>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</si>
  <si>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</si>
  <si>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</si>
  <si>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</si>
  <si>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</si>
  <si>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</si>
  <si>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</si>
  <si>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</si>
  <si>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</si>
  <si>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</si>
  <si>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</si>
  <si>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</si>
  <si>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</si>
  <si>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</si>
  <si>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</si>
  <si>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</si>
  <si>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</si>
  <si>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</si>
  <si>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</si>
  <si>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</si>
  <si>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</si>
  <si>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</si>
  <si>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</si>
  <si>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</si>
  <si>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</si>
  <si>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</si>
  <si>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</si>
  <si>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</si>
  <si>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</si>
  <si>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</si>
  <si>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</si>
  <si>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</si>
  <si>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</si>
  <si>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</si>
  <si>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</si>
  <si>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</si>
  <si>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</si>
  <si>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</si>
  <si>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</si>
  <si>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</si>
  <si>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</si>
  <si>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</si>
  <si>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</si>
  <si>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</si>
  <si>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</si>
  <si>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</si>
  <si>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</si>
  <si>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</si>
  <si>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</si>
  <si>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</si>
  <si>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</si>
  <si>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</si>
  <si>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</si>
  <si>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</si>
  <si>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</si>
  <si>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</si>
  <si>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</si>
  <si>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</si>
  <si>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</si>
  <si>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</si>
  <si>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</si>
  <si>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</si>
  <si>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</si>
  <si>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</si>
  <si>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</si>
  <si>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</si>
  <si>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</si>
  <si>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</si>
  <si>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</si>
  <si>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</si>
  <si>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</si>
  <si>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</si>
  <si>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</si>
  <si>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DEPOSITS IN TRANSIT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</si>
  <si>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</si>
  <si>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</si>
  <si>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</si>
  <si>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</si>
  <si>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</si>
  <si>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</si>
  <si>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</si>
  <si>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</si>
  <si>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</si>
  <si>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</si>
  <si>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</si>
  <si>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</si>
  <si>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</si>
  <si>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</si>
  <si>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</si>
  <si>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</si>
  <si>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</si>
  <si>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</si>
  <si>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</si>
  <si>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</si>
  <si>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</si>
  <si>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</si>
  <si>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</si>
  <si>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</si>
  <si>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</si>
  <si>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</si>
  <si>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</si>
  <si>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</si>
  <si>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</si>
  <si>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</si>
  <si>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</si>
  <si>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</si>
  <si>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</si>
  <si>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</si>
  <si>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</si>
  <si>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</si>
  <si>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</si>
  <si>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</si>
  <si>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</si>
  <si>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</si>
  <si>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</si>
  <si>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</si>
  <si>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</si>
  <si>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</si>
  <si>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</si>
  <si>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</si>
  <si>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</si>
  <si>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</si>
  <si>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</si>
  <si>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</si>
  <si>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</si>
  <si>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</si>
  <si>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</si>
  <si>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</si>
  <si>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</si>
  <si>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</si>
  <si>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</si>
  <si>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</si>
  <si>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</si>
  <si>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</si>
  <si>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</si>
  <si>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</si>
  <si>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</si>
  <si>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</si>
  <si>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 xml:space="preserve">THERE ARE ERROR CHECKS BETWEEN COLUMNS 9 AND 10 TO ENSURE THERE ARE NO ERRORS </t>
  </si>
  <si>
    <t>THIS ERROR CHECK WILL TELL THE AMOUNT THAT THE SIDES ARE OUT OF BALANCE</t>
  </si>
  <si>
    <t>BEGINNING BOOK BALANCE as of 1/01</t>
  </si>
  <si>
    <t>ENDING BOOK BALANCE as of 1/31</t>
  </si>
  <si>
    <t>ENDING BANK BALANCE as of 1/31</t>
  </si>
  <si>
    <t xml:space="preserve">Interest 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</si>
  <si>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</si>
  <si>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</si>
  <si>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</si>
  <si>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</si>
  <si>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</si>
  <si>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</si>
  <si>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</si>
  <si>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</si>
  <si>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</si>
  <si>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</si>
  <si>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</si>
  <si>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</si>
  <si>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</si>
  <si>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</si>
  <si>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</si>
  <si>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</si>
  <si>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</si>
  <si>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</si>
  <si>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</si>
  <si>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</si>
  <si>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</si>
  <si>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</si>
  <si>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</si>
  <si>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</si>
  <si>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</si>
  <si>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</si>
  <si>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</si>
  <si>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</si>
  <si>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</si>
  <si>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</si>
  <si>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</si>
  <si>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</si>
  <si>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</si>
  <si>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</si>
  <si>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</si>
  <si>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</si>
  <si>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</si>
  <si>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</si>
  <si>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</si>
  <si>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</si>
  <si>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</si>
  <si>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</si>
  <si>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</si>
  <si>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</si>
  <si>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</si>
  <si>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</si>
  <si>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</si>
  <si>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</si>
  <si>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</si>
  <si>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</si>
  <si>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Rec. &amp;</t>
  </si>
  <si>
    <t>DESCRIPTION</t>
  </si>
  <si>
    <t>WHEREVER THE YELLOW APPEARS YOU MAY HAVE TO ENTER VALUES OR TEXT</t>
  </si>
  <si>
    <t>Officers/LU</t>
  </si>
  <si>
    <t>Paid Emp.</t>
  </si>
  <si>
    <t>Federal</t>
  </si>
  <si>
    <t xml:space="preserve">Income </t>
  </si>
  <si>
    <t>Income</t>
  </si>
  <si>
    <t>EVERYTHING ELSE WILL AUTOMATICALLY UPDATE.</t>
  </si>
  <si>
    <t>octEMBER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</si>
  <si>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</si>
  <si>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</si>
  <si>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</si>
  <si>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</si>
  <si>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</si>
  <si>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</si>
  <si>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</si>
  <si>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</si>
  <si>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Bank Reconcilement</t>
  </si>
  <si>
    <t>Percentage</t>
  </si>
  <si>
    <t xml:space="preserve">FOR THE YEAR </t>
  </si>
  <si>
    <t>January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</si>
  <si>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</si>
  <si>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</si>
  <si>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</si>
  <si>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refund…………………………………………………………………………….</t>
  </si>
  <si>
    <t>Interest or rentals received……………………………………………………………………….</t>
  </si>
  <si>
    <t>Fees and dues collected……………………………………………………………………………..</t>
  </si>
  <si>
    <t>Account transfers &amp; assets sold……………………………………………………………………..</t>
  </si>
  <si>
    <t>Deductions:  Taxes withheld………………………………………………………………………….</t>
  </si>
  <si>
    <t xml:space="preserve">  </t>
  </si>
  <si>
    <t>Union dues withheld…………………………………………………………</t>
  </si>
  <si>
    <t>Other…………………………………………………………………………..</t>
  </si>
  <si>
    <t>TOTAL RECEIPTS…………………………………………………………………………………….</t>
  </si>
  <si>
    <t>TOTAL TO BE ACCOUNTED FOR……………………………………………………………………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</si>
  <si>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</si>
  <si>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</si>
  <si>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 xml:space="preserve">     Officers…………………………………………………………………………….</t>
  </si>
  <si>
    <t xml:space="preserve">     Grievance Committee……………………………………………………………</t>
  </si>
  <si>
    <t xml:space="preserve">     Delegates and Others……………………………………………………………….</t>
  </si>
  <si>
    <t xml:space="preserve">     Taxable Expenses……………………………………………………………………………..</t>
  </si>
  <si>
    <t>Reimbursed individual expenses……………………………………………………………………</t>
  </si>
  <si>
    <t>Education, recreation, and conference fees……………………………………………………….</t>
  </si>
  <si>
    <t>Per Capita Fees……………………………………………………………………………………….</t>
  </si>
  <si>
    <t>Office expenses &amp; supplies………………………………………………………………………….</t>
  </si>
  <si>
    <t>Rent, utilities, repairs…………………………………………………………………………………</t>
  </si>
  <si>
    <t>Donations and flowers………………………………………………………………………………..</t>
  </si>
  <si>
    <t>Taxes paid……………………………………………………………………………………………..</t>
  </si>
  <si>
    <t>Professional fees……………………………………………………………………………………..</t>
  </si>
  <si>
    <t>Sundry Expenses……………………………………………………………………………………..</t>
  </si>
  <si>
    <t>Fees and dues remitted………………………………………………………………………………</t>
  </si>
  <si>
    <t>Account transfers &amp; assets purchased……………………………………………………………..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</si>
  <si>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Disbursements……………………………………………………………………………………………………….</t>
    </r>
  </si>
  <si>
    <t>Cash balance at end of month………………………………………………………………………………………..</t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</si>
  <si>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</si>
  <si>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</si>
  <si>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</si>
  <si>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</si>
  <si>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</si>
  <si>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</si>
  <si>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ORIGINAL-to be given to Recording Secretary to become part of minutes of regular L.U. meeting</t>
  </si>
  <si>
    <t>DUPLICATE-to be kept in the files of Financial Secretary</t>
  </si>
  <si>
    <t>February</t>
  </si>
  <si>
    <t>Fees and dues refund……………………………………………………………………………………</t>
  </si>
  <si>
    <t>Interest or rentals received……………………………………………………………………………</t>
  </si>
  <si>
    <t>Fees and dues colledted……………………………………………………………………………..</t>
  </si>
  <si>
    <t xml:space="preserve">        DEDUCT CASH DISBURSED:</t>
  </si>
  <si>
    <t xml:space="preserve">    Officers…………………………………………………………………………….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</si>
  <si>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</si>
  <si>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</si>
  <si>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</si>
  <si>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</si>
  <si>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</si>
  <si>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</si>
  <si>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</si>
  <si>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</si>
  <si>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</si>
  <si>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</si>
  <si>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Interest or rentals redeived……………………………………………………………………………</t>
  </si>
  <si>
    <t>AUDITING COMMITTEE QUARTERLY REPORT</t>
  </si>
  <si>
    <t>AUDIT COVERING PERIOD FROM:</t>
  </si>
  <si>
    <t>January 1 to March 31</t>
  </si>
  <si>
    <t>1st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</si>
  <si>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</si>
  <si>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</si>
  <si>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r>
      <t xml:space="preserve">          </t>
    </r>
    <r>
      <rPr>
        <b/>
        <sz val="10"/>
        <rFont val="Arial"/>
        <family val="2"/>
      </rPr>
      <t>DEDUCT CASH DISBURSED:</t>
    </r>
  </si>
  <si>
    <t>BANK RECONCILEMENT</t>
  </si>
  <si>
    <t>Bank Balance as of</t>
  </si>
  <si>
    <t>Note:  For other accounts, assets and liabilities use Form 265A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</si>
  <si>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</si>
  <si>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</si>
  <si>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</si>
  <si>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</si>
  <si>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ORIGINAL - To be retained by Local Union, and become part of Minutes.</t>
  </si>
  <si>
    <t>DUPLICATE - To be sent to International Secretary-Treasurer</t>
  </si>
  <si>
    <t>April 1 to June 30</t>
  </si>
  <si>
    <t>2nd Quarter</t>
  </si>
  <si>
    <t>July 1 to September 30</t>
  </si>
  <si>
    <t>3rd Quarter</t>
  </si>
  <si>
    <t>October 1 to December 31</t>
  </si>
  <si>
    <t>4th Quarter</t>
  </si>
  <si>
    <t>MONTHLY FINANICAL STATEMENT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</si>
  <si>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</si>
  <si>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</si>
  <si>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</si>
  <si>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</si>
  <si>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</si>
  <si>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</si>
  <si>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All TrstRpt Sheets</t>
  </si>
  <si>
    <t>All Monthly Rpt Sheets</t>
  </si>
  <si>
    <t>UPDATE FROM THE  CASH BOOK DETAIL.  BE SURE TO DOUBLE CHECK THAT YOUR ENDING</t>
  </si>
  <si>
    <t xml:space="preserve">NOTHING NEEDS TO BE IMPUTED IN THESE WORKBOOKS.  THEY WILL AUTOMATICALLY </t>
  </si>
  <si>
    <t>BALANCES DO IN FACT MATCH YOUR FINANCIAL SECRETARY CASH BOOK BALANCE.</t>
  </si>
  <si>
    <t>AND MONTHLY FINANCIAL REPORT.</t>
  </si>
  <si>
    <t>Sundry receipts…………………………………………………………………………………..</t>
  </si>
  <si>
    <t xml:space="preserve">THERE IS A RECAP SHEET THAT YOU DO NOT NEED TO DO ANYTHING EXCEPT TO UPDATE </t>
  </si>
  <si>
    <t>THE FIXED ASSET AMOUNT.</t>
  </si>
  <si>
    <t>SECRETARY-TREASURER WITHIN SIXTY DAYS OF THE CLOSE OF EACH CALENDAR YEAR.</t>
  </si>
  <si>
    <t>THE MONTHLY FINANCIAL REPORT MUST BE PRINTED AND USED TO REPORT AT THE</t>
  </si>
  <si>
    <t>MONTHLY MEMBERSHIP MEETING.  THIS MONTHLY REPORT IS ALSO TO BE STAPLED INTO</t>
  </si>
  <si>
    <t>THE MINUTE BOOK ONCE IT HAS BEEN REPORTED TO THE MEMBERSHIP.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</si>
  <si>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</si>
  <si>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</si>
  <si>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</si>
  <si>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</si>
  <si>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</si>
  <si>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</si>
  <si>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</si>
  <si>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</si>
  <si>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</si>
  <si>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</si>
  <si>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</si>
  <si>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</si>
  <si>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</si>
  <si>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</si>
  <si>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>BEGINNING OF YEAR</t>
  </si>
  <si>
    <t>END OF YEAR</t>
  </si>
  <si>
    <t>Name of Bank &amp; Account</t>
  </si>
  <si>
    <t>Book Balance</t>
  </si>
  <si>
    <t>Beginning Plus Year Purchases</t>
  </si>
  <si>
    <t>End of Year Bank Balance</t>
  </si>
  <si>
    <t>End of Year Book Balance</t>
  </si>
  <si>
    <t>Mar 31</t>
  </si>
  <si>
    <t>Jun 30</t>
  </si>
  <si>
    <t>Sep 30</t>
  </si>
  <si>
    <t>Dec 31</t>
  </si>
  <si>
    <t>SCENARIO #2</t>
  </si>
  <si>
    <t xml:space="preserve">Month of </t>
  </si>
  <si>
    <t>PAID TO IT'S MEMBERS.  ALL DEDUCTED UNION DUES MUST BE REMITTED TO INT'L.</t>
  </si>
  <si>
    <t>Savings Accounts</t>
  </si>
  <si>
    <t>ENTER IN THE BANK NAME, BANK ACCT NUMBER AND THE DESCRIPTION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</si>
  <si>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</si>
  <si>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</si>
  <si>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</si>
  <si>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</si>
  <si>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 xml:space="preserve">BANK DETAILS, (NAME, NUMBER AND DESCRIPTION) IN THE MONTH OF </t>
  </si>
  <si>
    <t xml:space="preserve">JANUARY.  DO NOT ENTER ANYTHING INTO THE BEGINNING MONTH CELL.  </t>
  </si>
  <si>
    <t xml:space="preserve">THIS ANNUAL REPORT IS TO PRINTED AND FORWARDED TO THE INTERNATIONAL </t>
  </si>
  <si>
    <t>FINANCIAL SECRETARY'S CASH BOOK</t>
  </si>
  <si>
    <t>1-JAN-</t>
  </si>
  <si>
    <t>31-DEC-</t>
  </si>
  <si>
    <t>Account transfers &amp; assets sold…………………………………………………………………</t>
  </si>
  <si>
    <t xml:space="preserve">     Grievance Committee……………………………………………..</t>
  </si>
  <si>
    <t xml:space="preserve">     Taxable Expenses…………………………………………………</t>
  </si>
  <si>
    <t>………………………</t>
  </si>
  <si>
    <t>Plus Deposits or Cash on Hand………………………</t>
  </si>
  <si>
    <t>Total………………………………………………………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</si>
  <si>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</si>
  <si>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</si>
  <si>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</si>
  <si>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</si>
  <si>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</si>
  <si>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</si>
  <si>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</si>
  <si>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</si>
  <si>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</si>
  <si>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</si>
  <si>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</si>
  <si>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</si>
  <si>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</si>
  <si>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</si>
  <si>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</si>
  <si>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Delegates and Others……………………………………………..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</si>
  <si>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</si>
  <si>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</si>
  <si>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</si>
  <si>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</si>
  <si>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</si>
  <si>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</si>
  <si>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</si>
  <si>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</si>
  <si>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</si>
  <si>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</si>
  <si>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</si>
  <si>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</si>
  <si>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</si>
  <si>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</si>
  <si>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FORMER PACE LOCALS - PER CAPITA DUES PLUS 2 CENTS PER HOUR FOR ORGANIZING</t>
  </si>
  <si>
    <t>AT THE END OF EACH MONTH, YOU MUST LIST ALL OUTSTANDING CHECKS</t>
  </si>
  <si>
    <t>THE TOTALS WILL AUTOMATICALLY APPEAR IN THE "OUTSTANDING CHECKS" CELL</t>
  </si>
  <si>
    <t>YOU MUST COMPLETE THE YELLOW CELLS FOR ALL SAVINGS, CDs, ETC.</t>
  </si>
  <si>
    <t>NOTE:  DESCRIPTION WILL AUTOMATICALLY POPULATE IN YOUR AR251</t>
  </si>
  <si>
    <t>IF YOU OPEN A NEW SAVINGS, CD, ETC. WITHIN THE YEAR YOU MUST ENTER IN THE</t>
  </si>
  <si>
    <t>AR251 - Annual Rpt</t>
  </si>
  <si>
    <t>DIRECTIONS FOR US 6 PAGE CASH BOOKS FOR FINANCIAL SECRETARY</t>
  </si>
  <si>
    <t>CHECKING</t>
  </si>
  <si>
    <t>CHECKING ACCOUNT</t>
  </si>
  <si>
    <t>Less O/S Checks</t>
  </si>
  <si>
    <t>FICA</t>
  </si>
  <si>
    <t>State</t>
  </si>
  <si>
    <t>(Social</t>
  </si>
  <si>
    <t>Medicare</t>
  </si>
  <si>
    <t>Security)</t>
  </si>
  <si>
    <t>Per Hour</t>
  </si>
  <si>
    <t>DEPOSITS AND CHECKS</t>
  </si>
  <si>
    <t>Less Outstanding Checks &amp; Deposits Not Credited….</t>
  </si>
  <si>
    <t>Form No. 265</t>
  </si>
  <si>
    <t>Check</t>
  </si>
  <si>
    <t>DEPOSITS &amp; CHECKS</t>
  </si>
  <si>
    <t>OUTSTANDING CHECKS</t>
  </si>
  <si>
    <t>CHECK #</t>
  </si>
  <si>
    <t>TOTAL OUTSTANDING CHECKS</t>
  </si>
  <si>
    <t>Total O/S Checks</t>
  </si>
  <si>
    <t>NOVEMBER</t>
  </si>
  <si>
    <t>SAVINGS, STOCKS, BONDS, CDs</t>
  </si>
  <si>
    <t>UNITED STEELWORKERS - LOCAL UNION</t>
  </si>
  <si>
    <t>Beginning</t>
  </si>
  <si>
    <t>Deposits in Transit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</si>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</sst>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"/>
    <numFmt numFmtId="166" formatCode="&quot;$&quot;#,##0.00"/>
    <numFmt numFmtId="167" formatCode="0.00_);\(0.00\)"/>
    <numFmt numFmtId="168" formatCode="0_);\(0\)"/>
  </numFmts>
  <fonts count="25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8"/>
      <name val="Terminal"/>
      <family val="3"/>
      <charset val="255"/>
    </font>
    <font>
      <b/>
      <i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0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0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0"/>
      </top>
      <bottom style="double">
        <color rgb="FF0000FF"/>
      </bottom>
      <diagonal/>
    </border>
    <border>
      <left/>
      <right style="thin">
        <color indexed="12"/>
      </right>
      <top style="thin">
        <color indexed="10"/>
      </top>
      <bottom style="double">
        <color rgb="FF0000FF"/>
      </bottom>
      <diagonal/>
    </border>
    <border>
      <left/>
      <right style="thin">
        <color indexed="10"/>
      </right>
      <top style="thin">
        <color indexed="10"/>
      </top>
      <bottom style="double">
        <color rgb="FF0000FF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rgb="FF0000FF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double">
        <color rgb="FF0000FF"/>
      </bottom>
      <diagonal/>
    </border>
    <border>
      <left/>
      <right style="double">
        <color indexed="12"/>
      </right>
      <top style="thin">
        <color indexed="10"/>
      </top>
      <bottom style="double">
        <color rgb="FF0000FF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rgb="FF0000FF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8"/>
      </top>
      <bottom/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/>
  </cellStyleXfs>
  <cellXfs count="587">
    <xf numFmtId="0" fontId="0" fillId="0" borderId="0" xfId="0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3" fillId="0" borderId="1" xfId="0" applyFont="1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2" fillId="0" borderId="6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19" xfId="0" applyFont="1" applyBorder="1" applyAlignment="1" applyProtection="1">
      <alignment horizontal="left"/>
    </xf>
    <xf numFmtId="165" fontId="2" fillId="0" borderId="6" xfId="0" applyNumberFormat="1" applyFont="1" applyBorder="1" applyAlignment="1" applyProtection="1">
      <alignment horizontal="center"/>
    </xf>
    <xf numFmtId="0" fontId="1" fillId="0" borderId="0" xfId="0" applyFont="1" applyProtection="1"/>
    <xf numFmtId="165" fontId="1" fillId="0" borderId="0" xfId="0" applyNumberFormat="1" applyFont="1" applyProtection="1"/>
    <xf numFmtId="0" fontId="11" fillId="0" borderId="0" xfId="0" applyFont="1" applyProtection="1"/>
    <xf numFmtId="0" fontId="2" fillId="0" borderId="21" xfId="0" applyFont="1" applyBorder="1" applyProtection="1"/>
    <xf numFmtId="0" fontId="2" fillId="0" borderId="21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Protection="1"/>
    <xf numFmtId="0" fontId="2" fillId="0" borderId="23" xfId="0" applyFont="1" applyBorder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65" fontId="2" fillId="0" borderId="0" xfId="0" applyNumberFormat="1" applyFont="1" applyAlignment="1" applyProtection="1">
      <alignment horizontal="center"/>
    </xf>
    <xf numFmtId="0" fontId="2" fillId="0" borderId="14" xfId="0" applyFont="1" applyBorder="1" applyProtection="1"/>
    <xf numFmtId="165" fontId="2" fillId="0" borderId="14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</xf>
    <xf numFmtId="0" fontId="2" fillId="0" borderId="24" xfId="0" applyFont="1" applyBorder="1" applyProtection="1"/>
    <xf numFmtId="165" fontId="2" fillId="0" borderId="24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center"/>
    </xf>
    <xf numFmtId="4" fontId="2" fillId="0" borderId="24" xfId="0" applyNumberFormat="1" applyFont="1" applyBorder="1" applyProtection="1"/>
    <xf numFmtId="4" fontId="2" fillId="0" borderId="24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4" fontId="3" fillId="0" borderId="0" xfId="0" applyNumberFormat="1" applyFont="1" applyProtection="1"/>
    <xf numFmtId="4" fontId="2" fillId="0" borderId="0" xfId="0" applyNumberFormat="1" applyFont="1" applyProtection="1"/>
    <xf numFmtId="39" fontId="2" fillId="0" borderId="4" xfId="0" applyNumberFormat="1" applyFont="1" applyBorder="1" applyProtection="1"/>
    <xf numFmtId="49" fontId="2" fillId="0" borderId="0" xfId="0" applyNumberFormat="1" applyFont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10" fillId="0" borderId="0" xfId="0" applyFont="1" applyProtection="1"/>
    <xf numFmtId="165" fontId="10" fillId="0" borderId="0" xfId="0" applyNumberFormat="1" applyFont="1" applyProtection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4" fontId="2" fillId="0" borderId="24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24" xfId="0" applyFont="1" applyBorder="1" applyProtection="1">
      <protection locked="0"/>
    </xf>
    <xf numFmtId="0" fontId="2" fillId="0" borderId="1" xfId="0" applyFont="1" applyBorder="1" applyAlignment="1" applyProtection="1">
      <alignment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shrinkToFit="1"/>
    </xf>
    <xf numFmtId="0" fontId="3" fillId="0" borderId="1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</xf>
    <xf numFmtId="0" fontId="2" fillId="0" borderId="2" xfId="0" applyFont="1" applyBorder="1" applyAlignment="1" applyProtection="1">
      <alignment shrinkToFit="1"/>
    </xf>
    <xf numFmtId="0" fontId="3" fillId="0" borderId="26" xfId="0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shrinkToFit="1"/>
    </xf>
    <xf numFmtId="164" fontId="3" fillId="0" borderId="2" xfId="0" applyNumberFormat="1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center" shrinkToFit="1"/>
    </xf>
    <xf numFmtId="0" fontId="2" fillId="0" borderId="20" xfId="0" applyFont="1" applyBorder="1" applyAlignment="1" applyProtection="1">
      <alignment horizontal="center" shrinkToFit="1"/>
    </xf>
    <xf numFmtId="0" fontId="2" fillId="0" borderId="26" xfId="0" applyFont="1" applyBorder="1" applyAlignment="1" applyProtection="1">
      <alignment horizontal="center" shrinkToFit="1"/>
    </xf>
    <xf numFmtId="0" fontId="3" fillId="0" borderId="25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3" fillId="0" borderId="1" xfId="0" applyFont="1" applyBorder="1" applyAlignment="1" applyProtection="1">
      <alignment shrinkToFit="1"/>
    </xf>
    <xf numFmtId="0" fontId="6" fillId="0" borderId="0" xfId="0" applyFont="1" applyAlignment="1">
      <alignment shrinkToFit="1"/>
    </xf>
    <xf numFmtId="0" fontId="6" fillId="0" borderId="0" xfId="0" applyFont="1"/>
    <xf numFmtId="0" fontId="3" fillId="0" borderId="36" xfId="0" applyFont="1" applyBorder="1" applyAlignment="1" applyProtection="1">
      <alignment horizontal="center" shrinkToFit="1"/>
    </xf>
    <xf numFmtId="0" fontId="3" fillId="0" borderId="37" xfId="0" applyFont="1" applyBorder="1" applyAlignment="1" applyProtection="1">
      <alignment shrinkToFit="1"/>
    </xf>
    <xf numFmtId="0" fontId="3" fillId="0" borderId="3" xfId="0" applyFont="1" applyBorder="1" applyAlignment="1" applyProtection="1">
      <alignment shrinkToFit="1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shrinkToFit="1"/>
    </xf>
    <xf numFmtId="0" fontId="2" fillId="0" borderId="6" xfId="0" applyFont="1" applyBorder="1" applyAlignment="1" applyProtection="1">
      <alignment horizontal="center" shrinkToFit="1"/>
    </xf>
    <xf numFmtId="0" fontId="2" fillId="0" borderId="25" xfId="0" applyFont="1" applyBorder="1" applyAlignment="1" applyProtection="1">
      <alignment horizontal="center" shrinkToFit="1"/>
    </xf>
    <xf numFmtId="0" fontId="2" fillId="0" borderId="0" xfId="0" applyFont="1" applyAlignment="1" applyProtection="1">
      <alignment horizontal="center" shrinkToFit="1"/>
    </xf>
    <xf numFmtId="0" fontId="2" fillId="0" borderId="6" xfId="0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2" fillId="0" borderId="2" xfId="0" applyFont="1" applyBorder="1" applyAlignment="1" applyProtection="1">
      <alignment horizontal="center" shrinkToFit="1"/>
    </xf>
    <xf numFmtId="0" fontId="2" fillId="0" borderId="36" xfId="0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horizontal="center" shrinkToFit="1"/>
    </xf>
    <xf numFmtId="0" fontId="2" fillId="0" borderId="37" xfId="0" applyFont="1" applyBorder="1" applyAlignment="1" applyProtection="1">
      <alignment shrinkToFit="1"/>
    </xf>
    <xf numFmtId="0" fontId="2" fillId="0" borderId="3" xfId="0" applyFont="1" applyBorder="1" applyAlignment="1" applyProtection="1">
      <alignment shrinkToFit="1"/>
    </xf>
    <xf numFmtId="4" fontId="0" fillId="0" borderId="0" xfId="0" applyNumberFormat="1"/>
    <xf numFmtId="0" fontId="7" fillId="0" borderId="0" xfId="0" applyFont="1" applyProtection="1"/>
    <xf numFmtId="0" fontId="7" fillId="0" borderId="0" xfId="0" applyFont="1" applyBorder="1" applyProtection="1"/>
    <xf numFmtId="165" fontId="7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44" xfId="0" applyFont="1" applyBorder="1" applyProtection="1"/>
    <xf numFmtId="165" fontId="7" fillId="0" borderId="45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46" xfId="0" applyFont="1" applyBorder="1" applyProtection="1"/>
    <xf numFmtId="0" fontId="4" fillId="0" borderId="47" xfId="0" applyFont="1" applyBorder="1" applyAlignment="1" applyProtection="1">
      <alignment shrinkToFit="1"/>
    </xf>
    <xf numFmtId="0" fontId="14" fillId="0" borderId="0" xfId="0" applyFont="1" applyProtection="1"/>
    <xf numFmtId="0" fontId="7" fillId="0" borderId="48" xfId="0" applyFont="1" applyBorder="1" applyProtection="1"/>
    <xf numFmtId="0" fontId="7" fillId="0" borderId="49" xfId="0" applyFont="1" applyBorder="1" applyAlignment="1" applyProtection="1">
      <alignment horizontal="right"/>
    </xf>
    <xf numFmtId="0" fontId="7" fillId="0" borderId="49" xfId="0" applyFont="1" applyBorder="1" applyProtection="1"/>
    <xf numFmtId="0" fontId="7" fillId="0" borderId="50" xfId="0" applyFont="1" applyBorder="1" applyAlignment="1" applyProtection="1">
      <alignment horizontal="right"/>
    </xf>
    <xf numFmtId="166" fontId="7" fillId="0" borderId="0" xfId="0" applyNumberFormat="1" applyFont="1" applyBorder="1" applyProtection="1">
      <protection locked="0"/>
    </xf>
    <xf numFmtId="0" fontId="7" fillId="0" borderId="47" xfId="0" applyFont="1" applyBorder="1" applyAlignment="1" applyProtection="1">
      <alignment shrinkToFit="1"/>
    </xf>
    <xf numFmtId="0" fontId="7" fillId="0" borderId="52" xfId="0" applyFont="1" applyBorder="1" applyProtection="1"/>
    <xf numFmtId="165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/>
    <xf numFmtId="0" fontId="7" fillId="0" borderId="53" xfId="0" applyFont="1" applyBorder="1" applyAlignment="1" applyProtection="1">
      <alignment shrinkToFit="1"/>
    </xf>
    <xf numFmtId="165" fontId="2" fillId="0" borderId="8" xfId="0" applyNumberFormat="1" applyFont="1" applyBorder="1" applyAlignment="1" applyProtection="1">
      <alignment horizontal="center" shrinkToFit="1"/>
    </xf>
    <xf numFmtId="4" fontId="2" fillId="0" borderId="8" xfId="0" applyNumberFormat="1" applyFont="1" applyBorder="1" applyAlignment="1" applyProtection="1">
      <alignment horizontal="center" shrinkToFit="1"/>
    </xf>
    <xf numFmtId="165" fontId="15" fillId="0" borderId="24" xfId="0" applyNumberFormat="1" applyFont="1" applyBorder="1" applyAlignment="1" applyProtection="1">
      <alignment horizontal="center"/>
    </xf>
    <xf numFmtId="0" fontId="15" fillId="0" borderId="24" xfId="0" applyFont="1" applyBorder="1" applyProtection="1"/>
    <xf numFmtId="0" fontId="15" fillId="0" borderId="2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1" fillId="0" borderId="58" xfId="0" applyFont="1" applyBorder="1" applyProtection="1"/>
    <xf numFmtId="0" fontId="1" fillId="0" borderId="59" xfId="0" applyFont="1" applyBorder="1" applyProtection="1"/>
    <xf numFmtId="0" fontId="16" fillId="0" borderId="0" xfId="0" applyFont="1" applyProtection="1"/>
    <xf numFmtId="0" fontId="7" fillId="0" borderId="21" xfId="0" applyFont="1" applyBorder="1" applyProtection="1"/>
    <xf numFmtId="0" fontId="7" fillId="0" borderId="21" xfId="0" applyFont="1" applyBorder="1" applyAlignment="1" applyProtection="1">
      <alignment horizontal="center"/>
    </xf>
    <xf numFmtId="2" fontId="7" fillId="0" borderId="5" xfId="0" applyNumberFormat="1" applyFont="1" applyBorder="1" applyProtection="1"/>
    <xf numFmtId="2" fontId="14" fillId="0" borderId="0" xfId="0" applyNumberFormat="1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5" xfId="0" applyFont="1" applyBorder="1" applyProtection="1"/>
    <xf numFmtId="0" fontId="7" fillId="0" borderId="14" xfId="0" applyFont="1" applyBorder="1" applyProtection="1"/>
    <xf numFmtId="0" fontId="7" fillId="0" borderId="14" xfId="0" applyFont="1" applyBorder="1" applyAlignment="1" applyProtection="1">
      <alignment horizontal="center"/>
    </xf>
    <xf numFmtId="2" fontId="18" fillId="0" borderId="0" xfId="0" applyNumberFormat="1" applyFont="1" applyProtection="1"/>
    <xf numFmtId="2" fontId="14" fillId="0" borderId="0" xfId="0" applyNumberFormat="1" applyFont="1" applyBorder="1" applyProtection="1"/>
    <xf numFmtId="0" fontId="14" fillId="0" borderId="0" xfId="0" applyFont="1"/>
    <xf numFmtId="0" fontId="3" fillId="0" borderId="1" xfId="0" applyNumberFormat="1" applyFont="1" applyBorder="1" applyAlignment="1" applyProtection="1">
      <alignment horizontal="center" shrinkToFit="1"/>
    </xf>
    <xf numFmtId="0" fontId="3" fillId="0" borderId="2" xfId="0" applyNumberFormat="1" applyFont="1" applyBorder="1" applyAlignment="1" applyProtection="1">
      <alignment horizontal="center" shrinkToFit="1"/>
    </xf>
    <xf numFmtId="0" fontId="2" fillId="0" borderId="1" xfId="0" applyNumberFormat="1" applyFont="1" applyBorder="1" applyAlignment="1" applyProtection="1">
      <alignment horizontal="center" shrinkToFit="1"/>
    </xf>
    <xf numFmtId="0" fontId="2" fillId="0" borderId="2" xfId="0" applyNumberFormat="1" applyFont="1" applyBorder="1" applyAlignment="1" applyProtection="1">
      <alignment horizontal="center" shrinkToFit="1"/>
    </xf>
    <xf numFmtId="0" fontId="3" fillId="0" borderId="66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</xf>
    <xf numFmtId="0" fontId="3" fillId="0" borderId="33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shrinkToFit="1"/>
    </xf>
    <xf numFmtId="0" fontId="2" fillId="0" borderId="0" xfId="0" applyFont="1" applyBorder="1" applyAlignment="1" applyProtection="1">
      <alignment horizontal="center"/>
    </xf>
    <xf numFmtId="49" fontId="7" fillId="0" borderId="0" xfId="0" applyNumberFormat="1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49" fontId="14" fillId="0" borderId="0" xfId="0" applyNumberFormat="1" applyFont="1"/>
    <xf numFmtId="49" fontId="7" fillId="0" borderId="63" xfId="0" applyNumberFormat="1" applyFont="1" applyBorder="1" applyAlignment="1" applyProtection="1">
      <alignment horizontal="center"/>
    </xf>
    <xf numFmtId="4" fontId="17" fillId="0" borderId="0" xfId="0" applyNumberFormat="1" applyFont="1" applyBorder="1" applyAlignment="1" applyProtection="1">
      <alignment horizontal="center" shrinkToFit="1"/>
    </xf>
    <xf numFmtId="2" fontId="17" fillId="0" borderId="0" xfId="0" applyNumberFormat="1" applyFont="1" applyBorder="1" applyAlignment="1" applyProtection="1">
      <alignment horizontal="center" shrinkToFit="1"/>
    </xf>
    <xf numFmtId="0" fontId="7" fillId="0" borderId="63" xfId="0" applyFont="1" applyBorder="1" applyAlignment="1" applyProtection="1">
      <alignment horizontal="center"/>
    </xf>
    <xf numFmtId="0" fontId="18" fillId="0" borderId="0" xfId="0" applyFont="1"/>
    <xf numFmtId="0" fontId="2" fillId="0" borderId="67" xfId="0" applyFont="1" applyBorder="1" applyAlignment="1" applyProtection="1">
      <alignment horizontal="center" shrinkToFit="1"/>
    </xf>
    <xf numFmtId="0" fontId="2" fillId="0" borderId="33" xfId="0" applyFont="1" applyBorder="1" applyAlignment="1" applyProtection="1">
      <alignment horizontal="center" shrinkToFit="1"/>
    </xf>
    <xf numFmtId="0" fontId="2" fillId="0" borderId="34" xfId="0" applyFont="1" applyBorder="1" applyAlignment="1" applyProtection="1">
      <alignment horizontal="center" shrinkToFit="1"/>
    </xf>
    <xf numFmtId="0" fontId="2" fillId="0" borderId="0" xfId="0" applyFont="1" applyBorder="1" applyProtection="1"/>
    <xf numFmtId="165" fontId="1" fillId="0" borderId="0" xfId="0" applyNumberFormat="1" applyFont="1" applyBorder="1" applyProtection="1">
      <protection locked="0"/>
    </xf>
    <xf numFmtId="39" fontId="2" fillId="0" borderId="0" xfId="0" applyNumberFormat="1" applyFont="1" applyBorder="1" applyProtection="1"/>
    <xf numFmtId="4" fontId="2" fillId="0" borderId="0" xfId="0" applyNumberFormat="1" applyFont="1" applyBorder="1" applyProtection="1"/>
    <xf numFmtId="0" fontId="7" fillId="0" borderId="61" xfId="0" applyFont="1" applyBorder="1" applyProtection="1"/>
    <xf numFmtId="7" fontId="7" fillId="0" borderId="61" xfId="0" applyNumberFormat="1" applyFont="1" applyBorder="1" applyProtection="1"/>
    <xf numFmtId="0" fontId="0" fillId="0" borderId="55" xfId="0" applyNumberFormat="1" applyBorder="1" applyAlignment="1" applyProtection="1">
      <alignment horizontal="left"/>
    </xf>
    <xf numFmtId="44" fontId="8" fillId="0" borderId="74" xfId="0" applyNumberFormat="1" applyFont="1" applyBorder="1" applyAlignment="1" applyProtection="1">
      <alignment horizontal="center"/>
    </xf>
    <xf numFmtId="0" fontId="21" fillId="0" borderId="0" xfId="0" applyFont="1" applyProtection="1"/>
    <xf numFmtId="0" fontId="0" fillId="0" borderId="75" xfId="0" applyBorder="1" applyProtection="1"/>
    <xf numFmtId="43" fontId="8" fillId="0" borderId="77" xfId="0" applyNumberFormat="1" applyFont="1" applyBorder="1" applyAlignment="1" applyProtection="1">
      <alignment horizontal="center"/>
    </xf>
    <xf numFmtId="43" fontId="8" fillId="0" borderId="78" xfId="0" applyNumberFormat="1" applyFont="1" applyBorder="1" applyAlignment="1" applyProtection="1">
      <alignment horizontal="center"/>
    </xf>
    <xf numFmtId="44" fontId="8" fillId="0" borderId="79" xfId="0" applyNumberFormat="1" applyFont="1" applyBorder="1" applyAlignment="1" applyProtection="1">
      <alignment horizontal="center"/>
    </xf>
    <xf numFmtId="44" fontId="8" fillId="0" borderId="80" xfId="0" applyNumberFormat="1" applyFont="1" applyBorder="1" applyAlignment="1" applyProtection="1">
      <alignment horizontal="center"/>
    </xf>
    <xf numFmtId="0" fontId="0" fillId="0" borderId="81" xfId="0" applyBorder="1" applyProtection="1"/>
    <xf numFmtId="43" fontId="8" fillId="0" borderId="83" xfId="0" applyNumberFormat="1" applyFont="1" applyBorder="1" applyAlignment="1" applyProtection="1">
      <alignment horizontal="center"/>
    </xf>
    <xf numFmtId="44" fontId="8" fillId="0" borderId="76" xfId="0" applyNumberFormat="1" applyFont="1" applyBorder="1" applyAlignment="1" applyProtection="1">
      <alignment horizontal="center"/>
    </xf>
    <xf numFmtId="7" fontId="0" fillId="0" borderId="0" xfId="0" applyNumberFormat="1" applyProtection="1"/>
    <xf numFmtId="43" fontId="8" fillId="0" borderId="77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44" fontId="8" fillId="0" borderId="80" xfId="0" applyNumberFormat="1" applyFont="1" applyBorder="1" applyProtection="1"/>
    <xf numFmtId="44" fontId="9" fillId="0" borderId="84" xfId="0" applyNumberFormat="1" applyFont="1" applyBorder="1" applyProtection="1"/>
    <xf numFmtId="0" fontId="0" fillId="0" borderId="55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9" fillId="0" borderId="0" xfId="0" applyFont="1" applyProtection="1"/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0" applyFont="1"/>
    <xf numFmtId="4" fontId="8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8" fillId="0" borderId="57" xfId="0" applyFont="1" applyBorder="1"/>
    <xf numFmtId="0" fontId="10" fillId="0" borderId="55" xfId="0" applyFont="1" applyBorder="1"/>
    <xf numFmtId="0" fontId="9" fillId="0" borderId="55" xfId="0" applyFont="1" applyBorder="1"/>
    <xf numFmtId="0" fontId="10" fillId="0" borderId="55" xfId="0" applyNumberFormat="1" applyFont="1" applyBorder="1" applyProtection="1">
      <protection locked="0"/>
    </xf>
    <xf numFmtId="0" fontId="10" fillId="0" borderId="59" xfId="0" applyNumberFormat="1" applyFont="1" applyBorder="1" applyProtection="1">
      <protection locked="0"/>
    </xf>
    <xf numFmtId="0" fontId="10" fillId="0" borderId="95" xfId="0" applyFont="1" applyBorder="1"/>
    <xf numFmtId="0" fontId="10" fillId="0" borderId="96" xfId="0" applyFont="1" applyBorder="1" applyAlignment="1">
      <alignment horizontal="right"/>
    </xf>
    <xf numFmtId="0" fontId="10" fillId="0" borderId="49" xfId="0" applyFont="1" applyBorder="1"/>
    <xf numFmtId="0" fontId="0" fillId="0" borderId="0" xfId="0" applyFill="1" applyProtection="1"/>
    <xf numFmtId="0" fontId="0" fillId="0" borderId="0" xfId="0" applyFill="1"/>
    <xf numFmtId="0" fontId="23" fillId="0" borderId="0" xfId="0" applyFont="1" applyFill="1"/>
    <xf numFmtId="0" fontId="20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/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left"/>
    </xf>
    <xf numFmtId="0" fontId="10" fillId="0" borderId="0" xfId="0" applyFont="1" applyFill="1"/>
    <xf numFmtId="0" fontId="21" fillId="0" borderId="0" xfId="0" applyFont="1" applyFill="1" applyAlignment="1" applyProtection="1"/>
    <xf numFmtId="0" fontId="21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8" fillId="0" borderId="0" xfId="0" applyFont="1" applyAlignment="1">
      <alignment shrinkToFit="1"/>
    </xf>
    <xf numFmtId="0" fontId="21" fillId="0" borderId="0" xfId="0" applyFont="1" applyFill="1" applyAlignment="1" applyProtection="1">
      <alignment shrinkToFit="1"/>
    </xf>
    <xf numFmtId="0" fontId="10" fillId="0" borderId="0" xfId="0" applyFont="1" applyAlignment="1">
      <alignment shrinkToFit="1"/>
    </xf>
    <xf numFmtId="44" fontId="8" fillId="0" borderId="74" xfId="0" applyNumberFormat="1" applyFont="1" applyBorder="1" applyAlignment="1" applyProtection="1">
      <alignment horizontal="center" shrinkToFit="1"/>
    </xf>
    <xf numFmtId="4" fontId="8" fillId="0" borderId="0" xfId="0" applyNumberFormat="1" applyFont="1" applyAlignment="1">
      <alignment shrinkToFit="1"/>
    </xf>
    <xf numFmtId="0" fontId="8" fillId="0" borderId="75" xfId="0" applyFont="1" applyBorder="1" applyAlignment="1">
      <alignment shrinkToFit="1"/>
    </xf>
    <xf numFmtId="44" fontId="8" fillId="0" borderId="86" xfId="0" applyNumberFormat="1" applyFont="1" applyBorder="1" applyAlignment="1">
      <alignment horizontal="center" shrinkToFit="1"/>
    </xf>
    <xf numFmtId="43" fontId="8" fillId="0" borderId="86" xfId="0" applyNumberFormat="1" applyFont="1" applyBorder="1" applyAlignment="1">
      <alignment horizontal="center" shrinkToFit="1"/>
    </xf>
    <xf numFmtId="43" fontId="8" fillId="0" borderId="87" xfId="0" applyNumberFormat="1" applyFont="1" applyBorder="1" applyAlignment="1">
      <alignment horizontal="center" shrinkToFit="1"/>
    </xf>
    <xf numFmtId="44" fontId="8" fillId="0" borderId="79" xfId="0" applyNumberFormat="1" applyFont="1" applyBorder="1" applyAlignment="1">
      <alignment horizontal="center" shrinkToFit="1"/>
    </xf>
    <xf numFmtId="44" fontId="8" fillId="0" borderId="88" xfId="0" applyNumberFormat="1" applyFont="1" applyBorder="1" applyAlignment="1">
      <alignment horizontal="center" shrinkToFit="1"/>
    </xf>
    <xf numFmtId="0" fontId="8" fillId="0" borderId="81" xfId="0" applyFont="1" applyBorder="1" applyAlignment="1">
      <alignment shrinkToFit="1"/>
    </xf>
    <xf numFmtId="44" fontId="8" fillId="0" borderId="85" xfId="0" applyNumberFormat="1" applyFont="1" applyBorder="1" applyAlignment="1">
      <alignment horizontal="center" shrinkToFit="1"/>
    </xf>
    <xf numFmtId="43" fontId="8" fillId="0" borderId="89" xfId="0" applyNumberFormat="1" applyFont="1" applyBorder="1" applyAlignment="1">
      <alignment horizontal="center" shrinkToFit="1"/>
    </xf>
    <xf numFmtId="43" fontId="8" fillId="0" borderId="90" xfId="0" applyNumberFormat="1" applyFont="1" applyBorder="1" applyAlignment="1">
      <alignment horizontal="center" shrinkToFit="1"/>
    </xf>
    <xf numFmtId="43" fontId="8" fillId="0" borderId="91" xfId="0" applyNumberFormat="1" applyFont="1" applyBorder="1" applyAlignment="1">
      <alignment horizontal="center" shrinkToFit="1"/>
    </xf>
    <xf numFmtId="43" fontId="8" fillId="0" borderId="92" xfId="0" applyNumberFormat="1" applyFont="1" applyBorder="1" applyAlignment="1">
      <alignment horizontal="center" shrinkToFit="1"/>
    </xf>
    <xf numFmtId="43" fontId="8" fillId="0" borderId="93" xfId="0" applyNumberFormat="1" applyFont="1" applyBorder="1" applyAlignment="1">
      <alignment horizontal="center" shrinkToFit="1"/>
    </xf>
    <xf numFmtId="44" fontId="8" fillId="0" borderId="80" xfId="0" applyNumberFormat="1" applyFont="1" applyBorder="1" applyAlignment="1">
      <alignment horizontal="center" shrinkToFit="1"/>
    </xf>
    <xf numFmtId="44" fontId="8" fillId="0" borderId="94" xfId="0" applyNumberFormat="1" applyFont="1" applyBorder="1" applyAlignment="1">
      <alignment horizontal="center" shrinkToFit="1"/>
    </xf>
    <xf numFmtId="0" fontId="8" fillId="0" borderId="0" xfId="0" applyFont="1" applyBorder="1" applyAlignment="1">
      <alignment shrinkToFit="1"/>
    </xf>
    <xf numFmtId="0" fontId="10" fillId="0" borderId="55" xfId="0" applyNumberFormat="1" applyFont="1" applyBorder="1" applyAlignment="1" applyProtection="1">
      <alignment shrinkToFit="1"/>
      <protection locked="0"/>
    </xf>
    <xf numFmtId="0" fontId="10" fillId="0" borderId="59" xfId="0" applyNumberFormat="1" applyFont="1" applyBorder="1" applyAlignment="1" applyProtection="1">
      <alignment shrinkToFit="1"/>
      <protection locked="0"/>
    </xf>
    <xf numFmtId="0" fontId="10" fillId="0" borderId="95" xfId="0" applyFont="1" applyBorder="1" applyAlignment="1">
      <alignment shrinkToFit="1"/>
    </xf>
    <xf numFmtId="0" fontId="10" fillId="0" borderId="96" xfId="0" applyFont="1" applyBorder="1" applyAlignment="1">
      <alignment horizontal="right" shrinkToFit="1"/>
    </xf>
    <xf numFmtId="0" fontId="10" fillId="0" borderId="49" xfId="0" applyFont="1" applyBorder="1" applyAlignment="1">
      <alignment shrinkToFit="1"/>
    </xf>
    <xf numFmtId="0" fontId="10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8" fontId="3" fillId="0" borderId="26" xfId="0" applyNumberFormat="1" applyFont="1" applyBorder="1" applyAlignment="1" applyProtection="1">
      <alignment horizontal="center" shrinkToFit="1"/>
    </xf>
    <xf numFmtId="0" fontId="2" fillId="0" borderId="67" xfId="0" applyFont="1" applyBorder="1" applyAlignment="1" applyProtection="1">
      <alignment shrinkToFit="1"/>
    </xf>
    <xf numFmtId="0" fontId="2" fillId="0" borderId="34" xfId="0" applyFont="1" applyBorder="1" applyAlignment="1" applyProtection="1">
      <alignment shrinkToFit="1"/>
    </xf>
    <xf numFmtId="8" fontId="2" fillId="0" borderId="26" xfId="0" applyNumberFormat="1" applyFont="1" applyBorder="1" applyAlignment="1" applyProtection="1">
      <alignment horizontal="center" shrinkToFit="1"/>
    </xf>
    <xf numFmtId="164" fontId="2" fillId="0" borderId="2" xfId="0" applyNumberFormat="1" applyFont="1" applyBorder="1" applyAlignment="1" applyProtection="1">
      <alignment horizontal="center" shrinkToFit="1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165" fontId="15" fillId="0" borderId="0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7" fontId="2" fillId="0" borderId="0" xfId="0" applyNumberFormat="1" applyFont="1" applyBorder="1" applyProtection="1"/>
    <xf numFmtId="49" fontId="2" fillId="0" borderId="8" xfId="0" applyNumberFormat="1" applyFont="1" applyBorder="1" applyAlignment="1" applyProtection="1">
      <alignment shrinkToFit="1"/>
      <protection locked="0"/>
    </xf>
    <xf numFmtId="49" fontId="2" fillId="0" borderId="12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0" fontId="2" fillId="0" borderId="24" xfId="0" applyFont="1" applyBorder="1" applyAlignment="1" applyProtection="1">
      <alignment shrinkToFit="1"/>
    </xf>
    <xf numFmtId="4" fontId="2" fillId="0" borderId="24" xfId="0" applyNumberFormat="1" applyFont="1" applyBorder="1" applyAlignment="1" applyProtection="1">
      <alignment shrinkToFit="1"/>
    </xf>
    <xf numFmtId="167" fontId="2" fillId="0" borderId="4" xfId="0" applyNumberFormat="1" applyFont="1" applyBorder="1" applyProtection="1"/>
    <xf numFmtId="167" fontId="2" fillId="0" borderId="8" xfId="0" applyNumberFormat="1" applyFont="1" applyBorder="1" applyAlignment="1" applyProtection="1">
      <alignment horizontal="center" shrinkToFit="1"/>
    </xf>
    <xf numFmtId="167" fontId="2" fillId="0" borderId="9" xfId="0" applyNumberFormat="1" applyFont="1" applyBorder="1" applyAlignment="1" applyProtection="1">
      <alignment horizontal="center" shrinkToFit="1"/>
    </xf>
    <xf numFmtId="167" fontId="2" fillId="0" borderId="5" xfId="0" applyNumberFormat="1" applyFont="1" applyBorder="1" applyProtection="1"/>
    <xf numFmtId="167" fontId="2" fillId="0" borderId="8" xfId="0" applyNumberFormat="1" applyFont="1" applyBorder="1" applyAlignment="1" applyProtection="1">
      <alignment shrinkToFit="1"/>
    </xf>
    <xf numFmtId="167" fontId="1" fillId="0" borderId="0" xfId="0" applyNumberFormat="1" applyFont="1" applyProtection="1"/>
    <xf numFmtId="167" fontId="2" fillId="0" borderId="1" xfId="0" applyNumberFormat="1" applyFont="1" applyBorder="1" applyProtection="1"/>
    <xf numFmtId="167" fontId="2" fillId="0" borderId="6" xfId="0" applyNumberFormat="1" applyFont="1" applyBorder="1" applyAlignment="1" applyProtection="1">
      <alignment horizontal="center" shrinkToFit="1"/>
    </xf>
    <xf numFmtId="167" fontId="2" fillId="0" borderId="0" xfId="0" applyNumberFormat="1" applyFont="1" applyProtection="1"/>
    <xf numFmtId="167" fontId="2" fillId="0" borderId="6" xfId="0" applyNumberFormat="1" applyFont="1" applyBorder="1" applyAlignment="1" applyProtection="1">
      <alignment shrinkToFit="1"/>
    </xf>
    <xf numFmtId="167" fontId="2" fillId="0" borderId="129" xfId="0" applyNumberFormat="1" applyFont="1" applyBorder="1" applyProtection="1"/>
    <xf numFmtId="167" fontId="2" fillId="0" borderId="132" xfId="0" applyNumberFormat="1" applyFont="1" applyBorder="1" applyAlignment="1" applyProtection="1">
      <alignment horizontal="center" shrinkToFit="1"/>
    </xf>
    <xf numFmtId="167" fontId="2" fillId="0" borderId="128" xfId="0" applyNumberFormat="1" applyFont="1" applyBorder="1" applyProtection="1"/>
    <xf numFmtId="167" fontId="2" fillId="0" borderId="132" xfId="0" applyNumberFormat="1" applyFont="1" applyBorder="1" applyAlignment="1" applyProtection="1">
      <alignment shrinkToFit="1"/>
    </xf>
    <xf numFmtId="167" fontId="2" fillId="0" borderId="6" xfId="0" applyNumberFormat="1" applyFont="1" applyBorder="1" applyAlignment="1" applyProtection="1">
      <alignment horizontal="center"/>
    </xf>
    <xf numFmtId="44" fontId="8" fillId="0" borderId="77" xfId="0" applyNumberFormat="1" applyFont="1" applyBorder="1" applyAlignment="1" applyProtection="1">
      <alignment horizontal="center"/>
    </xf>
    <xf numFmtId="44" fontId="8" fillId="0" borderId="82" xfId="0" applyNumberFormat="1" applyFont="1" applyBorder="1" applyAlignment="1" applyProtection="1">
      <alignment horizontal="center"/>
    </xf>
    <xf numFmtId="167" fontId="14" fillId="0" borderId="0" xfId="0" applyNumberFormat="1" applyFont="1" applyProtection="1"/>
    <xf numFmtId="167" fontId="1" fillId="0" borderId="0" xfId="0" applyNumberFormat="1" applyFont="1" applyFill="1" applyProtection="1"/>
    <xf numFmtId="168" fontId="2" fillId="0" borderId="25" xfId="0" applyNumberFormat="1" applyFont="1" applyBorder="1" applyAlignment="1" applyProtection="1">
      <alignment horizontal="center" shrinkToFit="1"/>
    </xf>
    <xf numFmtId="168" fontId="2" fillId="0" borderId="133" xfId="0" applyNumberFormat="1" applyFont="1" applyBorder="1" applyAlignment="1" applyProtection="1">
      <alignment horizontal="center" shrinkToFit="1"/>
    </xf>
    <xf numFmtId="167" fontId="7" fillId="0" borderId="0" xfId="0" applyNumberFormat="1" applyFont="1" applyBorder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55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167" fontId="4" fillId="0" borderId="0" xfId="0" applyNumberFormat="1" applyFont="1" applyBorder="1" applyProtection="1"/>
    <xf numFmtId="167" fontId="4" fillId="0" borderId="0" xfId="0" applyNumberFormat="1" applyFont="1" applyBorder="1" applyAlignment="1" applyProtection="1">
      <alignment horizontal="center"/>
    </xf>
    <xf numFmtId="167" fontId="4" fillId="0" borderId="57" xfId="0" applyNumberFormat="1" applyFont="1" applyBorder="1" applyProtection="1"/>
    <xf numFmtId="0" fontId="7" fillId="0" borderId="63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49" fontId="7" fillId="0" borderId="63" xfId="0" applyNumberFormat="1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63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0" fillId="0" borderId="55" xfId="0" quotePrefix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right"/>
    </xf>
    <xf numFmtId="1" fontId="7" fillId="0" borderId="0" xfId="0" applyNumberFormat="1" applyFont="1" applyBorder="1" applyAlignment="1" applyProtection="1">
      <alignment horizontal="center"/>
    </xf>
    <xf numFmtId="1" fontId="13" fillId="0" borderId="0" xfId="0" applyNumberFormat="1" applyFont="1" applyBorder="1" applyAlignment="1" applyProtection="1">
      <alignment horizontal="center"/>
    </xf>
    <xf numFmtId="7" fontId="2" fillId="2" borderId="60" xfId="0" applyNumberFormat="1" applyFont="1" applyFill="1" applyBorder="1" applyProtection="1">
      <protection locked="0"/>
    </xf>
    <xf numFmtId="7" fontId="1" fillId="0" borderId="0" xfId="0" applyNumberFormat="1" applyFont="1" applyProtection="1"/>
    <xf numFmtId="0" fontId="10" fillId="0" borderId="55" xfId="0" applyFont="1" applyBorder="1" applyProtection="1"/>
    <xf numFmtId="39" fontId="7" fillId="0" borderId="0" xfId="0" applyNumberFormat="1" applyFont="1" applyAlignment="1" applyProtection="1">
      <alignment shrinkToFit="1"/>
    </xf>
    <xf numFmtId="39" fontId="2" fillId="0" borderId="0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  <protection locked="0"/>
    </xf>
    <xf numFmtId="39" fontId="2" fillId="0" borderId="65" xfId="0" applyNumberFormat="1" applyFont="1" applyBorder="1" applyAlignment="1" applyProtection="1">
      <alignment shrinkToFit="1"/>
      <protection locked="0"/>
    </xf>
    <xf numFmtId="39" fontId="2" fillId="0" borderId="4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39" fontId="5" fillId="0" borderId="7" xfId="0" applyNumberFormat="1" applyFont="1" applyBorder="1" applyAlignment="1" applyProtection="1">
      <alignment horizontal="center" shrinkToFit="1"/>
    </xf>
    <xf numFmtId="39" fontId="5" fillId="0" borderId="70" xfId="0" applyNumberFormat="1" applyFont="1" applyBorder="1" applyAlignment="1" applyProtection="1">
      <alignment horizontal="center" shrinkToFit="1"/>
    </xf>
    <xf numFmtId="39" fontId="5" fillId="0" borderId="43" xfId="0" applyNumberFormat="1" applyFont="1" applyBorder="1" applyAlignment="1" applyProtection="1">
      <alignment horizontal="center" shrinkToFit="1"/>
    </xf>
    <xf numFmtId="39" fontId="5" fillId="0" borderId="28" xfId="0" applyNumberFormat="1" applyFont="1" applyBorder="1" applyAlignment="1" applyProtection="1">
      <alignment horizontal="center" shrinkToFit="1"/>
    </xf>
    <xf numFmtId="39" fontId="5" fillId="0" borderId="42" xfId="0" applyNumberFormat="1" applyFont="1" applyBorder="1" applyAlignment="1" applyProtection="1">
      <alignment horizontal="center" shrinkToFit="1"/>
    </xf>
    <xf numFmtId="39" fontId="2" fillId="0" borderId="20" xfId="0" applyNumberFormat="1" applyFont="1" applyBorder="1" applyAlignment="1" applyProtection="1">
      <alignment shrinkToFit="1"/>
    </xf>
    <xf numFmtId="39" fontId="2" fillId="0" borderId="73" xfId="0" applyNumberFormat="1" applyFont="1" applyBorder="1" applyAlignment="1" applyProtection="1">
      <alignment shrinkToFit="1"/>
    </xf>
    <xf numFmtId="39" fontId="2" fillId="0" borderId="1" xfId="0" applyNumberFormat="1" applyFont="1" applyBorder="1" applyAlignment="1" applyProtection="1">
      <alignment shrinkToFit="1"/>
    </xf>
    <xf numFmtId="39" fontId="2" fillId="0" borderId="4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</xf>
    <xf numFmtId="39" fontId="2" fillId="0" borderId="68" xfId="0" applyNumberFormat="1" applyFont="1" applyBorder="1" applyAlignment="1" applyProtection="1">
      <alignment shrinkToFit="1"/>
    </xf>
    <xf numFmtId="39" fontId="2" fillId="0" borderId="27" xfId="0" applyNumberFormat="1" applyFont="1" applyBorder="1" applyAlignment="1" applyProtection="1">
      <alignment shrinkToFit="1"/>
    </xf>
    <xf numFmtId="39" fontId="2" fillId="0" borderId="5" xfId="0" applyNumberFormat="1" applyFont="1" applyBorder="1" applyAlignment="1" applyProtection="1">
      <alignment shrinkToFit="1"/>
      <protection locked="0"/>
    </xf>
    <xf numFmtId="39" fontId="2" fillId="0" borderId="14" xfId="0" applyNumberFormat="1" applyFont="1" applyBorder="1" applyAlignment="1" applyProtection="1">
      <alignment shrinkToFit="1"/>
      <protection locked="0"/>
    </xf>
    <xf numFmtId="39" fontId="2" fillId="0" borderId="19" xfId="0" applyNumberFormat="1" applyFont="1" applyBorder="1" applyAlignment="1" applyProtection="1">
      <alignment shrinkToFit="1"/>
      <protection locked="0"/>
    </xf>
    <xf numFmtId="39" fontId="2" fillId="0" borderId="6" xfId="0" applyNumberFormat="1" applyFont="1" applyBorder="1" applyAlignment="1" applyProtection="1">
      <alignment shrinkToFit="1"/>
    </xf>
    <xf numFmtId="39" fontId="2" fillId="0" borderId="7" xfId="0" applyNumberFormat="1" applyFont="1" applyBorder="1" applyProtection="1"/>
    <xf numFmtId="39" fontId="2" fillId="0" borderId="5" xfId="0" applyNumberFormat="1" applyFont="1" applyBorder="1" applyProtection="1"/>
    <xf numFmtId="39" fontId="2" fillId="0" borderId="8" xfId="0" applyNumberFormat="1" applyFont="1" applyBorder="1" applyProtection="1"/>
    <xf numFmtId="39" fontId="2" fillId="0" borderId="65" xfId="0" applyNumberFormat="1" applyFont="1" applyBorder="1" applyProtection="1"/>
    <xf numFmtId="39" fontId="2" fillId="0" borderId="65" xfId="0" applyNumberFormat="1" applyFont="1" applyBorder="1" applyAlignment="1" applyProtection="1">
      <alignment shrinkToFit="1"/>
    </xf>
    <xf numFmtId="39" fontId="2" fillId="0" borderId="70" xfId="0" applyNumberFormat="1" applyFont="1" applyBorder="1" applyAlignment="1" applyProtection="1">
      <alignment shrinkToFit="1"/>
    </xf>
    <xf numFmtId="39" fontId="2" fillId="0" borderId="31" xfId="0" applyNumberFormat="1" applyFont="1" applyBorder="1" applyAlignment="1" applyProtection="1">
      <alignment shrinkToFit="1"/>
    </xf>
    <xf numFmtId="39" fontId="2" fillId="0" borderId="30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</xf>
    <xf numFmtId="39" fontId="2" fillId="0" borderId="32" xfId="0" applyNumberFormat="1" applyFont="1" applyBorder="1" applyAlignment="1" applyProtection="1">
      <alignment shrinkToFit="1"/>
    </xf>
    <xf numFmtId="39" fontId="2" fillId="0" borderId="130" xfId="0" applyNumberFormat="1" applyFont="1" applyBorder="1" applyAlignment="1" applyProtection="1">
      <alignment shrinkToFit="1"/>
    </xf>
    <xf numFmtId="39" fontId="2" fillId="0" borderId="131" xfId="0" applyNumberFormat="1" applyFont="1" applyBorder="1" applyAlignment="1" applyProtection="1">
      <alignment shrinkToFit="1"/>
    </xf>
    <xf numFmtId="39" fontId="2" fillId="0" borderId="129" xfId="0" applyNumberFormat="1" applyFont="1" applyBorder="1" applyAlignment="1" applyProtection="1">
      <alignment shrinkToFit="1"/>
    </xf>
    <xf numFmtId="39" fontId="2" fillId="0" borderId="134" xfId="0" applyNumberFormat="1" applyFont="1" applyBorder="1" applyAlignment="1" applyProtection="1">
      <alignment shrinkToFit="1"/>
    </xf>
    <xf numFmtId="39" fontId="7" fillId="0" borderId="5" xfId="0" applyNumberFormat="1" applyFont="1" applyBorder="1" applyAlignment="1" applyProtection="1">
      <alignment shrinkToFit="1"/>
    </xf>
    <xf numFmtId="39" fontId="13" fillId="0" borderId="7" xfId="0" applyNumberFormat="1" applyFont="1" applyBorder="1" applyAlignment="1" applyProtection="1">
      <alignment horizontal="right" shrinkToFit="1"/>
    </xf>
    <xf numFmtId="39" fontId="13" fillId="0" borderId="3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shrinkToFit="1"/>
    </xf>
    <xf numFmtId="39" fontId="7" fillId="0" borderId="7" xfId="0" applyNumberFormat="1" applyFont="1" applyBorder="1" applyAlignment="1" applyProtection="1">
      <alignment shrinkToFit="1"/>
    </xf>
    <xf numFmtId="39" fontId="7" fillId="0" borderId="64" xfId="0" applyNumberFormat="1" applyFont="1" applyBorder="1" applyAlignment="1" applyProtection="1">
      <alignment shrinkToFit="1"/>
    </xf>
    <xf numFmtId="39" fontId="7" fillId="0" borderId="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horizontal="right" shrinkToFit="1"/>
    </xf>
    <xf numFmtId="39" fontId="7" fillId="0" borderId="35" xfId="0" applyNumberFormat="1" applyFont="1" applyBorder="1" applyAlignment="1" applyProtection="1">
      <alignment shrinkToFit="1"/>
    </xf>
    <xf numFmtId="39" fontId="7" fillId="0" borderId="32" xfId="0" applyNumberFormat="1" applyFont="1" applyBorder="1" applyAlignment="1" applyProtection="1">
      <alignment shrinkToFit="1"/>
    </xf>
    <xf numFmtId="39" fontId="4" fillId="0" borderId="7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shrinkToFit="1"/>
    </xf>
    <xf numFmtId="39" fontId="4" fillId="0" borderId="64" xfId="0" applyNumberFormat="1" applyFont="1" applyBorder="1" applyAlignment="1" applyProtection="1">
      <alignment shrinkToFit="1"/>
    </xf>
    <xf numFmtId="39" fontId="4" fillId="0" borderId="4" xfId="0" applyNumberFormat="1" applyFont="1" applyBorder="1" applyAlignment="1" applyProtection="1">
      <alignment shrinkToFit="1"/>
    </xf>
    <xf numFmtId="39" fontId="4" fillId="0" borderId="65" xfId="0" applyNumberFormat="1" applyFont="1" applyBorder="1" applyAlignment="1" applyProtection="1">
      <alignment shrinkToFit="1"/>
    </xf>
    <xf numFmtId="39" fontId="4" fillId="0" borderId="32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horizontal="right" shrinkToFit="1"/>
    </xf>
    <xf numFmtId="39" fontId="7" fillId="0" borderId="11" xfId="0" applyNumberFormat="1" applyFont="1" applyBorder="1" applyAlignment="1" applyProtection="1">
      <alignment shrinkToFit="1"/>
    </xf>
    <xf numFmtId="0" fontId="4" fillId="0" borderId="135" xfId="0" applyFont="1" applyBorder="1" applyAlignment="1" applyProtection="1">
      <alignment horizontal="right"/>
    </xf>
    <xf numFmtId="0" fontId="4" fillId="0" borderId="135" xfId="0" applyNumberFormat="1" applyFont="1" applyFill="1" applyBorder="1" applyAlignment="1" applyProtection="1">
      <alignment horizontal="left"/>
      <protection locked="0"/>
    </xf>
    <xf numFmtId="39" fontId="4" fillId="0" borderId="135" xfId="0" applyNumberFormat="1" applyFont="1" applyFill="1" applyBorder="1" applyAlignment="1" applyProtection="1">
      <alignment shrinkToFit="1"/>
    </xf>
    <xf numFmtId="167" fontId="7" fillId="0" borderId="1" xfId="0" applyNumberFormat="1" applyFont="1" applyBorder="1" applyProtection="1"/>
    <xf numFmtId="39" fontId="17" fillId="0" borderId="20" xfId="0" applyNumberFormat="1" applyFont="1" applyBorder="1" applyAlignment="1" applyProtection="1">
      <alignment horizontal="center" shrinkToFit="1"/>
    </xf>
    <xf numFmtId="39" fontId="17" fillId="0" borderId="136" xfId="0" applyNumberFormat="1" applyFont="1" applyBorder="1" applyAlignment="1" applyProtection="1">
      <alignment horizontal="center" shrinkToFit="1"/>
    </xf>
    <xf numFmtId="39" fontId="17" fillId="0" borderId="0" xfId="0" applyNumberFormat="1" applyFont="1" applyBorder="1" applyAlignment="1" applyProtection="1">
      <alignment horizontal="center" shrinkToFit="1"/>
    </xf>
    <xf numFmtId="39" fontId="17" fillId="0" borderId="24" xfId="0" applyNumberFormat="1" applyFont="1" applyBorder="1" applyAlignment="1" applyProtection="1">
      <alignment horizontal="center" shrinkToFit="1"/>
    </xf>
    <xf numFmtId="39" fontId="17" fillId="0" borderId="137" xfId="0" applyNumberFormat="1" applyFont="1" applyBorder="1" applyAlignment="1" applyProtection="1">
      <alignment horizontal="center" shrinkToFit="1"/>
    </xf>
    <xf numFmtId="39" fontId="17" fillId="0" borderId="138" xfId="0" applyNumberFormat="1" applyFont="1" applyBorder="1" applyAlignment="1" applyProtection="1">
      <alignment horizontal="center" shrinkToFit="1"/>
    </xf>
    <xf numFmtId="39" fontId="17" fillId="0" borderId="139" xfId="0" applyNumberFormat="1" applyFont="1" applyBorder="1" applyAlignment="1" applyProtection="1">
      <alignment horizontal="center" shrinkToFit="1"/>
    </xf>
    <xf numFmtId="39" fontId="7" fillId="0" borderId="0" xfId="0" applyNumberFormat="1" applyFont="1" applyBorder="1" applyAlignment="1" applyProtection="1">
      <alignment shrinkToFit="1"/>
    </xf>
    <xf numFmtId="0" fontId="4" fillId="0" borderId="140" xfId="0" applyNumberFormat="1" applyFont="1" applyFill="1" applyBorder="1" applyAlignment="1" applyProtection="1">
      <alignment horizontal="left"/>
      <protection locked="0"/>
    </xf>
    <xf numFmtId="39" fontId="4" fillId="0" borderId="140" xfId="0" applyNumberFormat="1" applyFont="1" applyFill="1" applyBorder="1" applyAlignment="1" applyProtection="1">
      <alignment shrinkToFit="1"/>
    </xf>
    <xf numFmtId="16" fontId="3" fillId="0" borderId="140" xfId="0" quotePrefix="1" applyNumberFormat="1" applyFont="1" applyBorder="1" applyAlignment="1" applyProtection="1">
      <alignment horizontal="right"/>
    </xf>
    <xf numFmtId="16" fontId="3" fillId="0" borderId="135" xfId="0" applyNumberFormat="1" applyFont="1" applyBorder="1" applyAlignment="1" applyProtection="1">
      <alignment horizontal="right"/>
    </xf>
    <xf numFmtId="2" fontId="3" fillId="0" borderId="141" xfId="0" applyNumberFormat="1" applyFont="1" applyBorder="1" applyProtection="1"/>
    <xf numFmtId="39" fontId="3" fillId="0" borderId="142" xfId="0" applyNumberFormat="1" applyFont="1" applyBorder="1" applyAlignment="1" applyProtection="1">
      <alignment shrinkToFit="1"/>
    </xf>
    <xf numFmtId="39" fontId="3" fillId="0" borderId="143" xfId="0" applyNumberFormat="1" applyFont="1" applyBorder="1" applyAlignment="1" applyProtection="1">
      <alignment shrinkToFit="1"/>
    </xf>
    <xf numFmtId="39" fontId="3" fillId="0" borderId="144" xfId="0" applyNumberFormat="1" applyFont="1" applyBorder="1" applyAlignment="1" applyProtection="1">
      <alignment shrinkToFit="1"/>
    </xf>
    <xf numFmtId="39" fontId="3" fillId="0" borderId="145" xfId="0" applyNumberFormat="1" applyFont="1" applyBorder="1" applyAlignment="1" applyProtection="1">
      <alignment shrinkToFit="1"/>
    </xf>
    <xf numFmtId="39" fontId="3" fillId="0" borderId="141" xfId="0" applyNumberFormat="1" applyFont="1" applyBorder="1" applyAlignment="1" applyProtection="1">
      <alignment shrinkToFit="1"/>
    </xf>
    <xf numFmtId="39" fontId="3" fillId="0" borderId="146" xfId="0" applyNumberFormat="1" applyFont="1" applyBorder="1" applyAlignment="1" applyProtection="1">
      <alignment shrinkToFit="1"/>
    </xf>
    <xf numFmtId="39" fontId="3" fillId="0" borderId="147" xfId="0" applyNumberFormat="1" applyFont="1" applyBorder="1" applyAlignment="1" applyProtection="1">
      <alignment shrinkToFit="1"/>
    </xf>
    <xf numFmtId="39" fontId="3" fillId="0" borderId="144" xfId="0" applyNumberFormat="1" applyFont="1" applyBorder="1" applyAlignment="1" applyProtection="1">
      <alignment horizontal="right" shrinkToFit="1"/>
    </xf>
    <xf numFmtId="0" fontId="8" fillId="0" borderId="0" xfId="0" applyFont="1" applyAlignment="1">
      <alignment horizontal="right" shrinkToFit="1"/>
    </xf>
    <xf numFmtId="0" fontId="10" fillId="0" borderId="0" xfId="0" applyFont="1" applyFill="1" applyAlignment="1" applyProtection="1">
      <alignment horizontal="right" shrinkToFit="1"/>
    </xf>
    <xf numFmtId="0" fontId="10" fillId="0" borderId="0" xfId="0" applyFont="1" applyFill="1" applyAlignment="1">
      <alignment horizontal="right" shrinkToFit="1"/>
    </xf>
    <xf numFmtId="0" fontId="22" fillId="0" borderId="0" xfId="0" applyFont="1" applyAlignment="1">
      <alignment horizontal="right" shrinkToFit="1"/>
    </xf>
    <xf numFmtId="167" fontId="8" fillId="0" borderId="0" xfId="0" applyNumberFormat="1" applyFont="1" applyAlignment="1" applyProtection="1">
      <alignment horizontal="right" shrinkToFit="1"/>
    </xf>
    <xf numFmtId="0" fontId="0" fillId="0" borderId="0" xfId="0" applyAlignment="1">
      <alignment horizontal="right" shrinkToFit="1"/>
    </xf>
    <xf numFmtId="2" fontId="8" fillId="0" borderId="0" xfId="0" applyNumberFormat="1" applyFont="1" applyAlignment="1" applyProtection="1">
      <alignment horizontal="right" shrinkToFit="1"/>
    </xf>
    <xf numFmtId="0" fontId="0" fillId="0" borderId="0" xfId="0"/>
    <xf numFmtId="49" fontId="14" fillId="0" borderId="0" xfId="0" applyNumberFormat="1" applyFont="1"/>
    <xf numFmtId="49" fontId="14" fillId="2" borderId="0" xfId="0" applyNumberFormat="1" applyFont="1" applyFill="1"/>
    <xf numFmtId="0" fontId="14" fillId="0" borderId="0" xfId="0" applyFont="1"/>
    <xf numFmtId="0" fontId="19" fillId="0" borderId="0" xfId="0" applyFont="1"/>
    <xf numFmtId="0" fontId="18" fillId="0" borderId="0" xfId="0" applyFont="1"/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9" fontId="14" fillId="0" borderId="0" xfId="0" applyNumberFormat="1" applyFont="1" applyFill="1"/>
    <xf numFmtId="49" fontId="18" fillId="0" borderId="0" xfId="0" applyNumberFormat="1" applyFont="1"/>
    <xf numFmtId="0" fontId="14" fillId="0" borderId="0" xfId="0" applyFont="1" applyFill="1" applyAlignment="1">
      <alignment horizontal="left" vertical="top" wrapText="1"/>
    </xf>
    <xf numFmtId="49" fontId="18" fillId="0" borderId="0" xfId="0" applyNumberFormat="1" applyFont="1" applyFill="1"/>
    <xf numFmtId="0" fontId="3" fillId="0" borderId="2" xfId="0" applyFont="1" applyBorder="1" applyAlignment="1" applyProtection="1">
      <alignment shrinkToFit="1"/>
    </xf>
    <xf numFmtId="0" fontId="3" fillId="0" borderId="3" xfId="0" applyFont="1" applyBorder="1" applyProtection="1"/>
    <xf numFmtId="0" fontId="3" fillId="0" borderId="148" xfId="0" applyFont="1" applyBorder="1" applyAlignment="1" applyProtection="1">
      <alignment horizontal="center" shrinkToFit="1"/>
    </xf>
    <xf numFmtId="4" fontId="3" fillId="0" borderId="4" xfId="0" applyNumberFormat="1" applyFont="1" applyBorder="1" applyProtection="1"/>
    <xf numFmtId="167" fontId="5" fillId="0" borderId="29" xfId="0" applyNumberFormat="1" applyFont="1" applyBorder="1" applyAlignment="1" applyProtection="1">
      <alignment horizontal="center" shrinkToFit="1"/>
    </xf>
    <xf numFmtId="167" fontId="5" fillId="0" borderId="5" xfId="0" applyNumberFormat="1" applyFont="1" applyBorder="1" applyAlignment="1" applyProtection="1">
      <alignment horizontal="center" shrinkToFit="1"/>
    </xf>
    <xf numFmtId="167" fontId="5" fillId="0" borderId="41" xfId="0" applyNumberFormat="1" applyFont="1" applyBorder="1" applyAlignment="1" applyProtection="1">
      <alignment horizontal="center" shrinkToFit="1"/>
    </xf>
    <xf numFmtId="4" fontId="3" fillId="0" borderId="5" xfId="0" applyNumberFormat="1" applyFont="1" applyBorder="1" applyProtection="1"/>
    <xf numFmtId="4" fontId="6" fillId="0" borderId="0" xfId="0" applyNumberFormat="1" applyFont="1"/>
    <xf numFmtId="0" fontId="2" fillId="0" borderId="148" xfId="0" applyFont="1" applyBorder="1" applyAlignment="1" applyProtection="1">
      <alignment horizontal="center" shrinkToFit="1"/>
    </xf>
    <xf numFmtId="0" fontId="1" fillId="0" borderId="0" xfId="0" applyFont="1" applyAlignment="1">
      <alignment shrinkToFit="1"/>
    </xf>
    <xf numFmtId="49" fontId="2" fillId="0" borderId="8" xfId="0" applyNumberFormat="1" applyFont="1" applyBorder="1" applyAlignment="1" applyProtection="1">
      <alignment horizontal="center" shrinkToFit="1"/>
      <protection locked="0"/>
    </xf>
    <xf numFmtId="1" fontId="2" fillId="0" borderId="9" xfId="0" applyNumberFormat="1" applyFont="1" applyBorder="1" applyAlignment="1" applyProtection="1">
      <alignment horizontal="center" shrinkToFit="1"/>
      <protection locked="0"/>
    </xf>
    <xf numFmtId="49" fontId="2" fillId="0" borderId="12" xfId="0" applyNumberFormat="1" applyFont="1" applyBorder="1" applyAlignment="1" applyProtection="1">
      <alignment horizontal="center" shrinkToFit="1"/>
      <protection locked="0"/>
    </xf>
    <xf numFmtId="1" fontId="2" fillId="0" borderId="13" xfId="0" applyNumberFormat="1" applyFont="1" applyBorder="1" applyAlignment="1" applyProtection="1">
      <alignment horizontal="center" shrinkToFit="1"/>
      <protection locked="0"/>
    </xf>
    <xf numFmtId="49" fontId="2" fillId="0" borderId="17" xfId="0" applyNumberFormat="1" applyFont="1" applyBorder="1" applyAlignment="1" applyProtection="1">
      <alignment horizontal="center" shrinkToFit="1"/>
      <protection locked="0"/>
    </xf>
    <xf numFmtId="49" fontId="2" fillId="0" borderId="69" xfId="0" applyNumberFormat="1" applyFont="1" applyBorder="1" applyAlignment="1" applyProtection="1">
      <alignment horizontal="center" shrinkToFit="1"/>
      <protection locked="0"/>
    </xf>
    <xf numFmtId="1" fontId="2" fillId="0" borderId="18" xfId="0" applyNumberFormat="1" applyFont="1" applyBorder="1" applyAlignment="1" applyProtection="1">
      <alignment horizontal="center" shrinkToFit="1"/>
      <protection locked="0"/>
    </xf>
    <xf numFmtId="39" fontId="2" fillId="0" borderId="149" xfId="0" applyNumberFormat="1" applyFont="1" applyBorder="1" applyAlignment="1" applyProtection="1">
      <alignment shrinkToFit="1"/>
    </xf>
    <xf numFmtId="1" fontId="7" fillId="0" borderId="45" xfId="0" applyNumberFormat="1" applyFont="1" applyBorder="1" applyAlignment="1" applyProtection="1">
      <alignment horizontal="left"/>
      <protection locked="0"/>
    </xf>
    <xf numFmtId="1" fontId="7" fillId="0" borderId="54" xfId="0" applyNumberFormat="1" applyFont="1" applyBorder="1" applyAlignment="1" applyProtection="1">
      <alignment horizontal="left"/>
      <protection locked="0"/>
    </xf>
    <xf numFmtId="1" fontId="7" fillId="0" borderId="0" xfId="0" applyNumberFormat="1" applyFont="1" applyBorder="1" applyAlignment="1" applyProtection="1">
      <alignment horizontal="left"/>
      <protection locked="0"/>
    </xf>
    <xf numFmtId="1" fontId="7" fillId="0" borderId="55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1" xfId="0" applyFont="1" applyBorder="1" applyProtection="1"/>
    <xf numFmtId="0" fontId="3" fillId="0" borderId="22" xfId="0" applyFont="1" applyBorder="1" applyProtection="1"/>
    <xf numFmtId="0" fontId="3" fillId="0" borderId="0" xfId="0" applyFont="1" applyAlignment="1" applyProtection="1">
      <alignment horizontal="left"/>
    </xf>
    <xf numFmtId="2" fontId="3" fillId="0" borderId="4" xfId="0" applyNumberFormat="1" applyFont="1" applyBorder="1" applyProtection="1"/>
    <xf numFmtId="2" fontId="3" fillId="0" borderId="10" xfId="0" applyNumberFormat="1" applyFont="1" applyBorder="1" applyProtection="1"/>
    <xf numFmtId="0" fontId="2" fillId="0" borderId="46" xfId="0" applyFont="1" applyBorder="1" applyProtection="1"/>
    <xf numFmtId="39" fontId="3" fillId="3" borderId="7" xfId="0" applyNumberFormat="1" applyFont="1" applyFill="1" applyBorder="1" applyProtection="1">
      <protection locked="0"/>
    </xf>
    <xf numFmtId="39" fontId="3" fillId="0" borderId="7" xfId="0" applyNumberFormat="1" applyFont="1" applyFill="1" applyBorder="1" applyProtection="1"/>
    <xf numFmtId="0" fontId="18" fillId="0" borderId="0" xfId="0" applyFont="1" applyAlignment="1">
      <alignment horizontal="center"/>
    </xf>
    <xf numFmtId="0" fontId="3" fillId="0" borderId="103" xfId="0" applyFont="1" applyBorder="1" applyAlignment="1" applyProtection="1">
      <alignment shrinkToFit="1"/>
    </xf>
    <xf numFmtId="0" fontId="3" fillId="0" borderId="104" xfId="0" applyFont="1" applyBorder="1" applyAlignment="1" applyProtection="1">
      <alignment shrinkToFit="1"/>
    </xf>
    <xf numFmtId="0" fontId="3" fillId="0" borderId="105" xfId="0" applyFont="1" applyBorder="1" applyAlignment="1" applyProtection="1">
      <alignment shrinkToFit="1"/>
    </xf>
    <xf numFmtId="0" fontId="2" fillId="0" borderId="62" xfId="0" applyFont="1" applyBorder="1" applyAlignment="1" applyProtection="1">
      <alignment horizontal="center"/>
    </xf>
    <xf numFmtId="0" fontId="2" fillId="0" borderId="102" xfId="0" applyFont="1" applyBorder="1" applyAlignment="1" applyProtection="1">
      <alignment horizontal="center"/>
    </xf>
    <xf numFmtId="0" fontId="2" fillId="0" borderId="103" xfId="0" applyFont="1" applyBorder="1" applyAlignment="1" applyProtection="1">
      <alignment shrinkToFit="1"/>
    </xf>
    <xf numFmtId="0" fontId="2" fillId="0" borderId="104" xfId="0" applyFont="1" applyBorder="1" applyAlignment="1" applyProtection="1">
      <alignment shrinkToFit="1"/>
    </xf>
    <xf numFmtId="0" fontId="2" fillId="0" borderId="105" xfId="0" applyFont="1" applyBorder="1" applyAlignment="1" applyProtection="1">
      <alignment shrinkToFit="1"/>
    </xf>
    <xf numFmtId="49" fontId="9" fillId="0" borderId="58" xfId="0" applyNumberFormat="1" applyFont="1" applyBorder="1" applyAlignment="1" applyProtection="1">
      <alignment horizontal="center"/>
    </xf>
    <xf numFmtId="49" fontId="9" fillId="0" borderId="59" xfId="0" applyNumberFormat="1" applyFont="1" applyBorder="1" applyAlignment="1" applyProtection="1">
      <alignment horizontal="center"/>
    </xf>
    <xf numFmtId="7" fontId="9" fillId="0" borderId="59" xfId="0" applyNumberFormat="1" applyFont="1" applyBorder="1" applyAlignment="1" applyProtection="1"/>
    <xf numFmtId="7" fontId="9" fillId="0" borderId="60" xfId="0" applyNumberFormat="1" applyFont="1" applyBorder="1" applyAlignment="1" applyProtection="1"/>
    <xf numFmtId="165" fontId="4" fillId="0" borderId="0" xfId="0" applyNumberFormat="1" applyFont="1" applyAlignment="1" applyProtection="1">
      <alignment horizontal="center"/>
    </xf>
    <xf numFmtId="0" fontId="4" fillId="0" borderId="99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100" xfId="0" applyFont="1" applyBorder="1" applyAlignment="1" applyProtection="1">
      <alignment horizontal="center"/>
    </xf>
    <xf numFmtId="0" fontId="4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4" fillId="0" borderId="47" xfId="0" applyFont="1" applyBorder="1" applyAlignment="1" applyProtection="1"/>
    <xf numFmtId="0" fontId="4" fillId="0" borderId="0" xfId="0" applyFont="1" applyBorder="1" applyAlignment="1" applyProtection="1"/>
    <xf numFmtId="39" fontId="7" fillId="3" borderId="0" xfId="0" applyNumberFormat="1" applyFont="1" applyFill="1" applyBorder="1" applyAlignment="1" applyProtection="1">
      <alignment horizontal="right" shrinkToFit="1"/>
      <protection locked="0"/>
    </xf>
    <xf numFmtId="0" fontId="4" fillId="0" borderId="97" xfId="0" applyFont="1" applyBorder="1" applyAlignment="1" applyProtection="1">
      <alignment horizontal="center"/>
    </xf>
    <xf numFmtId="0" fontId="4" fillId="0" borderId="98" xfId="0" applyFont="1" applyBorder="1" applyAlignment="1" applyProtection="1">
      <alignment horizontal="center"/>
    </xf>
    <xf numFmtId="0" fontId="7" fillId="0" borderId="98" xfId="0" applyFont="1" applyBorder="1" applyAlignment="1" applyProtection="1"/>
    <xf numFmtId="166" fontId="7" fillId="0" borderId="0" xfId="0" applyNumberFormat="1" applyFont="1" applyBorder="1" applyAlignment="1" applyProtection="1">
      <protection locked="0"/>
    </xf>
    <xf numFmtId="0" fontId="7" fillId="0" borderId="47" xfId="0" applyFont="1" applyBorder="1" applyAlignment="1" applyProtection="1"/>
    <xf numFmtId="0" fontId="7" fillId="0" borderId="0" xfId="0" applyFont="1" applyBorder="1" applyAlignment="1" applyProtection="1"/>
    <xf numFmtId="39" fontId="7" fillId="0" borderId="0" xfId="0" applyNumberFormat="1" applyFont="1" applyBorder="1" applyAlignment="1" applyProtection="1"/>
    <xf numFmtId="49" fontId="3" fillId="0" borderId="97" xfId="0" applyNumberFormat="1" applyFont="1" applyBorder="1" applyAlignment="1" applyProtection="1">
      <alignment horizontal="center"/>
    </xf>
    <xf numFmtId="49" fontId="4" fillId="0" borderId="98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24" fillId="2" borderId="0" xfId="0" applyNumberFormat="1" applyFont="1" applyFill="1" applyBorder="1" applyAlignment="1" applyProtection="1">
      <alignment horizontal="left"/>
      <protection locked="0"/>
    </xf>
    <xf numFmtId="49" fontId="24" fillId="2" borderId="46" xfId="0" applyNumberFormat="1" applyFont="1" applyFill="1" applyBorder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46" xfId="0" applyNumberFormat="1" applyFont="1" applyFill="1" applyBorder="1" applyAlignment="1" applyProtection="1">
      <alignment horizontal="left"/>
      <protection locked="0"/>
    </xf>
    <xf numFmtId="39" fontId="7" fillId="0" borderId="0" xfId="0" applyNumberFormat="1" applyFont="1" applyBorder="1" applyAlignment="1" applyProtection="1">
      <alignment horizontal="right" shrinkToFit="1"/>
      <protection locked="0"/>
    </xf>
    <xf numFmtId="0" fontId="3" fillId="0" borderId="47" xfId="0" applyFont="1" applyBorder="1" applyAlignment="1" applyProtection="1"/>
    <xf numFmtId="0" fontId="3" fillId="0" borderId="0" xfId="0" applyFont="1" applyBorder="1" applyAlignment="1" applyProtection="1"/>
    <xf numFmtId="39" fontId="7" fillId="2" borderId="0" xfId="0" applyNumberFormat="1" applyFont="1" applyFill="1" applyBorder="1" applyAlignment="1" applyProtection="1">
      <protection locked="0"/>
    </xf>
    <xf numFmtId="165" fontId="7" fillId="0" borderId="0" xfId="0" applyNumberFormat="1" applyFont="1" applyBorder="1" applyAlignment="1" applyProtection="1">
      <protection locked="0"/>
    </xf>
    <xf numFmtId="0" fontId="7" fillId="0" borderId="53" xfId="0" applyFont="1" applyBorder="1" applyAlignment="1" applyProtection="1"/>
    <xf numFmtId="0" fontId="7" fillId="0" borderId="49" xfId="0" applyFont="1" applyBorder="1" applyAlignment="1" applyProtection="1"/>
    <xf numFmtId="4" fontId="7" fillId="0" borderId="49" xfId="0" applyNumberFormat="1" applyFont="1" applyBorder="1" applyAlignment="1" applyProtection="1"/>
    <xf numFmtId="39" fontId="7" fillId="0" borderId="0" xfId="0" applyNumberFormat="1" applyFont="1" applyBorder="1" applyAlignment="1" applyProtection="1">
      <alignment horizontal="right" shrinkToFit="1"/>
    </xf>
    <xf numFmtId="165" fontId="3" fillId="2" borderId="0" xfId="0" applyNumberFormat="1" applyFont="1" applyFill="1" applyAlignment="1" applyProtection="1">
      <alignment horizontal="center"/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39" fontId="2" fillId="3" borderId="0" xfId="0" applyNumberFormat="1" applyFont="1" applyFill="1" applyBorder="1" applyAlignment="1" applyProtection="1">
      <alignment horizontal="right" shrinkToFit="1"/>
      <protection locked="0"/>
    </xf>
    <xf numFmtId="0" fontId="20" fillId="0" borderId="0" xfId="0" applyFont="1" applyFill="1" applyAlignment="1" applyProtection="1">
      <alignment horizontal="center"/>
      <protection locked="0"/>
    </xf>
    <xf numFmtId="44" fontId="0" fillId="0" borderId="58" xfId="0" applyNumberFormat="1" applyBorder="1" applyAlignment="1" applyProtection="1">
      <alignment horizontal="center"/>
      <protection locked="0"/>
    </xf>
    <xf numFmtId="44" fontId="0" fillId="0" borderId="60" xfId="0" applyNumberForma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4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49" fontId="4" fillId="0" borderId="97" xfId="0" applyNumberFormat="1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55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0" fillId="0" borderId="96" xfId="0" applyFont="1" applyBorder="1" applyAlignment="1" applyProtection="1">
      <alignment horizontal="left"/>
      <protection locked="0"/>
    </xf>
    <xf numFmtId="0" fontId="21" fillId="0" borderId="57" xfId="0" applyFont="1" applyBorder="1" applyAlignment="1">
      <alignment horizontal="center"/>
    </xf>
    <xf numFmtId="44" fontId="8" fillId="0" borderId="99" xfId="0" applyNumberFormat="1" applyFont="1" applyBorder="1" applyAlignment="1" applyProtection="1">
      <alignment horizontal="right"/>
    </xf>
    <xf numFmtId="44" fontId="8" fillId="0" borderId="100" xfId="0" applyNumberFormat="1" applyFont="1" applyBorder="1" applyAlignment="1" applyProtection="1">
      <alignment horizontal="right"/>
    </xf>
    <xf numFmtId="43" fontId="8" fillId="0" borderId="106" xfId="0" applyNumberFormat="1" applyFont="1" applyBorder="1" applyAlignment="1" applyProtection="1">
      <alignment horizontal="right"/>
      <protection locked="0"/>
    </xf>
    <xf numFmtId="43" fontId="8" fillId="0" borderId="107" xfId="0" applyNumberFormat="1" applyFont="1" applyBorder="1" applyAlignment="1" applyProtection="1">
      <alignment horizontal="right"/>
      <protection locked="0"/>
    </xf>
    <xf numFmtId="44" fontId="8" fillId="0" borderId="45" xfId="0" applyNumberFormat="1" applyFont="1" applyBorder="1" applyAlignment="1" applyProtection="1">
      <alignment horizontal="right"/>
    </xf>
    <xf numFmtId="44" fontId="8" fillId="0" borderId="51" xfId="0" applyNumberFormat="1" applyFont="1" applyBorder="1" applyAlignment="1" applyProtection="1">
      <alignment horizontal="right"/>
    </xf>
    <xf numFmtId="43" fontId="8" fillId="0" borderId="106" xfId="0" applyNumberFormat="1" applyFont="1" applyBorder="1" applyAlignment="1" applyProtection="1">
      <alignment horizontal="right"/>
    </xf>
    <xf numFmtId="43" fontId="8" fillId="0" borderId="107" xfId="0" applyNumberFormat="1" applyFont="1" applyBorder="1" applyAlignment="1" applyProtection="1">
      <alignment horizontal="right"/>
    </xf>
    <xf numFmtId="0" fontId="10" fillId="0" borderId="59" xfId="0" applyFont="1" applyBorder="1" applyAlignment="1">
      <alignment horizontal="center" shrinkToFit="1"/>
    </xf>
    <xf numFmtId="0" fontId="10" fillId="0" borderId="98" xfId="0" applyFont="1" applyBorder="1" applyAlignment="1">
      <alignment horizontal="center"/>
    </xf>
    <xf numFmtId="44" fontId="8" fillId="0" borderId="86" xfId="0" applyNumberFormat="1" applyFont="1" applyBorder="1" applyAlignment="1" applyProtection="1">
      <alignment horizontal="right" shrinkToFit="1"/>
    </xf>
    <xf numFmtId="44" fontId="8" fillId="0" borderId="108" xfId="0" applyNumberFormat="1" applyFont="1" applyBorder="1" applyAlignment="1" applyProtection="1">
      <alignment horizontal="right" shrinkToFit="1"/>
    </xf>
    <xf numFmtId="44" fontId="8" fillId="0" borderId="109" xfId="0" applyNumberFormat="1" applyFont="1" applyBorder="1" applyAlignment="1" applyProtection="1">
      <alignment horizontal="right" shrinkToFit="1"/>
    </xf>
    <xf numFmtId="44" fontId="8" fillId="0" borderId="110" xfId="0" applyNumberFormat="1" applyFont="1" applyBorder="1" applyAlignment="1" applyProtection="1">
      <alignment horizontal="right" shrinkToFit="1"/>
    </xf>
    <xf numFmtId="44" fontId="8" fillId="0" borderId="111" xfId="0" applyNumberFormat="1" applyFont="1" applyBorder="1" applyAlignment="1" applyProtection="1">
      <alignment horizontal="right" shrinkToFit="1"/>
    </xf>
    <xf numFmtId="44" fontId="8" fillId="0" borderId="112" xfId="0" applyNumberFormat="1" applyFont="1" applyBorder="1" applyAlignment="1" applyProtection="1">
      <alignment horizontal="right" shrinkToFit="1"/>
    </xf>
    <xf numFmtId="44" fontId="8" fillId="0" borderId="106" xfId="0" applyNumberFormat="1" applyFont="1" applyBorder="1" applyAlignment="1" applyProtection="1">
      <alignment horizontal="right" shrinkToFit="1"/>
    </xf>
    <xf numFmtId="44" fontId="8" fillId="0" borderId="113" xfId="0" applyNumberFormat="1" applyFont="1" applyBorder="1" applyAlignment="1" applyProtection="1">
      <alignment horizontal="right" shrinkToFit="1"/>
    </xf>
    <xf numFmtId="44" fontId="8" fillId="0" borderId="107" xfId="0" applyNumberFormat="1" applyFont="1" applyBorder="1" applyAlignment="1" applyProtection="1">
      <alignment horizontal="right" shrinkToFit="1"/>
    </xf>
    <xf numFmtId="166" fontId="7" fillId="0" borderId="49" xfId="0" applyNumberFormat="1" applyFont="1" applyBorder="1" applyAlignment="1" applyProtection="1"/>
    <xf numFmtId="0" fontId="6" fillId="0" borderId="76" xfId="0" applyFont="1" applyBorder="1" applyAlignment="1" applyProtection="1">
      <alignment horizontal="left"/>
    </xf>
    <xf numFmtId="0" fontId="6" fillId="0" borderId="114" xfId="0" applyFont="1" applyBorder="1" applyAlignment="1" applyProtection="1">
      <alignment horizontal="left"/>
    </xf>
    <xf numFmtId="0" fontId="6" fillId="0" borderId="115" xfId="0" applyFont="1" applyBorder="1" applyAlignment="1" applyProtection="1">
      <alignment horizontal="left"/>
    </xf>
    <xf numFmtId="0" fontId="6" fillId="0" borderId="114" xfId="0" applyFont="1" applyBorder="1" applyAlignment="1" applyProtection="1">
      <alignment horizontal="center"/>
    </xf>
    <xf numFmtId="0" fontId="6" fillId="0" borderId="116" xfId="0" applyFont="1" applyBorder="1" applyAlignment="1" applyProtection="1">
      <alignment horizontal="center"/>
    </xf>
    <xf numFmtId="0" fontId="3" fillId="0" borderId="103" xfId="0" applyFont="1" applyBorder="1" applyAlignment="1" applyProtection="1">
      <alignment horizontal="center" shrinkToFit="1"/>
    </xf>
    <xf numFmtId="0" fontId="3" fillId="0" borderId="104" xfId="0" applyFont="1" applyBorder="1" applyAlignment="1" applyProtection="1">
      <alignment horizontal="center" shrinkToFit="1"/>
    </xf>
    <xf numFmtId="0" fontId="3" fillId="0" borderId="105" xfId="0" applyFont="1" applyBorder="1" applyAlignment="1" applyProtection="1">
      <alignment horizontal="center" shrinkToFit="1"/>
    </xf>
    <xf numFmtId="0" fontId="3" fillId="0" borderId="101" xfId="0" applyFont="1" applyBorder="1" applyAlignment="1" applyProtection="1">
      <alignment horizontal="center"/>
    </xf>
    <xf numFmtId="0" fontId="3" fillId="0" borderId="62" xfId="0" applyFont="1" applyBorder="1" applyAlignment="1" applyProtection="1">
      <alignment horizontal="center"/>
    </xf>
    <xf numFmtId="0" fontId="3" fillId="0" borderId="102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1" fillId="3" borderId="117" xfId="0" applyNumberFormat="1" applyFont="1" applyFill="1" applyBorder="1" applyAlignment="1" applyProtection="1">
      <alignment horizontal="left"/>
      <protection locked="0"/>
    </xf>
    <xf numFmtId="0" fontId="1" fillId="3" borderId="96" xfId="0" applyNumberFormat="1" applyFont="1" applyFill="1" applyBorder="1" applyAlignment="1" applyProtection="1">
      <alignment horizontal="left"/>
      <protection locked="0"/>
    </xf>
    <xf numFmtId="0" fontId="1" fillId="3" borderId="118" xfId="0" applyNumberFormat="1" applyFont="1" applyFill="1" applyBorder="1" applyAlignment="1" applyProtection="1">
      <alignment horizontal="left"/>
      <protection locked="0"/>
    </xf>
    <xf numFmtId="43" fontId="1" fillId="0" borderId="86" xfId="0" applyNumberFormat="1" applyFont="1" applyBorder="1" applyAlignment="1" applyProtection="1">
      <alignment horizontal="right"/>
    </xf>
    <xf numFmtId="43" fontId="1" fillId="0" borderId="119" xfId="0" applyNumberFormat="1" applyFont="1" applyBorder="1" applyAlignment="1" applyProtection="1">
      <alignment horizontal="right"/>
    </xf>
    <xf numFmtId="0" fontId="1" fillId="0" borderId="117" xfId="0" applyNumberFormat="1" applyFont="1" applyFill="1" applyBorder="1" applyAlignment="1" applyProtection="1">
      <alignment horizontal="left"/>
      <protection locked="0"/>
    </xf>
    <xf numFmtId="0" fontId="1" fillId="0" borderId="96" xfId="0" applyNumberFormat="1" applyFont="1" applyFill="1" applyBorder="1" applyAlignment="1" applyProtection="1">
      <alignment horizontal="left"/>
      <protection locked="0"/>
    </xf>
    <xf numFmtId="0" fontId="1" fillId="0" borderId="118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0" fontId="1" fillId="0" borderId="117" xfId="0" applyNumberFormat="1" applyFont="1" applyFill="1" applyBorder="1" applyAlignment="1" applyProtection="1">
      <alignment horizontal="left"/>
    </xf>
    <xf numFmtId="0" fontId="1" fillId="0" borderId="96" xfId="0" applyNumberFormat="1" applyFont="1" applyFill="1" applyBorder="1" applyAlignment="1" applyProtection="1">
      <alignment horizontal="left"/>
    </xf>
    <xf numFmtId="0" fontId="1" fillId="0" borderId="118" xfId="0" applyNumberFormat="1" applyFont="1" applyFill="1" applyBorder="1" applyAlignment="1" applyProtection="1">
      <alignment horizontal="left"/>
    </xf>
    <xf numFmtId="43" fontId="1" fillId="0" borderId="110" xfId="0" applyNumberFormat="1" applyFont="1" applyBorder="1" applyAlignment="1" applyProtection="1">
      <alignment horizontal="right"/>
    </xf>
    <xf numFmtId="43" fontId="1" fillId="0" borderId="120" xfId="0" applyNumberFormat="1" applyFont="1" applyBorder="1" applyAlignment="1" applyProtection="1">
      <alignment horizontal="right"/>
    </xf>
    <xf numFmtId="0" fontId="1" fillId="0" borderId="121" xfId="0" applyNumberFormat="1" applyFont="1" applyFill="1" applyBorder="1" applyAlignment="1" applyProtection="1">
      <alignment horizontal="left"/>
    </xf>
    <xf numFmtId="0" fontId="1" fillId="0" borderId="113" xfId="0" applyNumberFormat="1" applyFont="1" applyFill="1" applyBorder="1" applyAlignment="1" applyProtection="1">
      <alignment horizontal="left"/>
    </xf>
    <xf numFmtId="0" fontId="1" fillId="0" borderId="107" xfId="0" applyNumberFormat="1" applyFont="1" applyFill="1" applyBorder="1" applyAlignment="1" applyProtection="1">
      <alignment horizontal="left"/>
    </xf>
    <xf numFmtId="44" fontId="0" fillId="0" borderId="0" xfId="0" applyNumberFormat="1" applyBorder="1" applyAlignment="1" applyProtection="1">
      <alignment horizontal="center"/>
    </xf>
    <xf numFmtId="43" fontId="0" fillId="0" borderId="55" xfId="0" applyNumberFormat="1" applyBorder="1" applyAlignment="1" applyProtection="1">
      <alignment horizontal="center"/>
    </xf>
    <xf numFmtId="44" fontId="0" fillId="0" borderId="127" xfId="0" applyNumberFormat="1" applyBorder="1" applyAlignment="1" applyProtection="1">
      <alignment horizontal="center"/>
    </xf>
    <xf numFmtId="43" fontId="1" fillId="3" borderId="110" xfId="0" applyNumberFormat="1" applyFont="1" applyFill="1" applyBorder="1" applyAlignment="1" applyProtection="1">
      <alignment horizontal="right"/>
      <protection locked="0"/>
    </xf>
    <xf numFmtId="43" fontId="1" fillId="3" borderId="120" xfId="0" applyNumberFormat="1" applyFont="1" applyFill="1" applyBorder="1" applyAlignment="1" applyProtection="1">
      <alignment horizontal="right"/>
      <protection locked="0"/>
    </xf>
    <xf numFmtId="0" fontId="6" fillId="0" borderId="53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44" fontId="6" fillId="0" borderId="122" xfId="0" applyNumberFormat="1" applyFont="1" applyBorder="1" applyAlignment="1" applyProtection="1">
      <alignment horizontal="right"/>
    </xf>
    <xf numFmtId="44" fontId="6" fillId="0" borderId="123" xfId="0" applyNumberFormat="1" applyFont="1" applyBorder="1" applyAlignment="1" applyProtection="1">
      <alignment horizontal="right"/>
    </xf>
    <xf numFmtId="0" fontId="6" fillId="0" borderId="124" xfId="0" applyFont="1" applyBorder="1" applyAlignment="1" applyProtection="1">
      <alignment horizontal="center"/>
    </xf>
    <xf numFmtId="0" fontId="6" fillId="0" borderId="125" xfId="0" applyFont="1" applyBorder="1" applyAlignment="1" applyProtection="1">
      <alignment horizontal="center"/>
    </xf>
    <xf numFmtId="0" fontId="6" fillId="0" borderId="126" xfId="0" applyFont="1" applyBorder="1" applyAlignment="1" applyProtection="1">
      <alignment horizontal="center"/>
    </xf>
    <xf numFmtId="43" fontId="0" fillId="0" borderId="0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3"/>
  <sheetViews>
    <sheetView showGridLines="0" tabSelected="1" workbookViewId="0">
      <selection activeCell="A10" sqref="A10"/>
    </sheetView>
  </sheetViews>
  <sheetFormatPr defaultColWidth="9.140625" defaultRowHeight="12.75" customHeight="1" x14ac:dyDescent="0.2"/>
  <cols>
    <col min="1" max="1" width="18.42578125" style="148" customWidth="1"/>
    <col min="2" max="256" width="9.140625" style="148"/>
    <col min="257" max="257" width="18.42578125" style="148" customWidth="1"/>
    <col min="258" max="512" width="9.140625" style="148"/>
    <col min="513" max="513" width="18.42578125" style="148" customWidth="1"/>
    <col min="514" max="768" width="9.140625" style="148"/>
    <col min="769" max="769" width="18.42578125" style="148" customWidth="1"/>
    <col min="770" max="1024" width="9.140625" style="148"/>
    <col min="1025" max="1025" width="18.42578125" style="148" customWidth="1"/>
    <col min="1026" max="1280" width="9.140625" style="148"/>
    <col min="1281" max="1281" width="18.42578125" style="148" customWidth="1"/>
    <col min="1282" max="1536" width="9.140625" style="148"/>
    <col min="1537" max="1537" width="18.42578125" style="148" customWidth="1"/>
    <col min="1538" max="1792" width="9.140625" style="148"/>
    <col min="1793" max="1793" width="18.42578125" style="148" customWidth="1"/>
    <col min="1794" max="2048" width="9.140625" style="148"/>
    <col min="2049" max="2049" width="18.42578125" style="148" customWidth="1"/>
    <col min="2050" max="2304" width="9.140625" style="148"/>
    <col min="2305" max="2305" width="18.42578125" style="148" customWidth="1"/>
    <col min="2306" max="2560" width="9.140625" style="148"/>
    <col min="2561" max="2561" width="18.42578125" style="148" customWidth="1"/>
    <col min="2562" max="2816" width="9.140625" style="148"/>
    <col min="2817" max="2817" width="18.42578125" style="148" customWidth="1"/>
    <col min="2818" max="3072" width="9.140625" style="148"/>
    <col min="3073" max="3073" width="18.42578125" style="148" customWidth="1"/>
    <col min="3074" max="3328" width="9.140625" style="148"/>
    <col min="3329" max="3329" width="18.42578125" style="148" customWidth="1"/>
    <col min="3330" max="3584" width="9.140625" style="148"/>
    <col min="3585" max="3585" width="18.42578125" style="148" customWidth="1"/>
    <col min="3586" max="3840" width="9.140625" style="148"/>
    <col min="3841" max="3841" width="18.42578125" style="148" customWidth="1"/>
    <col min="3842" max="4096" width="9.140625" style="148"/>
    <col min="4097" max="4097" width="18.42578125" style="148" customWidth="1"/>
    <col min="4098" max="4352" width="9.140625" style="148"/>
    <col min="4353" max="4353" width="18.42578125" style="148" customWidth="1"/>
    <col min="4354" max="4608" width="9.140625" style="148"/>
    <col min="4609" max="4609" width="18.42578125" style="148" customWidth="1"/>
    <col min="4610" max="4864" width="9.140625" style="148"/>
    <col min="4865" max="4865" width="18.42578125" style="148" customWidth="1"/>
    <col min="4866" max="5120" width="9.140625" style="148"/>
    <col min="5121" max="5121" width="18.42578125" style="148" customWidth="1"/>
    <col min="5122" max="5376" width="9.140625" style="148"/>
    <col min="5377" max="5377" width="18.42578125" style="148" customWidth="1"/>
    <col min="5378" max="5632" width="9.140625" style="148"/>
    <col min="5633" max="5633" width="18.42578125" style="148" customWidth="1"/>
    <col min="5634" max="5888" width="9.140625" style="148"/>
    <col min="5889" max="5889" width="18.42578125" style="148" customWidth="1"/>
    <col min="5890" max="6144" width="9.140625" style="148"/>
    <col min="6145" max="6145" width="18.42578125" style="148" customWidth="1"/>
    <col min="6146" max="6400" width="9.140625" style="148"/>
    <col min="6401" max="6401" width="18.42578125" style="148" customWidth="1"/>
    <col min="6402" max="6656" width="9.140625" style="148"/>
    <col min="6657" max="6657" width="18.42578125" style="148" customWidth="1"/>
    <col min="6658" max="6912" width="9.140625" style="148"/>
    <col min="6913" max="6913" width="18.42578125" style="148" customWidth="1"/>
    <col min="6914" max="7168" width="9.140625" style="148"/>
    <col min="7169" max="7169" width="18.42578125" style="148" customWidth="1"/>
    <col min="7170" max="7424" width="9.140625" style="148"/>
    <col min="7425" max="7425" width="18.42578125" style="148" customWidth="1"/>
    <col min="7426" max="7680" width="9.140625" style="148"/>
    <col min="7681" max="7681" width="18.42578125" style="148" customWidth="1"/>
    <col min="7682" max="7936" width="9.140625" style="148"/>
    <col min="7937" max="7937" width="18.42578125" style="148" customWidth="1"/>
    <col min="7938" max="8192" width="9.140625" style="148"/>
    <col min="8193" max="8193" width="18.42578125" style="148" customWidth="1"/>
    <col min="8194" max="8448" width="9.140625" style="148"/>
    <col min="8449" max="8449" width="18.42578125" style="148" customWidth="1"/>
    <col min="8450" max="8704" width="9.140625" style="148"/>
    <col min="8705" max="8705" width="18.42578125" style="148" customWidth="1"/>
    <col min="8706" max="8960" width="9.140625" style="148"/>
    <col min="8961" max="8961" width="18.42578125" style="148" customWidth="1"/>
    <col min="8962" max="9216" width="9.140625" style="148"/>
    <col min="9217" max="9217" width="18.42578125" style="148" customWidth="1"/>
    <col min="9218" max="9472" width="9.140625" style="148"/>
    <col min="9473" max="9473" width="18.42578125" style="148" customWidth="1"/>
    <col min="9474" max="9728" width="9.140625" style="148"/>
    <col min="9729" max="9729" width="18.42578125" style="148" customWidth="1"/>
    <col min="9730" max="9984" width="9.140625" style="148"/>
    <col min="9985" max="9985" width="18.42578125" style="148" customWidth="1"/>
    <col min="9986" max="10240" width="9.140625" style="148"/>
    <col min="10241" max="10241" width="18.42578125" style="148" customWidth="1"/>
    <col min="10242" max="10496" width="9.140625" style="148"/>
    <col min="10497" max="10497" width="18.42578125" style="148" customWidth="1"/>
    <col min="10498" max="10752" width="9.140625" style="148"/>
    <col min="10753" max="10753" width="18.42578125" style="148" customWidth="1"/>
    <col min="10754" max="11008" width="9.140625" style="148"/>
    <col min="11009" max="11009" width="18.42578125" style="148" customWidth="1"/>
    <col min="11010" max="11264" width="9.140625" style="148"/>
    <col min="11265" max="11265" width="18.42578125" style="148" customWidth="1"/>
    <col min="11266" max="11520" width="9.140625" style="148"/>
    <col min="11521" max="11521" width="18.42578125" style="148" customWidth="1"/>
    <col min="11522" max="11776" width="9.140625" style="148"/>
    <col min="11777" max="11777" width="18.42578125" style="148" customWidth="1"/>
    <col min="11778" max="12032" width="9.140625" style="148"/>
    <col min="12033" max="12033" width="18.42578125" style="148" customWidth="1"/>
    <col min="12034" max="12288" width="9.140625" style="148"/>
    <col min="12289" max="12289" width="18.42578125" style="148" customWidth="1"/>
    <col min="12290" max="12544" width="9.140625" style="148"/>
    <col min="12545" max="12545" width="18.42578125" style="148" customWidth="1"/>
    <col min="12546" max="12800" width="9.140625" style="148"/>
    <col min="12801" max="12801" width="18.42578125" style="148" customWidth="1"/>
    <col min="12802" max="13056" width="9.140625" style="148"/>
    <col min="13057" max="13057" width="18.42578125" style="148" customWidth="1"/>
    <col min="13058" max="13312" width="9.140625" style="148"/>
    <col min="13313" max="13313" width="18.42578125" style="148" customWidth="1"/>
    <col min="13314" max="13568" width="9.140625" style="148"/>
    <col min="13569" max="13569" width="18.42578125" style="148" customWidth="1"/>
    <col min="13570" max="13824" width="9.140625" style="148"/>
    <col min="13825" max="13825" width="18.42578125" style="148" customWidth="1"/>
    <col min="13826" max="14080" width="9.140625" style="148"/>
    <col min="14081" max="14081" width="18.42578125" style="148" customWidth="1"/>
    <col min="14082" max="14336" width="9.140625" style="148"/>
    <col min="14337" max="14337" width="18.42578125" style="148" customWidth="1"/>
    <col min="14338" max="14592" width="9.140625" style="148"/>
    <col min="14593" max="14593" width="18.42578125" style="148" customWidth="1"/>
    <col min="14594" max="14848" width="9.140625" style="148"/>
    <col min="14849" max="14849" width="18.42578125" style="148" customWidth="1"/>
    <col min="14850" max="15104" width="9.140625" style="148"/>
    <col min="15105" max="15105" width="18.42578125" style="148" customWidth="1"/>
    <col min="15106" max="15360" width="9.140625" style="148"/>
    <col min="15361" max="15361" width="18.42578125" style="148" customWidth="1"/>
    <col min="15362" max="15616" width="9.140625" style="148"/>
    <col min="15617" max="15617" width="18.42578125" style="148" customWidth="1"/>
    <col min="15618" max="15872" width="9.140625" style="148"/>
    <col min="15873" max="15873" width="18.42578125" style="148" customWidth="1"/>
    <col min="15874" max="16128" width="9.140625" style="148"/>
    <col min="16129" max="16129" width="18.42578125" style="148" customWidth="1"/>
    <col min="16130" max="16384" width="9.140625" style="148"/>
  </cols>
  <sheetData>
    <row r="1" spans="1:256" ht="12.75" customHeight="1" x14ac:dyDescent="0.2">
      <c r="A1" s="459" t="s">
        <v>456</v>
      </c>
      <c r="B1" s="459"/>
      <c r="C1" s="459"/>
      <c r="D1" s="459"/>
      <c r="E1" s="459"/>
      <c r="F1" s="459"/>
      <c r="G1" s="459"/>
      <c r="H1" s="459"/>
      <c r="I1" s="459"/>
      <c r="J1" s="459"/>
    </row>
    <row r="3" spans="1:256" s="164" customFormat="1" ht="12.75" customHeight="1" x14ac:dyDescent="0.2">
      <c r="A3" s="409" t="s">
        <v>250</v>
      </c>
      <c r="B3" s="409" t="s">
        <v>480</v>
      </c>
      <c r="C3" s="409"/>
      <c r="D3" s="409"/>
      <c r="E3" s="409"/>
      <c r="F3" s="409"/>
      <c r="G3" s="409"/>
      <c r="H3" s="409"/>
      <c r="I3" s="409"/>
      <c r="J3" s="409"/>
    </row>
    <row r="4" spans="1:256" s="164" customFormat="1" ht="12.75" customHeight="1" x14ac:dyDescent="0.2">
      <c r="A4" s="409" t="s">
        <v>250</v>
      </c>
      <c r="B4" s="409" t="s">
        <v>481</v>
      </c>
      <c r="C4" s="409"/>
      <c r="D4" s="409"/>
      <c r="E4" s="409"/>
      <c r="F4" s="409"/>
      <c r="G4" s="409"/>
      <c r="H4" s="409"/>
      <c r="I4" s="409"/>
      <c r="J4" s="409"/>
    </row>
    <row r="5" spans="1:256" s="164" customFormat="1" ht="12.75" customHeight="1" x14ac:dyDescent="0.2">
      <c r="A5" s="409" t="s">
        <v>250</v>
      </c>
      <c r="B5" s="409" t="s">
        <v>482</v>
      </c>
      <c r="C5" s="409"/>
      <c r="D5" s="409"/>
      <c r="E5" s="409"/>
      <c r="F5" s="409"/>
      <c r="G5" s="409"/>
      <c r="H5" s="409"/>
      <c r="I5" s="409"/>
      <c r="J5" s="409"/>
    </row>
    <row r="6" spans="1:256" s="164" customFormat="1" ht="12.75" customHeight="1" x14ac:dyDescent="0.2">
      <c r="A6" s="409" t="s">
        <v>250</v>
      </c>
      <c r="B6" s="409" t="s">
        <v>483</v>
      </c>
      <c r="C6" s="409"/>
      <c r="D6" s="409"/>
      <c r="E6" s="409"/>
      <c r="F6" s="409"/>
      <c r="G6" s="409"/>
      <c r="H6" s="409"/>
      <c r="I6" s="409"/>
      <c r="J6" s="409"/>
    </row>
    <row r="7" spans="1:256" s="164" customFormat="1" ht="12.75" customHeight="1" x14ac:dyDescent="0.2">
      <c r="A7" s="409"/>
      <c r="B7" s="410" t="s">
        <v>254</v>
      </c>
      <c r="C7" s="410"/>
      <c r="D7" s="410"/>
      <c r="E7" s="410"/>
      <c r="F7" s="410"/>
      <c r="G7" s="410"/>
      <c r="H7" s="410"/>
      <c r="I7" s="410"/>
      <c r="J7" s="418"/>
    </row>
    <row r="8" spans="1:256" s="164" customFormat="1" ht="12.75" customHeight="1" x14ac:dyDescent="0.2">
      <c r="A8" s="409"/>
      <c r="B8" s="409" t="s">
        <v>484</v>
      </c>
      <c r="C8" s="409"/>
      <c r="D8" s="409"/>
      <c r="E8" s="409"/>
      <c r="F8" s="409"/>
      <c r="G8" s="409"/>
      <c r="H8" s="409"/>
      <c r="I8" s="409"/>
      <c r="J8" s="409"/>
    </row>
    <row r="9" spans="1:256" s="164" customFormat="1" ht="12.75" customHeight="1" x14ac:dyDescent="0.2">
      <c r="A9" s="409"/>
      <c r="B9" s="409" t="s">
        <v>485</v>
      </c>
      <c r="C9" s="409"/>
      <c r="D9" s="409"/>
      <c r="E9" s="409"/>
      <c r="F9" s="409"/>
      <c r="G9" s="409"/>
      <c r="H9" s="409"/>
      <c r="I9" s="409"/>
      <c r="J9" s="409"/>
    </row>
    <row r="10" spans="1:256" s="164" customFormat="1" ht="12.75" customHeight="1" x14ac:dyDescent="0.2">
      <c r="A10" s="409"/>
      <c r="B10" s="409" t="s">
        <v>486</v>
      </c>
      <c r="C10" s="409"/>
      <c r="D10" s="409"/>
      <c r="E10" s="409"/>
      <c r="F10" s="409"/>
      <c r="G10" s="409"/>
      <c r="H10" s="409"/>
      <c r="I10" s="409"/>
      <c r="J10" s="409"/>
    </row>
    <row r="11" spans="1:256" s="164" customFormat="1" ht="12.75" customHeight="1" x14ac:dyDescent="0.2">
      <c r="A11" s="409"/>
      <c r="B11" s="409" t="s">
        <v>487</v>
      </c>
      <c r="C11" s="409"/>
      <c r="D11" s="409"/>
      <c r="E11" s="409"/>
      <c r="F11" s="409"/>
      <c r="G11" s="409"/>
      <c r="H11" s="409"/>
      <c r="I11" s="409"/>
      <c r="J11" s="409"/>
    </row>
    <row r="12" spans="1:256" s="164" customFormat="1" ht="12.75" customHeight="1" x14ac:dyDescent="0.2">
      <c r="A12" s="409"/>
      <c r="B12" s="409" t="s">
        <v>488</v>
      </c>
      <c r="C12" s="409"/>
      <c r="D12" s="409"/>
      <c r="E12" s="409"/>
      <c r="F12" s="409"/>
      <c r="G12" s="409"/>
      <c r="H12" s="409"/>
      <c r="I12" s="409"/>
      <c r="J12" s="409"/>
    </row>
    <row r="13" spans="1:256" s="164" customFormat="1" ht="12.75" customHeight="1" x14ac:dyDescent="0.2">
      <c r="A13" s="409"/>
      <c r="B13" s="409"/>
      <c r="C13" s="409"/>
      <c r="D13" s="409"/>
      <c r="E13" s="409"/>
      <c r="F13" s="409"/>
      <c r="G13" s="409"/>
      <c r="H13" s="409"/>
      <c r="I13" s="409"/>
      <c r="J13" s="409"/>
    </row>
    <row r="14" spans="1:256" s="164" customFormat="1" ht="12.75" customHeight="1" x14ac:dyDescent="0.2">
      <c r="A14" s="409"/>
      <c r="B14" s="419" t="s">
        <v>373</v>
      </c>
      <c r="C14" s="409"/>
      <c r="D14" s="409"/>
      <c r="E14" s="409"/>
      <c r="F14" s="409"/>
      <c r="G14" s="409"/>
      <c r="H14" s="409"/>
      <c r="I14" s="409"/>
      <c r="J14" s="409"/>
    </row>
    <row r="15" spans="1:256" s="164" customFormat="1" ht="12.75" customHeight="1" x14ac:dyDescent="0.2">
      <c r="A15" s="409"/>
      <c r="B15" s="419" t="s">
        <v>374</v>
      </c>
      <c r="C15" s="409"/>
      <c r="D15" s="409"/>
      <c r="E15" s="409"/>
      <c r="F15" s="409"/>
      <c r="G15" s="409"/>
      <c r="H15" s="409"/>
      <c r="I15" s="409"/>
      <c r="J15" s="409"/>
    </row>
    <row r="16" spans="1:256" s="164" customFormat="1" ht="12.75" customHeight="1" x14ac:dyDescent="0.2">
      <c r="A16" s="409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09"/>
      <c r="BT16" s="409"/>
      <c r="BU16" s="409"/>
      <c r="BV16" s="409"/>
      <c r="BW16" s="409"/>
      <c r="BX16" s="409"/>
      <c r="BY16" s="409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09"/>
      <c r="CK16" s="409"/>
      <c r="CL16" s="409"/>
      <c r="CM16" s="409"/>
      <c r="CN16" s="409"/>
      <c r="CO16" s="409"/>
      <c r="CP16" s="409"/>
      <c r="CQ16" s="409"/>
      <c r="CR16" s="409"/>
      <c r="CS16" s="409"/>
      <c r="CT16" s="409"/>
      <c r="CU16" s="409"/>
      <c r="CV16" s="409"/>
      <c r="CW16" s="409"/>
      <c r="CX16" s="409"/>
      <c r="CY16" s="409"/>
      <c r="CZ16" s="409"/>
      <c r="DA16" s="409"/>
      <c r="DB16" s="409"/>
      <c r="DC16" s="409"/>
      <c r="DD16" s="409"/>
      <c r="DE16" s="409"/>
      <c r="DF16" s="409"/>
      <c r="DG16" s="409"/>
      <c r="DH16" s="409"/>
      <c r="DI16" s="409"/>
      <c r="DJ16" s="409"/>
      <c r="DK16" s="409"/>
      <c r="DL16" s="409"/>
      <c r="DM16" s="409"/>
      <c r="DN16" s="409"/>
      <c r="DO16" s="409"/>
      <c r="DP16" s="409"/>
      <c r="DQ16" s="409"/>
      <c r="DR16" s="409"/>
      <c r="DS16" s="409"/>
      <c r="DT16" s="409"/>
      <c r="DU16" s="409"/>
      <c r="DV16" s="409"/>
      <c r="DW16" s="409"/>
      <c r="DX16" s="409"/>
      <c r="DY16" s="409"/>
      <c r="DZ16" s="409"/>
      <c r="EA16" s="409"/>
      <c r="EB16" s="409"/>
      <c r="EC16" s="409"/>
      <c r="ED16" s="409"/>
      <c r="EE16" s="409"/>
      <c r="EF16" s="409"/>
      <c r="EG16" s="409"/>
      <c r="EH16" s="409"/>
      <c r="EI16" s="409"/>
      <c r="EJ16" s="409"/>
      <c r="EK16" s="409"/>
      <c r="EL16" s="409"/>
      <c r="EM16" s="409"/>
      <c r="EN16" s="409"/>
      <c r="EO16" s="409"/>
      <c r="EP16" s="409"/>
      <c r="EQ16" s="409"/>
      <c r="ER16" s="409"/>
      <c r="ES16" s="409"/>
      <c r="ET16" s="409"/>
      <c r="EU16" s="409"/>
      <c r="EV16" s="409"/>
      <c r="EW16" s="409"/>
      <c r="EX16" s="409"/>
      <c r="EY16" s="409"/>
      <c r="EZ16" s="409"/>
      <c r="FA16" s="409"/>
      <c r="FB16" s="409"/>
      <c r="FC16" s="409"/>
      <c r="FD16" s="409"/>
      <c r="FE16" s="409"/>
      <c r="FF16" s="409"/>
      <c r="FG16" s="409"/>
      <c r="FH16" s="409"/>
      <c r="FI16" s="409"/>
      <c r="FJ16" s="409"/>
      <c r="FK16" s="409"/>
      <c r="FL16" s="409"/>
      <c r="FM16" s="409"/>
      <c r="FN16" s="409"/>
      <c r="FO16" s="409"/>
      <c r="FP16" s="409"/>
      <c r="FQ16" s="409"/>
      <c r="FR16" s="409"/>
      <c r="FS16" s="409"/>
      <c r="FT16" s="409"/>
      <c r="FU16" s="409"/>
      <c r="FV16" s="409"/>
      <c r="FW16" s="409"/>
      <c r="FX16" s="409"/>
      <c r="FY16" s="409"/>
      <c r="FZ16" s="409"/>
      <c r="GA16" s="409"/>
      <c r="GB16" s="409"/>
      <c r="GC16" s="409"/>
      <c r="GD16" s="409"/>
      <c r="GE16" s="409"/>
      <c r="GF16" s="409"/>
      <c r="GG16" s="409"/>
      <c r="GH16" s="409"/>
      <c r="GI16" s="409"/>
      <c r="GJ16" s="409"/>
      <c r="GK16" s="409"/>
      <c r="GL16" s="409"/>
      <c r="GM16" s="409"/>
      <c r="GN16" s="409"/>
      <c r="GO16" s="409"/>
      <c r="GP16" s="409"/>
      <c r="GQ16" s="409"/>
      <c r="GR16" s="409"/>
      <c r="GS16" s="409"/>
      <c r="GT16" s="409"/>
      <c r="GU16" s="409"/>
      <c r="GV16" s="409"/>
      <c r="GW16" s="409"/>
      <c r="GX16" s="409"/>
      <c r="GY16" s="409"/>
      <c r="GZ16" s="409"/>
      <c r="HA16" s="409"/>
      <c r="HB16" s="409"/>
      <c r="HC16" s="409"/>
      <c r="HD16" s="409"/>
      <c r="HE16" s="409"/>
      <c r="HF16" s="409"/>
      <c r="HG16" s="409"/>
      <c r="HH16" s="409"/>
      <c r="HI16" s="409"/>
      <c r="HJ16" s="409"/>
      <c r="HK16" s="409"/>
      <c r="HL16" s="409"/>
      <c r="HM16" s="409"/>
      <c r="HN16" s="409"/>
      <c r="HO16" s="409"/>
      <c r="HP16" s="409"/>
      <c r="HQ16" s="409"/>
      <c r="HR16" s="409"/>
      <c r="HS16" s="409"/>
      <c r="HT16" s="409"/>
      <c r="HU16" s="409"/>
      <c r="HV16" s="409"/>
      <c r="HW16" s="409"/>
      <c r="HX16" s="409"/>
      <c r="HY16" s="409"/>
      <c r="HZ16" s="409"/>
      <c r="IA16" s="409"/>
      <c r="IB16" s="409"/>
      <c r="IC16" s="409"/>
      <c r="ID16" s="409"/>
      <c r="IE16" s="409"/>
      <c r="IF16" s="409"/>
      <c r="IG16" s="409"/>
      <c r="IH16" s="409"/>
      <c r="II16" s="409"/>
      <c r="IJ16" s="409"/>
      <c r="IK16" s="409"/>
      <c r="IL16" s="409"/>
      <c r="IM16" s="409"/>
      <c r="IN16" s="409"/>
      <c r="IO16" s="409"/>
      <c r="IP16" s="409"/>
      <c r="IQ16" s="409"/>
      <c r="IR16" s="409"/>
      <c r="IS16" s="409"/>
      <c r="IT16" s="409"/>
      <c r="IU16" s="409"/>
      <c r="IV16" s="409"/>
    </row>
    <row r="17" spans="1:256" s="164" customFormat="1" ht="12.75" customHeight="1" x14ac:dyDescent="0.2">
      <c r="A17" s="409" t="s">
        <v>262</v>
      </c>
      <c r="B17" s="413" t="s">
        <v>263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/>
      <c r="GL17" s="409"/>
      <c r="GM17" s="409"/>
      <c r="GN17" s="409"/>
      <c r="GO17" s="409"/>
      <c r="GP17" s="409"/>
      <c r="GQ17" s="409"/>
      <c r="GR17" s="409"/>
      <c r="GS17" s="409"/>
      <c r="GT17" s="409"/>
      <c r="GU17" s="409"/>
      <c r="GV17" s="409"/>
      <c r="GW17" s="409"/>
      <c r="GX17" s="409"/>
      <c r="GY17" s="409"/>
      <c r="GZ17" s="409"/>
      <c r="HA17" s="409"/>
      <c r="HB17" s="409"/>
      <c r="HC17" s="409"/>
      <c r="HD17" s="409"/>
      <c r="HE17" s="409"/>
      <c r="HF17" s="409"/>
      <c r="HG17" s="409"/>
      <c r="HH17" s="409"/>
      <c r="HI17" s="409"/>
      <c r="HJ17" s="409"/>
      <c r="HK17" s="409"/>
      <c r="HL17" s="409"/>
      <c r="HM17" s="409"/>
      <c r="HN17" s="409"/>
      <c r="HO17" s="409"/>
      <c r="HP17" s="409"/>
      <c r="HQ17" s="409"/>
      <c r="HR17" s="409"/>
      <c r="HS17" s="409"/>
      <c r="HT17" s="409"/>
      <c r="HU17" s="409"/>
      <c r="HV17" s="409"/>
      <c r="HW17" s="409"/>
      <c r="HX17" s="409"/>
      <c r="HY17" s="409"/>
      <c r="HZ17" s="409"/>
      <c r="IA17" s="409"/>
      <c r="IB17" s="409"/>
      <c r="IC17" s="409"/>
      <c r="ID17" s="409"/>
      <c r="IE17" s="409"/>
      <c r="IF17" s="409"/>
      <c r="IG17" s="409"/>
      <c r="IH17" s="409"/>
      <c r="II17" s="409"/>
      <c r="IJ17" s="409"/>
      <c r="IK17" s="409"/>
      <c r="IL17" s="409"/>
      <c r="IM17" s="409"/>
      <c r="IN17" s="409"/>
      <c r="IO17" s="409"/>
      <c r="IP17" s="409"/>
      <c r="IQ17" s="409"/>
      <c r="IR17" s="409"/>
      <c r="IS17" s="409"/>
      <c r="IT17" s="409"/>
      <c r="IU17" s="409"/>
      <c r="IV17" s="409"/>
    </row>
    <row r="18" spans="1:256" s="164" customFormat="1" ht="12.75" customHeight="1" x14ac:dyDescent="0.2">
      <c r="A18" s="414"/>
      <c r="B18" s="409" t="s">
        <v>264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409"/>
      <c r="FE18" s="409"/>
      <c r="FF18" s="409"/>
      <c r="FG18" s="409"/>
      <c r="FH18" s="409"/>
      <c r="FI18" s="409"/>
      <c r="FJ18" s="409"/>
      <c r="FK18" s="409"/>
      <c r="FL18" s="409"/>
      <c r="FM18" s="409"/>
      <c r="FN18" s="409"/>
      <c r="FO18" s="409"/>
      <c r="FP18" s="409"/>
      <c r="FQ18" s="409"/>
      <c r="FR18" s="409"/>
      <c r="FS18" s="409"/>
      <c r="FT18" s="409"/>
      <c r="FU18" s="409"/>
      <c r="FV18" s="409"/>
      <c r="FW18" s="409"/>
      <c r="FX18" s="409"/>
      <c r="FY18" s="409"/>
      <c r="FZ18" s="409"/>
      <c r="GA18" s="409"/>
      <c r="GB18" s="409"/>
      <c r="GC18" s="409"/>
      <c r="GD18" s="409"/>
      <c r="GE18" s="409"/>
      <c r="GF18" s="409"/>
      <c r="GG18" s="409"/>
      <c r="GH18" s="409"/>
      <c r="GI18" s="409"/>
      <c r="GJ18" s="409"/>
      <c r="GK18" s="409"/>
      <c r="GL18" s="409"/>
      <c r="GM18" s="409"/>
      <c r="GN18" s="409"/>
      <c r="GO18" s="409"/>
      <c r="GP18" s="409"/>
      <c r="GQ18" s="409"/>
      <c r="GR18" s="409"/>
      <c r="GS18" s="409"/>
      <c r="GT18" s="409"/>
      <c r="GU18" s="409"/>
      <c r="GV18" s="409"/>
      <c r="GW18" s="409"/>
      <c r="GX18" s="409"/>
      <c r="GY18" s="409"/>
      <c r="GZ18" s="409"/>
      <c r="HA18" s="409"/>
      <c r="HB18" s="409"/>
      <c r="HC18" s="409"/>
      <c r="HD18" s="409"/>
      <c r="HE18" s="409"/>
      <c r="HF18" s="409"/>
      <c r="HG18" s="409"/>
      <c r="HH18" s="409"/>
      <c r="HI18" s="409"/>
      <c r="HJ18" s="409"/>
      <c r="HK18" s="409"/>
      <c r="HL18" s="409"/>
      <c r="HM18" s="409"/>
      <c r="HN18" s="409"/>
      <c r="HO18" s="409"/>
      <c r="HP18" s="409"/>
      <c r="HQ18" s="409"/>
      <c r="HR18" s="409"/>
      <c r="HS18" s="409"/>
      <c r="HT18" s="409"/>
      <c r="HU18" s="409"/>
      <c r="HV18" s="409"/>
      <c r="HW18" s="409"/>
      <c r="HX18" s="409"/>
      <c r="HY18" s="409"/>
      <c r="HZ18" s="409"/>
      <c r="IA18" s="409"/>
      <c r="IB18" s="409"/>
      <c r="IC18" s="409"/>
      <c r="ID18" s="409"/>
      <c r="IE18" s="409"/>
      <c r="IF18" s="409"/>
      <c r="IG18" s="409"/>
      <c r="IH18" s="409"/>
      <c r="II18" s="409"/>
      <c r="IJ18" s="409"/>
      <c r="IK18" s="409"/>
      <c r="IL18" s="409"/>
      <c r="IM18" s="409"/>
      <c r="IN18" s="409"/>
      <c r="IO18" s="409"/>
      <c r="IP18" s="409"/>
      <c r="IQ18" s="409"/>
      <c r="IR18" s="409"/>
      <c r="IS18" s="409"/>
      <c r="IT18" s="409"/>
      <c r="IU18" s="409"/>
      <c r="IV18" s="409"/>
    </row>
    <row r="19" spans="1:256" s="164" customFormat="1" ht="12.75" customHeight="1" x14ac:dyDescent="0.2">
      <c r="A19" s="409"/>
      <c r="B19" s="409" t="s">
        <v>400</v>
      </c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09"/>
      <c r="DD19" s="409"/>
      <c r="DE19" s="409"/>
      <c r="DF19" s="409"/>
      <c r="DG19" s="409"/>
      <c r="DH19" s="409"/>
      <c r="DI19" s="409"/>
      <c r="DJ19" s="409"/>
      <c r="DK19" s="409"/>
      <c r="DL19" s="409"/>
      <c r="DM19" s="409"/>
      <c r="DN19" s="409"/>
      <c r="DO19" s="409"/>
      <c r="DP19" s="409"/>
      <c r="DQ19" s="409"/>
      <c r="DR19" s="409"/>
      <c r="DS19" s="409"/>
      <c r="DT19" s="409"/>
      <c r="DU19" s="409"/>
      <c r="DV19" s="409"/>
      <c r="DW19" s="409"/>
      <c r="DX19" s="409"/>
      <c r="DY19" s="409"/>
      <c r="DZ19" s="409"/>
      <c r="EA19" s="409"/>
      <c r="EB19" s="409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09"/>
      <c r="FL19" s="409"/>
      <c r="FM19" s="409"/>
      <c r="FN19" s="409"/>
      <c r="FO19" s="409"/>
      <c r="FP19" s="409"/>
      <c r="FQ19" s="409"/>
      <c r="FR19" s="409"/>
      <c r="FS19" s="409"/>
      <c r="FT19" s="409"/>
      <c r="FU19" s="409"/>
      <c r="FV19" s="409"/>
      <c r="FW19" s="409"/>
      <c r="FX19" s="409"/>
      <c r="FY19" s="409"/>
      <c r="FZ19" s="409"/>
      <c r="GA19" s="409"/>
      <c r="GB19" s="409"/>
      <c r="GC19" s="409"/>
      <c r="GD19" s="409"/>
      <c r="GE19" s="409"/>
      <c r="GF19" s="409"/>
      <c r="GG19" s="409"/>
      <c r="GH19" s="409"/>
      <c r="GI19" s="409"/>
      <c r="GJ19" s="409"/>
      <c r="GK19" s="409"/>
      <c r="GL19" s="409"/>
      <c r="GM19" s="409"/>
      <c r="GN19" s="409"/>
      <c r="GO19" s="409"/>
      <c r="GP19" s="409"/>
      <c r="GQ19" s="409"/>
      <c r="GR19" s="409"/>
      <c r="GS19" s="409"/>
      <c r="GT19" s="409"/>
      <c r="GU19" s="409"/>
      <c r="GV19" s="409"/>
      <c r="GW19" s="409"/>
      <c r="GX19" s="409"/>
      <c r="GY19" s="409"/>
      <c r="GZ19" s="409"/>
      <c r="HA19" s="409"/>
      <c r="HB19" s="409"/>
      <c r="HC19" s="409"/>
      <c r="HD19" s="409"/>
      <c r="HE19" s="409"/>
      <c r="HF19" s="409"/>
      <c r="HG19" s="409"/>
      <c r="HH19" s="409"/>
      <c r="HI19" s="409"/>
      <c r="HJ19" s="409"/>
      <c r="HK19" s="409"/>
      <c r="HL19" s="409"/>
      <c r="HM19" s="409"/>
      <c r="HN19" s="409"/>
      <c r="HO19" s="409"/>
      <c r="HP19" s="409"/>
      <c r="HQ19" s="409"/>
      <c r="HR19" s="409"/>
      <c r="HS19" s="409"/>
      <c r="HT19" s="409"/>
      <c r="HU19" s="409"/>
      <c r="HV19" s="409"/>
      <c r="HW19" s="409"/>
      <c r="HX19" s="409"/>
      <c r="HY19" s="409"/>
      <c r="HZ19" s="409"/>
      <c r="IA19" s="409"/>
      <c r="IB19" s="409"/>
      <c r="IC19" s="409"/>
      <c r="ID19" s="409"/>
      <c r="IE19" s="409"/>
      <c r="IF19" s="409"/>
      <c r="IG19" s="409"/>
      <c r="IH19" s="409"/>
      <c r="II19" s="409"/>
      <c r="IJ19" s="409"/>
      <c r="IK19" s="409"/>
      <c r="IL19" s="409"/>
      <c r="IM19" s="409"/>
      <c r="IN19" s="409"/>
      <c r="IO19" s="409"/>
      <c r="IP19" s="409"/>
      <c r="IQ19" s="409"/>
      <c r="IR19" s="409"/>
      <c r="IS19" s="409"/>
      <c r="IT19" s="409"/>
      <c r="IU19" s="409"/>
      <c r="IV19" s="409"/>
    </row>
    <row r="20" spans="1:256" ht="12.75" customHeight="1" x14ac:dyDescent="0.2">
      <c r="A20" s="415" t="s">
        <v>265</v>
      </c>
      <c r="B20" s="411" t="s">
        <v>266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08"/>
      <c r="BB20" s="408"/>
      <c r="BC20" s="408"/>
      <c r="BD20" s="408"/>
      <c r="BE20" s="408"/>
      <c r="BF20" s="408"/>
      <c r="BG20" s="408"/>
      <c r="BH20" s="408"/>
      <c r="BI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8"/>
      <c r="BT20" s="408"/>
      <c r="BU20" s="408"/>
      <c r="BV20" s="408"/>
      <c r="BW20" s="408"/>
      <c r="BX20" s="408"/>
      <c r="BY20" s="408"/>
      <c r="BZ20" s="408"/>
      <c r="CA20" s="408"/>
      <c r="CB20" s="408"/>
      <c r="CC20" s="408"/>
      <c r="CD20" s="408"/>
      <c r="CE20" s="408"/>
      <c r="CF20" s="408"/>
      <c r="CG20" s="408"/>
      <c r="CH20" s="408"/>
      <c r="CI20" s="408"/>
      <c r="CJ20" s="408"/>
      <c r="CK20" s="408"/>
      <c r="CL20" s="408"/>
      <c r="CM20" s="408"/>
      <c r="CN20" s="408"/>
      <c r="CO20" s="408"/>
      <c r="CP20" s="408"/>
      <c r="CQ20" s="408"/>
      <c r="CR20" s="408"/>
      <c r="CS20" s="408"/>
      <c r="CT20" s="408"/>
      <c r="CU20" s="408"/>
      <c r="CV20" s="408"/>
      <c r="CW20" s="408"/>
      <c r="CX20" s="408"/>
      <c r="CY20" s="408"/>
      <c r="CZ20" s="408"/>
      <c r="DA20" s="408"/>
      <c r="DB20" s="408"/>
      <c r="DC20" s="408"/>
      <c r="DD20" s="408"/>
      <c r="DE20" s="408"/>
      <c r="DF20" s="408"/>
      <c r="DG20" s="408"/>
      <c r="DH20" s="408"/>
      <c r="DI20" s="408"/>
      <c r="DJ20" s="408"/>
      <c r="DK20" s="408"/>
      <c r="DL20" s="408"/>
      <c r="DM20" s="408"/>
      <c r="DN20" s="408"/>
      <c r="DO20" s="408"/>
      <c r="DP20" s="408"/>
      <c r="DQ20" s="408"/>
      <c r="DR20" s="408"/>
      <c r="DS20" s="408"/>
      <c r="DT20" s="408"/>
      <c r="DU20" s="408"/>
      <c r="DV20" s="408"/>
      <c r="DW20" s="408"/>
      <c r="DX20" s="408"/>
      <c r="DY20" s="408"/>
      <c r="DZ20" s="408"/>
      <c r="EA20" s="408"/>
      <c r="EB20" s="408"/>
      <c r="EC20" s="408"/>
      <c r="ED20" s="408"/>
      <c r="EE20" s="408"/>
      <c r="EF20" s="408"/>
      <c r="EG20" s="408"/>
      <c r="EH20" s="408"/>
      <c r="EI20" s="408"/>
      <c r="EJ20" s="408"/>
      <c r="EK20" s="408"/>
      <c r="EL20" s="408"/>
      <c r="EM20" s="408"/>
      <c r="EN20" s="408"/>
      <c r="EO20" s="408"/>
      <c r="EP20" s="408"/>
      <c r="EQ20" s="408"/>
      <c r="ER20" s="408"/>
      <c r="ES20" s="408"/>
      <c r="ET20" s="408"/>
      <c r="EU20" s="408"/>
      <c r="EV20" s="408"/>
      <c r="EW20" s="408"/>
      <c r="EX20" s="408"/>
      <c r="EY20" s="408"/>
      <c r="EZ20" s="408"/>
      <c r="FA20" s="408"/>
      <c r="FB20" s="408"/>
      <c r="FC20" s="408"/>
      <c r="FD20" s="408"/>
      <c r="FE20" s="408"/>
      <c r="FF20" s="408"/>
      <c r="FG20" s="408"/>
      <c r="FH20" s="408"/>
      <c r="FI20" s="408"/>
      <c r="FJ20" s="408"/>
      <c r="FK20" s="408"/>
      <c r="FL20" s="408"/>
      <c r="FM20" s="408"/>
      <c r="FN20" s="408"/>
      <c r="FO20" s="408"/>
      <c r="FP20" s="408"/>
      <c r="FQ20" s="408"/>
      <c r="FR20" s="408"/>
      <c r="FS20" s="408"/>
      <c r="FT20" s="408"/>
      <c r="FU20" s="408"/>
      <c r="FV20" s="408"/>
      <c r="FW20" s="408"/>
      <c r="FX20" s="408"/>
      <c r="FY20" s="408"/>
      <c r="FZ20" s="408"/>
      <c r="GA20" s="408"/>
      <c r="GB20" s="408"/>
      <c r="GC20" s="408"/>
      <c r="GD20" s="408"/>
      <c r="GE20" s="408"/>
      <c r="GF20" s="408"/>
      <c r="GG20" s="408"/>
      <c r="GH20" s="408"/>
      <c r="GI20" s="408"/>
      <c r="GJ20" s="408"/>
      <c r="GK20" s="408"/>
      <c r="GL20" s="408"/>
      <c r="GM20" s="408"/>
      <c r="GN20" s="408"/>
      <c r="GO20" s="408"/>
      <c r="GP20" s="408"/>
      <c r="GQ20" s="408"/>
      <c r="GR20" s="408"/>
      <c r="GS20" s="408"/>
      <c r="GT20" s="408"/>
      <c r="GU20" s="408"/>
      <c r="GV20" s="408"/>
      <c r="GW20" s="408"/>
      <c r="GX20" s="408"/>
      <c r="GY20" s="408"/>
      <c r="GZ20" s="408"/>
      <c r="HA20" s="408"/>
      <c r="HB20" s="408"/>
      <c r="HC20" s="408"/>
      <c r="HD20" s="408"/>
      <c r="HE20" s="408"/>
      <c r="HF20" s="408"/>
      <c r="HG20" s="408"/>
      <c r="HH20" s="408"/>
      <c r="HI20" s="408"/>
      <c r="HJ20" s="408"/>
      <c r="HK20" s="408"/>
      <c r="HL20" s="408"/>
      <c r="HM20" s="408"/>
      <c r="HN20" s="408"/>
      <c r="HO20" s="408"/>
      <c r="HP20" s="408"/>
      <c r="HQ20" s="408"/>
      <c r="HR20" s="408"/>
      <c r="HS20" s="408"/>
      <c r="HT20" s="408"/>
      <c r="HU20" s="408"/>
      <c r="HV20" s="408"/>
      <c r="HW20" s="408"/>
      <c r="HX20" s="408"/>
      <c r="HY20" s="408"/>
      <c r="HZ20" s="408"/>
      <c r="IA20" s="408"/>
      <c r="IB20" s="408"/>
      <c r="IC20" s="408"/>
      <c r="ID20" s="408"/>
      <c r="IE20" s="408"/>
      <c r="IF20" s="408"/>
      <c r="IG20" s="408"/>
      <c r="IH20" s="408"/>
      <c r="II20" s="408"/>
      <c r="IJ20" s="408"/>
      <c r="IK20" s="408"/>
      <c r="IL20" s="408"/>
      <c r="IM20" s="408"/>
      <c r="IN20" s="408"/>
      <c r="IO20" s="408"/>
      <c r="IP20" s="408"/>
      <c r="IQ20" s="408"/>
      <c r="IR20" s="408"/>
      <c r="IS20" s="408"/>
      <c r="IT20" s="408"/>
      <c r="IU20" s="408"/>
      <c r="IV20" s="408"/>
    </row>
    <row r="21" spans="1:256" ht="12.75" customHeight="1" x14ac:dyDescent="0.2">
      <c r="A21" s="408"/>
      <c r="B21" s="411" t="s">
        <v>267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08"/>
      <c r="BB21" s="408"/>
      <c r="BC21" s="408"/>
      <c r="BD21" s="408"/>
      <c r="BE21" s="408"/>
      <c r="BF21" s="408"/>
      <c r="BG21" s="408"/>
      <c r="BH21" s="408"/>
      <c r="BI21" s="408"/>
      <c r="BJ21" s="408"/>
      <c r="BK21" s="408"/>
      <c r="BL21" s="408"/>
      <c r="BM21" s="408"/>
      <c r="BN21" s="408"/>
      <c r="BO21" s="408"/>
      <c r="BP21" s="408"/>
      <c r="BQ21" s="408"/>
      <c r="BR21" s="408"/>
      <c r="BS21" s="408"/>
      <c r="BT21" s="408"/>
      <c r="BU21" s="408"/>
      <c r="BV21" s="408"/>
      <c r="BW21" s="408"/>
      <c r="BX21" s="408"/>
      <c r="BY21" s="408"/>
      <c r="BZ21" s="408"/>
      <c r="CA21" s="408"/>
      <c r="CB21" s="408"/>
      <c r="CC21" s="408"/>
      <c r="CD21" s="408"/>
      <c r="CE21" s="408"/>
      <c r="CF21" s="408"/>
      <c r="CG21" s="408"/>
      <c r="CH21" s="408"/>
      <c r="CI21" s="408"/>
      <c r="CJ21" s="408"/>
      <c r="CK21" s="408"/>
      <c r="CL21" s="408"/>
      <c r="CM21" s="408"/>
      <c r="CN21" s="408"/>
      <c r="CO21" s="408"/>
      <c r="CP21" s="408"/>
      <c r="CQ21" s="408"/>
      <c r="CR21" s="408"/>
      <c r="CS21" s="408"/>
      <c r="CT21" s="408"/>
      <c r="CU21" s="408"/>
      <c r="CV21" s="408"/>
      <c r="CW21" s="408"/>
      <c r="CX21" s="408"/>
      <c r="CY21" s="408"/>
      <c r="CZ21" s="408"/>
      <c r="DA21" s="408"/>
      <c r="DB21" s="408"/>
      <c r="DC21" s="408"/>
      <c r="DD21" s="408"/>
      <c r="DE21" s="408"/>
      <c r="DF21" s="408"/>
      <c r="DG21" s="408"/>
      <c r="DH21" s="408"/>
      <c r="DI21" s="408"/>
      <c r="DJ21" s="408"/>
      <c r="DK21" s="408"/>
      <c r="DL21" s="408"/>
      <c r="DM21" s="408"/>
      <c r="DN21" s="408"/>
      <c r="DO21" s="408"/>
      <c r="DP21" s="408"/>
      <c r="DQ21" s="408"/>
      <c r="DR21" s="408"/>
      <c r="DS21" s="408"/>
      <c r="DT21" s="408"/>
      <c r="DU21" s="408"/>
      <c r="DV21" s="408"/>
      <c r="DW21" s="408"/>
      <c r="DX21" s="408"/>
      <c r="DY21" s="408"/>
      <c r="DZ21" s="408"/>
      <c r="EA21" s="408"/>
      <c r="EB21" s="408"/>
      <c r="EC21" s="408"/>
      <c r="ED21" s="408"/>
      <c r="EE21" s="408"/>
      <c r="EF21" s="408"/>
      <c r="EG21" s="408"/>
      <c r="EH21" s="408"/>
      <c r="EI21" s="408"/>
      <c r="EJ21" s="408"/>
      <c r="EK21" s="408"/>
      <c r="EL21" s="408"/>
      <c r="EM21" s="408"/>
      <c r="EN21" s="408"/>
      <c r="EO21" s="408"/>
      <c r="EP21" s="408"/>
      <c r="EQ21" s="408"/>
      <c r="ER21" s="408"/>
      <c r="ES21" s="408"/>
      <c r="ET21" s="408"/>
      <c r="EU21" s="408"/>
      <c r="EV21" s="408"/>
      <c r="EW21" s="408"/>
      <c r="EX21" s="408"/>
      <c r="EY21" s="408"/>
      <c r="EZ21" s="408"/>
      <c r="FA21" s="408"/>
      <c r="FB21" s="408"/>
      <c r="FC21" s="408"/>
      <c r="FD21" s="408"/>
      <c r="FE21" s="408"/>
      <c r="FF21" s="408"/>
      <c r="FG21" s="408"/>
      <c r="FH21" s="408"/>
      <c r="FI21" s="408"/>
      <c r="FJ21" s="408"/>
      <c r="FK21" s="408"/>
      <c r="FL21" s="408"/>
      <c r="FM21" s="408"/>
      <c r="FN21" s="408"/>
      <c r="FO21" s="408"/>
      <c r="FP21" s="408"/>
      <c r="FQ21" s="408"/>
      <c r="FR21" s="408"/>
      <c r="FS21" s="408"/>
      <c r="FT21" s="408"/>
      <c r="FU21" s="408"/>
      <c r="FV21" s="408"/>
      <c r="FW21" s="408"/>
      <c r="FX21" s="408"/>
      <c r="FY21" s="408"/>
      <c r="FZ21" s="408"/>
      <c r="GA21" s="408"/>
      <c r="GB21" s="408"/>
      <c r="GC21" s="408"/>
      <c r="GD21" s="408"/>
      <c r="GE21" s="408"/>
      <c r="GF21" s="408"/>
      <c r="GG21" s="408"/>
      <c r="GH21" s="408"/>
      <c r="GI21" s="408"/>
      <c r="GJ21" s="408"/>
      <c r="GK21" s="408"/>
      <c r="GL21" s="408"/>
      <c r="GM21" s="408"/>
      <c r="GN21" s="408"/>
      <c r="GO21" s="408"/>
      <c r="GP21" s="408"/>
      <c r="GQ21" s="408"/>
      <c r="GR21" s="408"/>
      <c r="GS21" s="408"/>
      <c r="GT21" s="408"/>
      <c r="GU21" s="408"/>
      <c r="GV21" s="408"/>
      <c r="GW21" s="408"/>
      <c r="GX21" s="408"/>
      <c r="GY21" s="408"/>
      <c r="GZ21" s="408"/>
      <c r="HA21" s="408"/>
      <c r="HB21" s="408"/>
      <c r="HC21" s="408"/>
      <c r="HD21" s="408"/>
      <c r="HE21" s="408"/>
      <c r="HF21" s="408"/>
      <c r="HG21" s="408"/>
      <c r="HH21" s="408"/>
      <c r="HI21" s="408"/>
      <c r="HJ21" s="408"/>
      <c r="HK21" s="408"/>
      <c r="HL21" s="408"/>
      <c r="HM21" s="408"/>
      <c r="HN21" s="408"/>
      <c r="HO21" s="408"/>
      <c r="HP21" s="408"/>
      <c r="HQ21" s="408"/>
      <c r="HR21" s="408"/>
      <c r="HS21" s="408"/>
      <c r="HT21" s="408"/>
      <c r="HU21" s="408"/>
      <c r="HV21" s="408"/>
      <c r="HW21" s="408"/>
      <c r="HX21" s="408"/>
      <c r="HY21" s="408"/>
      <c r="HZ21" s="408"/>
      <c r="IA21" s="408"/>
      <c r="IB21" s="408"/>
      <c r="IC21" s="408"/>
      <c r="ID21" s="408"/>
      <c r="IE21" s="408"/>
      <c r="IF21" s="408"/>
      <c r="IG21" s="408"/>
      <c r="IH21" s="408"/>
      <c r="II21" s="408"/>
      <c r="IJ21" s="408"/>
      <c r="IK21" s="408"/>
      <c r="IL21" s="408"/>
      <c r="IM21" s="408"/>
      <c r="IN21" s="408"/>
      <c r="IO21" s="408"/>
      <c r="IP21" s="408"/>
      <c r="IQ21" s="408"/>
      <c r="IR21" s="408"/>
      <c r="IS21" s="408"/>
      <c r="IT21" s="408"/>
      <c r="IU21" s="408"/>
      <c r="IV21" s="408"/>
    </row>
    <row r="22" spans="1:256" customFormat="1" ht="12.75" customHeight="1" x14ac:dyDescent="0.2">
      <c r="A22" s="416" t="s">
        <v>268</v>
      </c>
      <c r="B22" s="417" t="s">
        <v>269</v>
      </c>
      <c r="C22" s="411"/>
      <c r="D22" s="420"/>
      <c r="E22" s="420"/>
      <c r="F22" s="420"/>
      <c r="G22" s="420"/>
      <c r="H22" s="420"/>
      <c r="I22" s="420"/>
      <c r="J22" s="420"/>
      <c r="K22" s="420"/>
      <c r="L22" s="420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/>
      <c r="BK22" s="411"/>
      <c r="BL22" s="411"/>
      <c r="BM22" s="411"/>
      <c r="BN22" s="411"/>
      <c r="BO22" s="411"/>
      <c r="BP22" s="411"/>
      <c r="BQ22" s="411"/>
      <c r="BR22" s="411"/>
      <c r="BS22" s="411"/>
      <c r="BT22" s="411"/>
      <c r="BU22" s="411"/>
      <c r="BV22" s="411"/>
      <c r="BW22" s="411"/>
      <c r="BX22" s="411"/>
      <c r="BY22" s="411"/>
      <c r="BZ22" s="411"/>
      <c r="CA22" s="411"/>
      <c r="CB22" s="411"/>
      <c r="CC22" s="411"/>
      <c r="CD22" s="411"/>
      <c r="CE22" s="411"/>
      <c r="CF22" s="411"/>
      <c r="CG22" s="411"/>
      <c r="CH22" s="411"/>
      <c r="CI22" s="411"/>
      <c r="CJ22" s="411"/>
      <c r="CK22" s="411"/>
      <c r="CL22" s="411"/>
      <c r="CM22" s="411"/>
      <c r="CN22" s="411"/>
      <c r="CO22" s="411"/>
      <c r="CP22" s="411"/>
      <c r="CQ22" s="411"/>
      <c r="CR22" s="411"/>
      <c r="CS22" s="411"/>
      <c r="CT22" s="411"/>
      <c r="CU22" s="411"/>
      <c r="CV22" s="411"/>
      <c r="CW22" s="411"/>
      <c r="CX22" s="411"/>
      <c r="CY22" s="411"/>
      <c r="CZ22" s="411"/>
      <c r="DA22" s="411"/>
      <c r="DB22" s="411"/>
      <c r="DC22" s="411"/>
      <c r="DD22" s="411"/>
      <c r="DE22" s="411"/>
      <c r="DF22" s="411"/>
      <c r="DG22" s="411"/>
      <c r="DH22" s="411"/>
      <c r="DI22" s="411"/>
      <c r="DJ22" s="411"/>
      <c r="DK22" s="411"/>
      <c r="DL22" s="411"/>
      <c r="DM22" s="411"/>
      <c r="DN22" s="411"/>
      <c r="DO22" s="411"/>
      <c r="DP22" s="411"/>
      <c r="DQ22" s="411"/>
      <c r="DR22" s="411"/>
      <c r="DS22" s="411"/>
      <c r="DT22" s="411"/>
      <c r="DU22" s="411"/>
      <c r="DV22" s="411"/>
      <c r="DW22" s="411"/>
      <c r="DX22" s="411"/>
      <c r="DY22" s="411"/>
      <c r="DZ22" s="411"/>
      <c r="EA22" s="411"/>
      <c r="EB22" s="411"/>
      <c r="EC22" s="411"/>
      <c r="ED22" s="411"/>
      <c r="EE22" s="411"/>
      <c r="EF22" s="411"/>
      <c r="EG22" s="411"/>
      <c r="EH22" s="411"/>
      <c r="EI22" s="411"/>
      <c r="EJ22" s="411"/>
      <c r="EK22" s="411"/>
      <c r="EL22" s="411"/>
      <c r="EM22" s="411"/>
      <c r="EN22" s="411"/>
      <c r="EO22" s="411"/>
      <c r="EP22" s="411"/>
      <c r="EQ22" s="411"/>
      <c r="ER22" s="411"/>
      <c r="ES22" s="411"/>
      <c r="ET22" s="411"/>
      <c r="EU22" s="411"/>
      <c r="EV22" s="411"/>
      <c r="EW22" s="411"/>
      <c r="EX22" s="411"/>
      <c r="EY22" s="411"/>
      <c r="EZ22" s="411"/>
      <c r="FA22" s="411"/>
      <c r="FB22" s="411"/>
      <c r="FC22" s="411"/>
      <c r="FD22" s="411"/>
      <c r="FE22" s="411"/>
      <c r="FF22" s="411"/>
      <c r="FG22" s="411"/>
      <c r="FH22" s="411"/>
      <c r="FI22" s="411"/>
      <c r="FJ22" s="411"/>
      <c r="FK22" s="411"/>
      <c r="FL22" s="411"/>
      <c r="FM22" s="411"/>
      <c r="FN22" s="411"/>
      <c r="FO22" s="411"/>
      <c r="FP22" s="411"/>
      <c r="FQ22" s="411"/>
      <c r="FR22" s="411"/>
      <c r="FS22" s="411"/>
      <c r="FT22" s="411"/>
      <c r="FU22" s="411"/>
      <c r="FV22" s="411"/>
      <c r="FW22" s="411"/>
      <c r="FX22" s="411"/>
      <c r="FY22" s="411"/>
      <c r="FZ22" s="411"/>
      <c r="GA22" s="411"/>
      <c r="GB22" s="411"/>
      <c r="GC22" s="411"/>
      <c r="GD22" s="411"/>
      <c r="GE22" s="411"/>
      <c r="GF22" s="411"/>
      <c r="GG22" s="411"/>
      <c r="GH22" s="411"/>
      <c r="GI22" s="411"/>
      <c r="GJ22" s="411"/>
      <c r="GK22" s="411"/>
      <c r="GL22" s="411"/>
      <c r="GM22" s="411"/>
      <c r="GN22" s="411"/>
      <c r="GO22" s="411"/>
      <c r="GP22" s="411"/>
      <c r="GQ22" s="411"/>
      <c r="GR22" s="411"/>
      <c r="GS22" s="411"/>
      <c r="GT22" s="411"/>
      <c r="GU22" s="411"/>
      <c r="GV22" s="411"/>
      <c r="GW22" s="411"/>
      <c r="GX22" s="411"/>
      <c r="GY22" s="411"/>
      <c r="GZ22" s="411"/>
      <c r="HA22" s="411"/>
      <c r="HB22" s="411"/>
      <c r="HC22" s="411"/>
      <c r="HD22" s="411"/>
      <c r="HE22" s="411"/>
      <c r="HF22" s="411"/>
      <c r="HG22" s="411"/>
      <c r="HH22" s="411"/>
      <c r="HI22" s="411"/>
      <c r="HJ22" s="411"/>
      <c r="HK22" s="411"/>
      <c r="HL22" s="411"/>
      <c r="HM22" s="411"/>
      <c r="HN22" s="411"/>
      <c r="HO22" s="411"/>
      <c r="HP22" s="411"/>
      <c r="HQ22" s="411"/>
      <c r="HR22" s="411"/>
      <c r="HS22" s="411"/>
      <c r="HT22" s="411"/>
      <c r="HU22" s="411"/>
      <c r="HV22" s="411"/>
      <c r="HW22" s="411"/>
      <c r="HX22" s="411"/>
      <c r="HY22" s="411"/>
      <c r="HZ22" s="411"/>
      <c r="IA22" s="411"/>
      <c r="IB22" s="411"/>
      <c r="IC22" s="411"/>
      <c r="ID22" s="411"/>
      <c r="IE22" s="411"/>
      <c r="IF22" s="411"/>
      <c r="IG22" s="411"/>
      <c r="IH22" s="411"/>
      <c r="II22" s="411"/>
      <c r="IJ22" s="411"/>
      <c r="IK22" s="411"/>
      <c r="IL22" s="411"/>
      <c r="IM22" s="411"/>
      <c r="IN22" s="411"/>
      <c r="IO22" s="411"/>
      <c r="IP22" s="411"/>
      <c r="IQ22" s="411"/>
      <c r="IR22" s="411"/>
      <c r="IS22" s="411"/>
      <c r="IT22" s="411"/>
      <c r="IU22" s="411"/>
      <c r="IV22" s="411"/>
    </row>
    <row r="23" spans="1:256" customFormat="1" ht="12.75" customHeight="1" x14ac:dyDescent="0.2">
      <c r="A23" s="416" t="s">
        <v>398</v>
      </c>
      <c r="B23" s="411" t="s">
        <v>449</v>
      </c>
      <c r="C23" s="411"/>
      <c r="D23" s="420"/>
      <c r="E23" s="420"/>
      <c r="F23" s="420"/>
      <c r="G23" s="420"/>
      <c r="H23" s="420"/>
      <c r="I23" s="420"/>
      <c r="J23" s="420"/>
      <c r="K23" s="420"/>
      <c r="L23" s="420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1"/>
      <c r="BG23" s="411"/>
      <c r="BH23" s="411"/>
      <c r="BI23" s="411"/>
      <c r="BJ23" s="411"/>
      <c r="BK23" s="411"/>
      <c r="BL23" s="411"/>
      <c r="BM23" s="411"/>
      <c r="BN23" s="411"/>
      <c r="BO23" s="411"/>
      <c r="BP23" s="411"/>
      <c r="BQ23" s="411"/>
      <c r="BR23" s="411"/>
      <c r="BS23" s="411"/>
      <c r="BT23" s="411"/>
      <c r="BU23" s="411"/>
      <c r="BV23" s="411"/>
      <c r="BW23" s="411"/>
      <c r="BX23" s="411"/>
      <c r="BY23" s="411"/>
      <c r="BZ23" s="411"/>
      <c r="CA23" s="411"/>
      <c r="CB23" s="411"/>
      <c r="CC23" s="411"/>
      <c r="CD23" s="411"/>
      <c r="CE23" s="411"/>
      <c r="CF23" s="411"/>
      <c r="CG23" s="411"/>
      <c r="CH23" s="411"/>
      <c r="CI23" s="411"/>
      <c r="CJ23" s="411"/>
      <c r="CK23" s="411"/>
      <c r="CL23" s="411"/>
      <c r="CM23" s="411"/>
      <c r="CN23" s="411"/>
      <c r="CO23" s="411"/>
      <c r="CP23" s="411"/>
      <c r="CQ23" s="411"/>
      <c r="CR23" s="411"/>
      <c r="CS23" s="411"/>
      <c r="CT23" s="411"/>
      <c r="CU23" s="411"/>
      <c r="CV23" s="411"/>
      <c r="CW23" s="411"/>
      <c r="CX23" s="411"/>
      <c r="CY23" s="411"/>
      <c r="CZ23" s="411"/>
      <c r="DA23" s="411"/>
      <c r="DB23" s="411"/>
      <c r="DC23" s="411"/>
      <c r="DD23" s="411"/>
      <c r="DE23" s="411"/>
      <c r="DF23" s="411"/>
      <c r="DG23" s="411"/>
      <c r="DH23" s="411"/>
      <c r="DI23" s="411"/>
      <c r="DJ23" s="411"/>
      <c r="DK23" s="411"/>
      <c r="DL23" s="411"/>
      <c r="DM23" s="411"/>
      <c r="DN23" s="411"/>
      <c r="DO23" s="411"/>
      <c r="DP23" s="411"/>
      <c r="DQ23" s="411"/>
      <c r="DR23" s="411"/>
      <c r="DS23" s="411"/>
      <c r="DT23" s="411"/>
      <c r="DU23" s="411"/>
      <c r="DV23" s="411"/>
      <c r="DW23" s="411"/>
      <c r="DX23" s="411"/>
      <c r="DY23" s="411"/>
      <c r="DZ23" s="411"/>
      <c r="EA23" s="411"/>
      <c r="EB23" s="411"/>
      <c r="EC23" s="411"/>
      <c r="ED23" s="411"/>
      <c r="EE23" s="411"/>
      <c r="EF23" s="411"/>
      <c r="EG23" s="411"/>
      <c r="EH23" s="411"/>
      <c r="EI23" s="411"/>
      <c r="EJ23" s="411"/>
      <c r="EK23" s="411"/>
      <c r="EL23" s="411"/>
      <c r="EM23" s="411"/>
      <c r="EN23" s="411"/>
      <c r="EO23" s="411"/>
      <c r="EP23" s="411"/>
      <c r="EQ23" s="411"/>
      <c r="ER23" s="411"/>
      <c r="ES23" s="411"/>
      <c r="ET23" s="411"/>
      <c r="EU23" s="411"/>
      <c r="EV23" s="411"/>
      <c r="EW23" s="411"/>
      <c r="EX23" s="411"/>
      <c r="EY23" s="411"/>
      <c r="EZ23" s="411"/>
      <c r="FA23" s="411"/>
      <c r="FB23" s="411"/>
      <c r="FC23" s="411"/>
      <c r="FD23" s="411"/>
      <c r="FE23" s="411"/>
      <c r="FF23" s="411"/>
      <c r="FG23" s="411"/>
      <c r="FH23" s="411"/>
      <c r="FI23" s="411"/>
      <c r="FJ23" s="411"/>
      <c r="FK23" s="411"/>
      <c r="FL23" s="411"/>
      <c r="FM23" s="411"/>
      <c r="FN23" s="411"/>
      <c r="FO23" s="411"/>
      <c r="FP23" s="411"/>
      <c r="FQ23" s="411"/>
      <c r="FR23" s="411"/>
      <c r="FS23" s="411"/>
      <c r="FT23" s="411"/>
      <c r="FU23" s="411"/>
      <c r="FV23" s="411"/>
      <c r="FW23" s="411"/>
      <c r="FX23" s="411"/>
      <c r="FY23" s="411"/>
      <c r="FZ23" s="411"/>
      <c r="GA23" s="411"/>
      <c r="GB23" s="411"/>
      <c r="GC23" s="411"/>
      <c r="GD23" s="411"/>
      <c r="GE23" s="411"/>
      <c r="GF23" s="411"/>
      <c r="GG23" s="411"/>
      <c r="GH23" s="411"/>
      <c r="GI23" s="411"/>
      <c r="GJ23" s="411"/>
      <c r="GK23" s="411"/>
      <c r="GL23" s="411"/>
      <c r="GM23" s="411"/>
      <c r="GN23" s="411"/>
      <c r="GO23" s="411"/>
      <c r="GP23" s="411"/>
      <c r="GQ23" s="411"/>
      <c r="GR23" s="411"/>
      <c r="GS23" s="411"/>
      <c r="GT23" s="411"/>
      <c r="GU23" s="411"/>
      <c r="GV23" s="411"/>
      <c r="GW23" s="411"/>
      <c r="GX23" s="411"/>
      <c r="GY23" s="411"/>
      <c r="GZ23" s="411"/>
      <c r="HA23" s="411"/>
      <c r="HB23" s="411"/>
      <c r="HC23" s="411"/>
      <c r="HD23" s="411"/>
      <c r="HE23" s="411"/>
      <c r="HF23" s="411"/>
      <c r="HG23" s="411"/>
      <c r="HH23" s="411"/>
      <c r="HI23" s="411"/>
      <c r="HJ23" s="411"/>
      <c r="HK23" s="411"/>
      <c r="HL23" s="411"/>
      <c r="HM23" s="411"/>
      <c r="HN23" s="411"/>
      <c r="HO23" s="411"/>
      <c r="HP23" s="411"/>
      <c r="HQ23" s="411"/>
      <c r="HR23" s="411"/>
      <c r="HS23" s="411"/>
      <c r="HT23" s="411"/>
      <c r="HU23" s="411"/>
      <c r="HV23" s="411"/>
      <c r="HW23" s="411"/>
      <c r="HX23" s="411"/>
      <c r="HY23" s="411"/>
      <c r="HZ23" s="411"/>
      <c r="IA23" s="411"/>
      <c r="IB23" s="411"/>
      <c r="IC23" s="411"/>
      <c r="ID23" s="411"/>
      <c r="IE23" s="411"/>
      <c r="IF23" s="411"/>
      <c r="IG23" s="411"/>
      <c r="IH23" s="411"/>
      <c r="II23" s="411"/>
      <c r="IJ23" s="411"/>
      <c r="IK23" s="411"/>
      <c r="IL23" s="411"/>
      <c r="IM23" s="411"/>
      <c r="IN23" s="411"/>
      <c r="IO23" s="411"/>
      <c r="IP23" s="411"/>
      <c r="IQ23" s="411"/>
      <c r="IR23" s="411"/>
      <c r="IS23" s="411"/>
      <c r="IT23" s="411"/>
      <c r="IU23" s="411"/>
      <c r="IV23" s="411"/>
    </row>
    <row r="24" spans="1:256" customFormat="1" ht="12.75" customHeight="1" x14ac:dyDescent="0.2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409"/>
      <c r="DB24" s="409"/>
      <c r="DC24" s="409"/>
      <c r="DD24" s="409"/>
      <c r="DE24" s="409"/>
      <c r="DF24" s="409"/>
      <c r="DG24" s="409"/>
      <c r="DH24" s="409"/>
      <c r="DI24" s="409"/>
      <c r="DJ24" s="409"/>
      <c r="DK24" s="409"/>
      <c r="DL24" s="409"/>
      <c r="DM24" s="409"/>
      <c r="DN24" s="409"/>
      <c r="DO24" s="409"/>
      <c r="DP24" s="409"/>
      <c r="DQ24" s="409"/>
      <c r="DR24" s="409"/>
      <c r="DS24" s="409"/>
      <c r="DT24" s="409"/>
      <c r="DU24" s="409"/>
      <c r="DV24" s="409"/>
      <c r="DW24" s="409"/>
      <c r="DX24" s="409"/>
      <c r="DY24" s="409"/>
      <c r="DZ24" s="409"/>
      <c r="EA24" s="409"/>
      <c r="EB24" s="409"/>
      <c r="EC24" s="409"/>
      <c r="ED24" s="409"/>
      <c r="EE24" s="409"/>
      <c r="EF24" s="409"/>
      <c r="EG24" s="409"/>
      <c r="EH24" s="409"/>
      <c r="EI24" s="409"/>
      <c r="EJ24" s="409"/>
      <c r="EK24" s="409"/>
      <c r="EL24" s="409"/>
      <c r="EM24" s="409"/>
      <c r="EN24" s="409"/>
      <c r="EO24" s="409"/>
      <c r="EP24" s="409"/>
      <c r="EQ24" s="409"/>
      <c r="ER24" s="409"/>
      <c r="ES24" s="409"/>
      <c r="ET24" s="409"/>
      <c r="EU24" s="409"/>
      <c r="EV24" s="409"/>
      <c r="EW24" s="409"/>
      <c r="EX24" s="409"/>
      <c r="EY24" s="409"/>
      <c r="EZ24" s="409"/>
      <c r="FA24" s="409"/>
      <c r="FB24" s="409"/>
      <c r="FC24" s="409"/>
      <c r="FD24" s="409"/>
      <c r="FE24" s="409"/>
      <c r="FF24" s="409"/>
      <c r="FG24" s="409"/>
      <c r="FH24" s="409"/>
      <c r="FI24" s="409"/>
      <c r="FJ24" s="409"/>
      <c r="FK24" s="409"/>
      <c r="FL24" s="409"/>
      <c r="FM24" s="409"/>
      <c r="FN24" s="409"/>
      <c r="FO24" s="409"/>
      <c r="FP24" s="409"/>
      <c r="FQ24" s="409"/>
      <c r="FR24" s="409"/>
      <c r="FS24" s="409"/>
      <c r="FT24" s="409"/>
      <c r="FU24" s="409"/>
      <c r="FV24" s="409"/>
      <c r="FW24" s="409"/>
      <c r="FX24" s="409"/>
      <c r="FY24" s="409"/>
      <c r="FZ24" s="409"/>
      <c r="GA24" s="409"/>
      <c r="GB24" s="409"/>
      <c r="GC24" s="409"/>
      <c r="GD24" s="409"/>
      <c r="GE24" s="409"/>
      <c r="GF24" s="409"/>
      <c r="GG24" s="409"/>
      <c r="GH24" s="409"/>
      <c r="GI24" s="409"/>
      <c r="GJ24" s="409"/>
      <c r="GK24" s="409"/>
      <c r="GL24" s="409"/>
      <c r="GM24" s="409"/>
      <c r="GN24" s="409"/>
      <c r="GO24" s="409"/>
      <c r="GP24" s="409"/>
      <c r="GQ24" s="409"/>
      <c r="GR24" s="409"/>
      <c r="GS24" s="409"/>
      <c r="GT24" s="409"/>
      <c r="GU24" s="409"/>
      <c r="GV24" s="409"/>
      <c r="GW24" s="409"/>
      <c r="GX24" s="409"/>
      <c r="GY24" s="409"/>
      <c r="GZ24" s="409"/>
      <c r="HA24" s="409"/>
      <c r="HB24" s="409"/>
      <c r="HC24" s="409"/>
      <c r="HD24" s="409"/>
      <c r="HE24" s="409"/>
      <c r="HF24" s="409"/>
      <c r="HG24" s="409"/>
      <c r="HH24" s="409"/>
      <c r="HI24" s="409"/>
      <c r="HJ24" s="409"/>
      <c r="HK24" s="409"/>
      <c r="HL24" s="409"/>
      <c r="HM24" s="409"/>
      <c r="HN24" s="409"/>
      <c r="HO24" s="409"/>
      <c r="HP24" s="409"/>
      <c r="HQ24" s="409"/>
      <c r="HR24" s="409"/>
      <c r="HS24" s="409"/>
      <c r="HT24" s="409"/>
      <c r="HU24" s="409"/>
      <c r="HV24" s="409"/>
      <c r="HW24" s="409"/>
      <c r="HX24" s="409"/>
      <c r="HY24" s="409"/>
      <c r="HZ24" s="409"/>
      <c r="IA24" s="409"/>
      <c r="IB24" s="409"/>
      <c r="IC24" s="409"/>
      <c r="ID24" s="409"/>
      <c r="IE24" s="409"/>
      <c r="IF24" s="409"/>
      <c r="IG24" s="409"/>
      <c r="IH24" s="409"/>
      <c r="II24" s="409"/>
      <c r="IJ24" s="409"/>
      <c r="IK24" s="409"/>
      <c r="IL24" s="409"/>
      <c r="IM24" s="409"/>
      <c r="IN24" s="409"/>
      <c r="IO24" s="409"/>
      <c r="IP24" s="409"/>
      <c r="IQ24" s="409"/>
      <c r="IR24" s="409"/>
      <c r="IS24" s="409"/>
      <c r="IT24" s="409"/>
      <c r="IU24" s="409"/>
      <c r="IV24" s="409"/>
    </row>
    <row r="25" spans="1:256" s="164" customFormat="1" ht="12.75" customHeight="1" x14ac:dyDescent="0.2">
      <c r="A25" s="411" t="s">
        <v>270</v>
      </c>
      <c r="B25" s="411" t="s">
        <v>450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408"/>
      <c r="BU25" s="408"/>
      <c r="BV25" s="408"/>
      <c r="BW25" s="408"/>
      <c r="BX25" s="408"/>
      <c r="BY25" s="408"/>
      <c r="BZ25" s="408"/>
      <c r="CA25" s="408"/>
      <c r="CB25" s="408"/>
      <c r="CC25" s="408"/>
      <c r="CD25" s="408"/>
      <c r="CE25" s="408"/>
      <c r="CF25" s="408"/>
      <c r="CG25" s="408"/>
      <c r="CH25" s="408"/>
      <c r="CI25" s="408"/>
      <c r="CJ25" s="408"/>
      <c r="CK25" s="408"/>
      <c r="CL25" s="408"/>
      <c r="CM25" s="408"/>
      <c r="CN25" s="408"/>
      <c r="CO25" s="408"/>
      <c r="CP25" s="408"/>
      <c r="CQ25" s="408"/>
      <c r="CR25" s="408"/>
      <c r="CS25" s="408"/>
      <c r="CT25" s="408"/>
      <c r="CU25" s="408"/>
      <c r="CV25" s="408"/>
      <c r="CW25" s="408"/>
      <c r="CX25" s="408"/>
      <c r="CY25" s="408"/>
      <c r="CZ25" s="408"/>
      <c r="DA25" s="408"/>
      <c r="DB25" s="408"/>
      <c r="DC25" s="408"/>
      <c r="DD25" s="408"/>
      <c r="DE25" s="408"/>
      <c r="DF25" s="408"/>
      <c r="DG25" s="408"/>
      <c r="DH25" s="408"/>
      <c r="DI25" s="408"/>
      <c r="DJ25" s="408"/>
      <c r="DK25" s="408"/>
      <c r="DL25" s="408"/>
      <c r="DM25" s="408"/>
      <c r="DN25" s="408"/>
      <c r="DO25" s="408"/>
      <c r="DP25" s="408"/>
      <c r="DQ25" s="408"/>
      <c r="DR25" s="408"/>
      <c r="DS25" s="408"/>
      <c r="DT25" s="408"/>
      <c r="DU25" s="408"/>
      <c r="DV25" s="408"/>
      <c r="DW25" s="408"/>
      <c r="DX25" s="408"/>
      <c r="DY25" s="408"/>
      <c r="DZ25" s="408"/>
      <c r="EA25" s="408"/>
      <c r="EB25" s="408"/>
      <c r="EC25" s="408"/>
      <c r="ED25" s="408"/>
      <c r="EE25" s="408"/>
      <c r="EF25" s="408"/>
      <c r="EG25" s="408"/>
      <c r="EH25" s="408"/>
      <c r="EI25" s="408"/>
      <c r="EJ25" s="408"/>
      <c r="EK25" s="408"/>
      <c r="EL25" s="408"/>
      <c r="EM25" s="408"/>
      <c r="EN25" s="408"/>
      <c r="EO25" s="408"/>
      <c r="EP25" s="408"/>
      <c r="EQ25" s="408"/>
      <c r="ER25" s="408"/>
      <c r="ES25" s="408"/>
      <c r="ET25" s="408"/>
      <c r="EU25" s="408"/>
      <c r="EV25" s="408"/>
      <c r="EW25" s="408"/>
      <c r="EX25" s="408"/>
      <c r="EY25" s="408"/>
      <c r="EZ25" s="408"/>
      <c r="FA25" s="408"/>
      <c r="FB25" s="408"/>
      <c r="FC25" s="408"/>
      <c r="FD25" s="408"/>
      <c r="FE25" s="408"/>
      <c r="FF25" s="408"/>
      <c r="FG25" s="408"/>
      <c r="FH25" s="408"/>
      <c r="FI25" s="408"/>
      <c r="FJ25" s="408"/>
      <c r="FK25" s="408"/>
      <c r="FL25" s="408"/>
      <c r="FM25" s="408"/>
      <c r="FN25" s="408"/>
      <c r="FO25" s="408"/>
      <c r="FP25" s="408"/>
      <c r="FQ25" s="408"/>
      <c r="FR25" s="408"/>
      <c r="FS25" s="408"/>
      <c r="FT25" s="408"/>
      <c r="FU25" s="408"/>
      <c r="FV25" s="408"/>
      <c r="FW25" s="408"/>
      <c r="FX25" s="408"/>
      <c r="FY25" s="408"/>
      <c r="FZ25" s="408"/>
      <c r="GA25" s="408"/>
      <c r="GB25" s="408"/>
      <c r="GC25" s="408"/>
      <c r="GD25" s="408"/>
      <c r="GE25" s="408"/>
      <c r="GF25" s="408"/>
      <c r="GG25" s="408"/>
      <c r="GH25" s="408"/>
      <c r="GI25" s="408"/>
      <c r="GJ25" s="408"/>
      <c r="GK25" s="408"/>
      <c r="GL25" s="408"/>
      <c r="GM25" s="408"/>
      <c r="GN25" s="408"/>
      <c r="GO25" s="408"/>
      <c r="GP25" s="408"/>
      <c r="GQ25" s="408"/>
      <c r="GR25" s="408"/>
      <c r="GS25" s="408"/>
      <c r="GT25" s="408"/>
      <c r="GU25" s="408"/>
      <c r="GV25" s="408"/>
      <c r="GW25" s="408"/>
      <c r="GX25" s="408"/>
      <c r="GY25" s="408"/>
      <c r="GZ25" s="408"/>
      <c r="HA25" s="408"/>
      <c r="HB25" s="408"/>
      <c r="HC25" s="408"/>
      <c r="HD25" s="408"/>
      <c r="HE25" s="408"/>
      <c r="HF25" s="408"/>
      <c r="HG25" s="408"/>
      <c r="HH25" s="408"/>
      <c r="HI25" s="408"/>
      <c r="HJ25" s="408"/>
      <c r="HK25" s="408"/>
      <c r="HL25" s="408"/>
      <c r="HM25" s="408"/>
      <c r="HN25" s="408"/>
      <c r="HO25" s="408"/>
      <c r="HP25" s="408"/>
      <c r="HQ25" s="408"/>
      <c r="HR25" s="408"/>
      <c r="HS25" s="408"/>
      <c r="HT25" s="408"/>
      <c r="HU25" s="408"/>
      <c r="HV25" s="408"/>
      <c r="HW25" s="408"/>
      <c r="HX25" s="408"/>
      <c r="HY25" s="408"/>
      <c r="HZ25" s="408"/>
      <c r="IA25" s="408"/>
      <c r="IB25" s="408"/>
      <c r="IC25" s="408"/>
      <c r="ID25" s="408"/>
      <c r="IE25" s="408"/>
      <c r="IF25" s="408"/>
      <c r="IG25" s="408"/>
      <c r="IH25" s="408"/>
      <c r="II25" s="408"/>
      <c r="IJ25" s="408"/>
      <c r="IK25" s="408"/>
      <c r="IL25" s="408"/>
      <c r="IM25" s="408"/>
      <c r="IN25" s="408"/>
      <c r="IO25" s="408"/>
      <c r="IP25" s="408"/>
      <c r="IQ25" s="408"/>
      <c r="IR25" s="408"/>
      <c r="IS25" s="408"/>
      <c r="IT25" s="408"/>
      <c r="IU25" s="408"/>
      <c r="IV25" s="408"/>
    </row>
    <row r="26" spans="1:256" ht="12.75" customHeight="1" x14ac:dyDescent="0.2">
      <c r="A26" s="408"/>
      <c r="B26" s="411" t="s">
        <v>451</v>
      </c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  <c r="BK26" s="408"/>
      <c r="BL26" s="408"/>
      <c r="BM26" s="408"/>
      <c r="BN26" s="408"/>
      <c r="BO26" s="408"/>
      <c r="BP26" s="408"/>
      <c r="BQ26" s="408"/>
      <c r="BR26" s="408"/>
      <c r="BS26" s="408"/>
      <c r="BT26" s="408"/>
      <c r="BU26" s="408"/>
      <c r="BV26" s="408"/>
      <c r="BW26" s="408"/>
      <c r="BX26" s="408"/>
      <c r="BY26" s="408"/>
      <c r="BZ26" s="408"/>
      <c r="CA26" s="408"/>
      <c r="CB26" s="408"/>
      <c r="CC26" s="408"/>
      <c r="CD26" s="408"/>
      <c r="CE26" s="408"/>
      <c r="CF26" s="408"/>
      <c r="CG26" s="408"/>
      <c r="CH26" s="408"/>
      <c r="CI26" s="408"/>
      <c r="CJ26" s="408"/>
      <c r="CK26" s="408"/>
      <c r="CL26" s="408"/>
      <c r="CM26" s="408"/>
      <c r="CN26" s="408"/>
      <c r="CO26" s="408"/>
      <c r="CP26" s="408"/>
      <c r="CQ26" s="408"/>
      <c r="CR26" s="408"/>
      <c r="CS26" s="408"/>
      <c r="CT26" s="408"/>
      <c r="CU26" s="408"/>
      <c r="CV26" s="408"/>
      <c r="CW26" s="408"/>
      <c r="CX26" s="408"/>
      <c r="CY26" s="408"/>
      <c r="CZ26" s="408"/>
      <c r="DA26" s="408"/>
      <c r="DB26" s="408"/>
      <c r="DC26" s="408"/>
      <c r="DD26" s="408"/>
      <c r="DE26" s="408"/>
      <c r="DF26" s="408"/>
      <c r="DG26" s="408"/>
      <c r="DH26" s="408"/>
      <c r="DI26" s="408"/>
      <c r="DJ26" s="408"/>
      <c r="DK26" s="408"/>
      <c r="DL26" s="408"/>
      <c r="DM26" s="408"/>
      <c r="DN26" s="408"/>
      <c r="DO26" s="408"/>
      <c r="DP26" s="408"/>
      <c r="DQ26" s="408"/>
      <c r="DR26" s="408"/>
      <c r="DS26" s="408"/>
      <c r="DT26" s="408"/>
      <c r="DU26" s="408"/>
      <c r="DV26" s="408"/>
      <c r="DW26" s="408"/>
      <c r="DX26" s="408"/>
      <c r="DY26" s="408"/>
      <c r="DZ26" s="408"/>
      <c r="EA26" s="408"/>
      <c r="EB26" s="408"/>
      <c r="EC26" s="408"/>
      <c r="ED26" s="408"/>
      <c r="EE26" s="408"/>
      <c r="EF26" s="408"/>
      <c r="EG26" s="408"/>
      <c r="EH26" s="408"/>
      <c r="EI26" s="408"/>
      <c r="EJ26" s="408"/>
      <c r="EK26" s="408"/>
      <c r="EL26" s="408"/>
      <c r="EM26" s="408"/>
      <c r="EN26" s="408"/>
      <c r="EO26" s="408"/>
      <c r="EP26" s="408"/>
      <c r="EQ26" s="408"/>
      <c r="ER26" s="408"/>
      <c r="ES26" s="408"/>
      <c r="ET26" s="408"/>
      <c r="EU26" s="408"/>
      <c r="EV26" s="408"/>
      <c r="EW26" s="408"/>
      <c r="EX26" s="408"/>
      <c r="EY26" s="408"/>
      <c r="EZ26" s="408"/>
      <c r="FA26" s="408"/>
      <c r="FB26" s="408"/>
      <c r="FC26" s="408"/>
      <c r="FD26" s="408"/>
      <c r="FE26" s="408"/>
      <c r="FF26" s="408"/>
      <c r="FG26" s="408"/>
      <c r="FH26" s="408"/>
      <c r="FI26" s="408"/>
      <c r="FJ26" s="408"/>
      <c r="FK26" s="408"/>
      <c r="FL26" s="408"/>
      <c r="FM26" s="408"/>
      <c r="FN26" s="408"/>
      <c r="FO26" s="408"/>
      <c r="FP26" s="408"/>
      <c r="FQ26" s="408"/>
      <c r="FR26" s="408"/>
      <c r="FS26" s="408"/>
      <c r="FT26" s="408"/>
      <c r="FU26" s="408"/>
      <c r="FV26" s="408"/>
      <c r="FW26" s="408"/>
      <c r="FX26" s="408"/>
      <c r="FY26" s="408"/>
      <c r="FZ26" s="408"/>
      <c r="GA26" s="408"/>
      <c r="GB26" s="408"/>
      <c r="GC26" s="408"/>
      <c r="GD26" s="408"/>
      <c r="GE26" s="408"/>
      <c r="GF26" s="408"/>
      <c r="GG26" s="408"/>
      <c r="GH26" s="408"/>
      <c r="GI26" s="408"/>
      <c r="GJ26" s="408"/>
      <c r="GK26" s="408"/>
      <c r="GL26" s="408"/>
      <c r="GM26" s="408"/>
      <c r="GN26" s="408"/>
      <c r="GO26" s="408"/>
      <c r="GP26" s="408"/>
      <c r="GQ26" s="408"/>
      <c r="GR26" s="408"/>
      <c r="GS26" s="408"/>
      <c r="GT26" s="408"/>
      <c r="GU26" s="408"/>
      <c r="GV26" s="408"/>
      <c r="GW26" s="408"/>
      <c r="GX26" s="408"/>
      <c r="GY26" s="408"/>
      <c r="GZ26" s="408"/>
      <c r="HA26" s="408"/>
      <c r="HB26" s="408"/>
      <c r="HC26" s="408"/>
      <c r="HD26" s="408"/>
      <c r="HE26" s="408"/>
      <c r="HF26" s="408"/>
      <c r="HG26" s="408"/>
      <c r="HH26" s="408"/>
      <c r="HI26" s="408"/>
      <c r="HJ26" s="408"/>
      <c r="HK26" s="408"/>
      <c r="HL26" s="408"/>
      <c r="HM26" s="408"/>
      <c r="HN26" s="408"/>
      <c r="HO26" s="408"/>
      <c r="HP26" s="408"/>
      <c r="HQ26" s="408"/>
      <c r="HR26" s="408"/>
      <c r="HS26" s="408"/>
      <c r="HT26" s="408"/>
      <c r="HU26" s="408"/>
      <c r="HV26" s="408"/>
      <c r="HW26" s="408"/>
      <c r="HX26" s="408"/>
      <c r="HY26" s="408"/>
      <c r="HZ26" s="408"/>
      <c r="IA26" s="408"/>
      <c r="IB26" s="408"/>
      <c r="IC26" s="408"/>
      <c r="ID26" s="408"/>
      <c r="IE26" s="408"/>
      <c r="IF26" s="408"/>
      <c r="IG26" s="408"/>
      <c r="IH26" s="408"/>
      <c r="II26" s="408"/>
      <c r="IJ26" s="408"/>
      <c r="IK26" s="408"/>
      <c r="IL26" s="408"/>
      <c r="IM26" s="408"/>
      <c r="IN26" s="408"/>
      <c r="IO26" s="408"/>
      <c r="IP26" s="408"/>
      <c r="IQ26" s="408"/>
      <c r="IR26" s="408"/>
      <c r="IS26" s="408"/>
      <c r="IT26" s="408"/>
      <c r="IU26" s="408"/>
      <c r="IV26" s="408"/>
    </row>
    <row r="27" spans="1:256" ht="12.75" customHeight="1" x14ac:dyDescent="0.2">
      <c r="A27" s="408"/>
      <c r="B27" s="412" t="s">
        <v>193</v>
      </c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08"/>
      <c r="BB27" s="408"/>
      <c r="BC27" s="408"/>
      <c r="BD27" s="408"/>
      <c r="BE27" s="408"/>
      <c r="BF27" s="408"/>
      <c r="BG27" s="408"/>
      <c r="BH27" s="408"/>
      <c r="BI27" s="408"/>
      <c r="BJ27" s="408"/>
      <c r="BK27" s="408"/>
      <c r="BL27" s="408"/>
      <c r="BM27" s="408"/>
      <c r="BN27" s="408"/>
      <c r="BO27" s="408"/>
      <c r="BP27" s="408"/>
      <c r="BQ27" s="408"/>
      <c r="BR27" s="408"/>
      <c r="BS27" s="408"/>
      <c r="BT27" s="408"/>
      <c r="BU27" s="408"/>
      <c r="BV27" s="408"/>
      <c r="BW27" s="408"/>
      <c r="BX27" s="408"/>
      <c r="BY27" s="408"/>
      <c r="BZ27" s="408"/>
      <c r="CA27" s="408"/>
      <c r="CB27" s="408"/>
      <c r="CC27" s="408"/>
      <c r="CD27" s="408"/>
      <c r="CE27" s="408"/>
      <c r="CF27" s="408"/>
      <c r="CG27" s="408"/>
      <c r="CH27" s="408"/>
      <c r="CI27" s="408"/>
      <c r="CJ27" s="408"/>
      <c r="CK27" s="408"/>
      <c r="CL27" s="408"/>
      <c r="CM27" s="408"/>
      <c r="CN27" s="408"/>
      <c r="CO27" s="408"/>
      <c r="CP27" s="408"/>
      <c r="CQ27" s="408"/>
      <c r="CR27" s="408"/>
      <c r="CS27" s="408"/>
      <c r="CT27" s="408"/>
      <c r="CU27" s="408"/>
      <c r="CV27" s="408"/>
      <c r="CW27" s="408"/>
      <c r="CX27" s="408"/>
      <c r="CY27" s="408"/>
      <c r="CZ27" s="408"/>
      <c r="DA27" s="408"/>
      <c r="DB27" s="408"/>
      <c r="DC27" s="408"/>
      <c r="DD27" s="408"/>
      <c r="DE27" s="408"/>
      <c r="DF27" s="408"/>
      <c r="DG27" s="408"/>
      <c r="DH27" s="408"/>
      <c r="DI27" s="408"/>
      <c r="DJ27" s="408"/>
      <c r="DK27" s="408"/>
      <c r="DL27" s="408"/>
      <c r="DM27" s="408"/>
      <c r="DN27" s="408"/>
      <c r="DO27" s="408"/>
      <c r="DP27" s="408"/>
      <c r="DQ27" s="408"/>
      <c r="DR27" s="408"/>
      <c r="DS27" s="408"/>
      <c r="DT27" s="408"/>
      <c r="DU27" s="408"/>
      <c r="DV27" s="408"/>
      <c r="DW27" s="408"/>
      <c r="DX27" s="408"/>
      <c r="DY27" s="408"/>
      <c r="DZ27" s="408"/>
      <c r="EA27" s="408"/>
      <c r="EB27" s="408"/>
      <c r="EC27" s="408"/>
      <c r="ED27" s="408"/>
      <c r="EE27" s="408"/>
      <c r="EF27" s="408"/>
      <c r="EG27" s="408"/>
      <c r="EH27" s="408"/>
      <c r="EI27" s="408"/>
      <c r="EJ27" s="408"/>
      <c r="EK27" s="408"/>
      <c r="EL27" s="408"/>
      <c r="EM27" s="408"/>
      <c r="EN27" s="408"/>
      <c r="EO27" s="408"/>
      <c r="EP27" s="408"/>
      <c r="EQ27" s="408"/>
      <c r="ER27" s="408"/>
      <c r="ES27" s="408"/>
      <c r="ET27" s="408"/>
      <c r="EU27" s="408"/>
      <c r="EV27" s="408"/>
      <c r="EW27" s="408"/>
      <c r="EX27" s="408"/>
      <c r="EY27" s="408"/>
      <c r="EZ27" s="408"/>
      <c r="FA27" s="408"/>
      <c r="FB27" s="408"/>
      <c r="FC27" s="408"/>
      <c r="FD27" s="408"/>
      <c r="FE27" s="408"/>
      <c r="FF27" s="408"/>
      <c r="FG27" s="408"/>
      <c r="FH27" s="408"/>
      <c r="FI27" s="408"/>
      <c r="FJ27" s="408"/>
      <c r="FK27" s="408"/>
      <c r="FL27" s="408"/>
      <c r="FM27" s="408"/>
      <c r="FN27" s="408"/>
      <c r="FO27" s="408"/>
      <c r="FP27" s="408"/>
      <c r="FQ27" s="408"/>
      <c r="FR27" s="408"/>
      <c r="FS27" s="408"/>
      <c r="FT27" s="408"/>
      <c r="FU27" s="408"/>
      <c r="FV27" s="408"/>
      <c r="FW27" s="408"/>
      <c r="FX27" s="408"/>
      <c r="FY27" s="408"/>
      <c r="FZ27" s="408"/>
      <c r="GA27" s="408"/>
      <c r="GB27" s="408"/>
      <c r="GC27" s="408"/>
      <c r="GD27" s="408"/>
      <c r="GE27" s="408"/>
      <c r="GF27" s="408"/>
      <c r="GG27" s="408"/>
      <c r="GH27" s="408"/>
      <c r="GI27" s="408"/>
      <c r="GJ27" s="408"/>
      <c r="GK27" s="408"/>
      <c r="GL27" s="408"/>
      <c r="GM27" s="408"/>
      <c r="GN27" s="408"/>
      <c r="GO27" s="408"/>
      <c r="GP27" s="408"/>
      <c r="GQ27" s="408"/>
      <c r="GR27" s="408"/>
      <c r="GS27" s="408"/>
      <c r="GT27" s="408"/>
      <c r="GU27" s="408"/>
      <c r="GV27" s="408"/>
      <c r="GW27" s="408"/>
      <c r="GX27" s="408"/>
      <c r="GY27" s="408"/>
      <c r="GZ27" s="408"/>
      <c r="HA27" s="408"/>
      <c r="HB27" s="408"/>
      <c r="HC27" s="408"/>
      <c r="HD27" s="408"/>
      <c r="HE27" s="408"/>
      <c r="HF27" s="408"/>
      <c r="HG27" s="408"/>
      <c r="HH27" s="408"/>
      <c r="HI27" s="408"/>
      <c r="HJ27" s="408"/>
      <c r="HK27" s="408"/>
      <c r="HL27" s="408"/>
      <c r="HM27" s="408"/>
      <c r="HN27" s="408"/>
      <c r="HO27" s="408"/>
      <c r="HP27" s="408"/>
      <c r="HQ27" s="408"/>
      <c r="HR27" s="408"/>
      <c r="HS27" s="408"/>
      <c r="HT27" s="408"/>
      <c r="HU27" s="408"/>
      <c r="HV27" s="408"/>
      <c r="HW27" s="408"/>
      <c r="HX27" s="408"/>
      <c r="HY27" s="408"/>
      <c r="HZ27" s="408"/>
      <c r="IA27" s="408"/>
      <c r="IB27" s="408"/>
      <c r="IC27" s="408"/>
      <c r="ID27" s="408"/>
      <c r="IE27" s="408"/>
      <c r="IF27" s="408"/>
      <c r="IG27" s="408"/>
      <c r="IH27" s="408"/>
      <c r="II27" s="408"/>
      <c r="IJ27" s="408"/>
      <c r="IK27" s="408"/>
      <c r="IL27" s="408"/>
      <c r="IM27" s="408"/>
      <c r="IN27" s="408"/>
      <c r="IO27" s="408"/>
      <c r="IP27" s="408"/>
      <c r="IQ27" s="408"/>
      <c r="IR27" s="408"/>
      <c r="IS27" s="408"/>
      <c r="IT27" s="408"/>
      <c r="IU27" s="408"/>
      <c r="IV27" s="408"/>
    </row>
    <row r="28" spans="1:256" ht="12.75" customHeight="1" x14ac:dyDescent="0.2">
      <c r="A28" s="408"/>
      <c r="B28" s="411" t="s">
        <v>194</v>
      </c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8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8"/>
      <c r="CK28" s="408"/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08"/>
      <c r="CX28" s="408"/>
      <c r="CY28" s="408"/>
      <c r="CZ28" s="408"/>
      <c r="DA28" s="408"/>
      <c r="DB28" s="408"/>
      <c r="DC28" s="408"/>
      <c r="DD28" s="408"/>
      <c r="DE28" s="408"/>
      <c r="DF28" s="408"/>
      <c r="DG28" s="408"/>
      <c r="DH28" s="408"/>
      <c r="DI28" s="408"/>
      <c r="DJ28" s="408"/>
      <c r="DK28" s="408"/>
      <c r="DL28" s="408"/>
      <c r="DM28" s="408"/>
      <c r="DN28" s="408"/>
      <c r="DO28" s="408"/>
      <c r="DP28" s="408"/>
      <c r="DQ28" s="408"/>
      <c r="DR28" s="408"/>
      <c r="DS28" s="408"/>
      <c r="DT28" s="408"/>
      <c r="DU28" s="408"/>
      <c r="DV28" s="408"/>
      <c r="DW28" s="408"/>
      <c r="DX28" s="408"/>
      <c r="DY28" s="408"/>
      <c r="DZ28" s="408"/>
      <c r="EA28" s="408"/>
      <c r="EB28" s="408"/>
      <c r="EC28" s="408"/>
      <c r="ED28" s="408"/>
      <c r="EE28" s="408"/>
      <c r="EF28" s="408"/>
      <c r="EG28" s="408"/>
      <c r="EH28" s="408"/>
      <c r="EI28" s="408"/>
      <c r="EJ28" s="408"/>
      <c r="EK28" s="408"/>
      <c r="EL28" s="408"/>
      <c r="EM28" s="408"/>
      <c r="EN28" s="408"/>
      <c r="EO28" s="408"/>
      <c r="EP28" s="408"/>
      <c r="EQ28" s="408"/>
      <c r="ER28" s="408"/>
      <c r="ES28" s="408"/>
      <c r="ET28" s="408"/>
      <c r="EU28" s="408"/>
      <c r="EV28" s="408"/>
      <c r="EW28" s="408"/>
      <c r="EX28" s="408"/>
      <c r="EY28" s="408"/>
      <c r="EZ28" s="408"/>
      <c r="FA28" s="408"/>
      <c r="FB28" s="408"/>
      <c r="FC28" s="408"/>
      <c r="FD28" s="408"/>
      <c r="FE28" s="408"/>
      <c r="FF28" s="408"/>
      <c r="FG28" s="408"/>
      <c r="FH28" s="408"/>
      <c r="FI28" s="408"/>
      <c r="FJ28" s="408"/>
      <c r="FK28" s="408"/>
      <c r="FL28" s="408"/>
      <c r="FM28" s="408"/>
      <c r="FN28" s="408"/>
      <c r="FO28" s="408"/>
      <c r="FP28" s="408"/>
      <c r="FQ28" s="408"/>
      <c r="FR28" s="408"/>
      <c r="FS28" s="408"/>
      <c r="FT28" s="408"/>
      <c r="FU28" s="408"/>
      <c r="FV28" s="408"/>
      <c r="FW28" s="408"/>
      <c r="FX28" s="408"/>
      <c r="FY28" s="408"/>
      <c r="FZ28" s="408"/>
      <c r="GA28" s="408"/>
      <c r="GB28" s="408"/>
      <c r="GC28" s="408"/>
      <c r="GD28" s="408"/>
      <c r="GE28" s="408"/>
      <c r="GF28" s="408"/>
      <c r="GG28" s="408"/>
      <c r="GH28" s="408"/>
      <c r="GI28" s="408"/>
      <c r="GJ28" s="408"/>
      <c r="GK28" s="408"/>
      <c r="GL28" s="408"/>
      <c r="GM28" s="408"/>
      <c r="GN28" s="408"/>
      <c r="GO28" s="408"/>
      <c r="GP28" s="408"/>
      <c r="GQ28" s="408"/>
      <c r="GR28" s="408"/>
      <c r="GS28" s="408"/>
      <c r="GT28" s="408"/>
      <c r="GU28" s="408"/>
      <c r="GV28" s="408"/>
      <c r="GW28" s="408"/>
      <c r="GX28" s="408"/>
      <c r="GY28" s="408"/>
      <c r="GZ28" s="408"/>
      <c r="HA28" s="408"/>
      <c r="HB28" s="408"/>
      <c r="HC28" s="408"/>
      <c r="HD28" s="408"/>
      <c r="HE28" s="408"/>
      <c r="HF28" s="408"/>
      <c r="HG28" s="408"/>
      <c r="HH28" s="408"/>
      <c r="HI28" s="408"/>
      <c r="HJ28" s="408"/>
      <c r="HK28" s="408"/>
      <c r="HL28" s="408"/>
      <c r="HM28" s="408"/>
      <c r="HN28" s="408"/>
      <c r="HO28" s="408"/>
      <c r="HP28" s="408"/>
      <c r="HQ28" s="408"/>
      <c r="HR28" s="408"/>
      <c r="HS28" s="408"/>
      <c r="HT28" s="408"/>
      <c r="HU28" s="408"/>
      <c r="HV28" s="408"/>
      <c r="HW28" s="408"/>
      <c r="HX28" s="408"/>
      <c r="HY28" s="408"/>
      <c r="HZ28" s="408"/>
      <c r="IA28" s="408"/>
      <c r="IB28" s="408"/>
      <c r="IC28" s="408"/>
      <c r="ID28" s="408"/>
      <c r="IE28" s="408"/>
      <c r="IF28" s="408"/>
      <c r="IG28" s="408"/>
      <c r="IH28" s="408"/>
      <c r="II28" s="408"/>
      <c r="IJ28" s="408"/>
      <c r="IK28" s="408"/>
      <c r="IL28" s="408"/>
      <c r="IM28" s="408"/>
      <c r="IN28" s="408"/>
      <c r="IO28" s="408"/>
      <c r="IP28" s="408"/>
      <c r="IQ28" s="408"/>
      <c r="IR28" s="408"/>
      <c r="IS28" s="408"/>
      <c r="IT28" s="408"/>
      <c r="IU28" s="408"/>
      <c r="IV28" s="408"/>
    </row>
    <row r="30" spans="1:256" ht="12.75" customHeight="1" x14ac:dyDescent="0.2">
      <c r="A30" s="411" t="s">
        <v>401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408"/>
      <c r="BU30" s="408"/>
      <c r="BV30" s="408"/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8"/>
      <c r="CH30" s="408"/>
      <c r="CI30" s="408"/>
      <c r="CJ30" s="408"/>
      <c r="CK30" s="408"/>
      <c r="CL30" s="408"/>
      <c r="CM30" s="408"/>
      <c r="CN30" s="408"/>
      <c r="CO30" s="408"/>
      <c r="CP30" s="408"/>
      <c r="CQ30" s="408"/>
      <c r="CR30" s="408"/>
      <c r="CS30" s="408"/>
      <c r="CT30" s="408"/>
      <c r="CU30" s="408"/>
      <c r="CV30" s="408"/>
      <c r="CW30" s="408"/>
      <c r="CX30" s="408"/>
      <c r="CY30" s="408"/>
      <c r="CZ30" s="408"/>
      <c r="DA30" s="408"/>
      <c r="DB30" s="408"/>
      <c r="DC30" s="408"/>
      <c r="DD30" s="408"/>
      <c r="DE30" s="408"/>
      <c r="DF30" s="408"/>
      <c r="DG30" s="408"/>
      <c r="DH30" s="408"/>
      <c r="DI30" s="408"/>
      <c r="DJ30" s="408"/>
      <c r="DK30" s="408"/>
      <c r="DL30" s="408"/>
      <c r="DM30" s="408"/>
      <c r="DN30" s="408"/>
      <c r="DO30" s="408"/>
      <c r="DP30" s="408"/>
      <c r="DQ30" s="408"/>
      <c r="DR30" s="408"/>
      <c r="DS30" s="408"/>
      <c r="DT30" s="408"/>
      <c r="DU30" s="408"/>
      <c r="DV30" s="408"/>
      <c r="DW30" s="408"/>
      <c r="DX30" s="408"/>
      <c r="DY30" s="408"/>
      <c r="DZ30" s="408"/>
      <c r="EA30" s="408"/>
      <c r="EB30" s="408"/>
      <c r="EC30" s="408"/>
      <c r="ED30" s="408"/>
      <c r="EE30" s="408"/>
      <c r="EF30" s="408"/>
      <c r="EG30" s="408"/>
      <c r="EH30" s="408"/>
      <c r="EI30" s="408"/>
      <c r="EJ30" s="408"/>
      <c r="EK30" s="408"/>
      <c r="EL30" s="408"/>
      <c r="EM30" s="408"/>
      <c r="EN30" s="408"/>
      <c r="EO30" s="408"/>
      <c r="EP30" s="408"/>
      <c r="EQ30" s="408"/>
      <c r="ER30" s="408"/>
      <c r="ES30" s="408"/>
      <c r="ET30" s="408"/>
      <c r="EU30" s="408"/>
      <c r="EV30" s="408"/>
      <c r="EW30" s="408"/>
      <c r="EX30" s="408"/>
      <c r="EY30" s="408"/>
      <c r="EZ30" s="408"/>
      <c r="FA30" s="408"/>
      <c r="FB30" s="408"/>
      <c r="FC30" s="408"/>
      <c r="FD30" s="408"/>
      <c r="FE30" s="408"/>
      <c r="FF30" s="408"/>
      <c r="FG30" s="408"/>
      <c r="FH30" s="408"/>
      <c r="FI30" s="408"/>
      <c r="FJ30" s="408"/>
      <c r="FK30" s="408"/>
      <c r="FL30" s="408"/>
      <c r="FM30" s="408"/>
      <c r="FN30" s="408"/>
      <c r="FO30" s="408"/>
      <c r="FP30" s="408"/>
      <c r="FQ30" s="408"/>
      <c r="FR30" s="408"/>
      <c r="FS30" s="408"/>
      <c r="FT30" s="408"/>
      <c r="FU30" s="408"/>
      <c r="FV30" s="408"/>
      <c r="FW30" s="408"/>
      <c r="FX30" s="408"/>
      <c r="FY30" s="408"/>
      <c r="FZ30" s="408"/>
      <c r="GA30" s="408"/>
      <c r="GB30" s="408"/>
      <c r="GC30" s="408"/>
      <c r="GD30" s="408"/>
      <c r="GE30" s="408"/>
      <c r="GF30" s="408"/>
      <c r="GG30" s="408"/>
      <c r="GH30" s="408"/>
      <c r="GI30" s="408"/>
      <c r="GJ30" s="408"/>
      <c r="GK30" s="408"/>
      <c r="GL30" s="408"/>
      <c r="GM30" s="408"/>
      <c r="GN30" s="408"/>
      <c r="GO30" s="408"/>
      <c r="GP30" s="408"/>
      <c r="GQ30" s="408"/>
      <c r="GR30" s="408"/>
      <c r="GS30" s="408"/>
      <c r="GT30" s="408"/>
      <c r="GU30" s="408"/>
      <c r="GV30" s="408"/>
      <c r="GW30" s="408"/>
      <c r="GX30" s="408"/>
      <c r="GY30" s="408"/>
      <c r="GZ30" s="408"/>
      <c r="HA30" s="408"/>
      <c r="HB30" s="408"/>
      <c r="HC30" s="408"/>
      <c r="HD30" s="408"/>
      <c r="HE30" s="408"/>
      <c r="HF30" s="408"/>
      <c r="HG30" s="408"/>
      <c r="HH30" s="408"/>
      <c r="HI30" s="408"/>
      <c r="HJ30" s="408"/>
      <c r="HK30" s="408"/>
      <c r="HL30" s="408"/>
      <c r="HM30" s="408"/>
      <c r="HN30" s="408"/>
      <c r="HO30" s="408"/>
      <c r="HP30" s="408"/>
      <c r="HQ30" s="408"/>
      <c r="HR30" s="408"/>
      <c r="HS30" s="408"/>
      <c r="HT30" s="408"/>
      <c r="HU30" s="408"/>
      <c r="HV30" s="408"/>
      <c r="HW30" s="408"/>
      <c r="HX30" s="408"/>
      <c r="HY30" s="408"/>
      <c r="HZ30" s="408"/>
      <c r="IA30" s="408"/>
      <c r="IB30" s="408"/>
      <c r="IC30" s="408"/>
      <c r="ID30" s="408"/>
      <c r="IE30" s="408"/>
      <c r="IF30" s="408"/>
      <c r="IG30" s="408"/>
      <c r="IH30" s="408"/>
      <c r="II30" s="408"/>
      <c r="IJ30" s="408"/>
      <c r="IK30" s="408"/>
      <c r="IL30" s="408"/>
      <c r="IM30" s="408"/>
      <c r="IN30" s="408"/>
      <c r="IO30" s="408"/>
      <c r="IP30" s="408"/>
      <c r="IQ30" s="408"/>
      <c r="IR30" s="408"/>
      <c r="IS30" s="408"/>
      <c r="IT30" s="408"/>
      <c r="IU30" s="408"/>
      <c r="IV30" s="408"/>
    </row>
    <row r="31" spans="1:256" ht="12.75" customHeight="1" x14ac:dyDescent="0.2">
      <c r="A31" s="409" t="s">
        <v>250</v>
      </c>
      <c r="B31" s="410" t="s">
        <v>452</v>
      </c>
      <c r="C31" s="410"/>
      <c r="D31" s="410"/>
      <c r="E31" s="410"/>
      <c r="F31" s="410"/>
      <c r="G31" s="410"/>
      <c r="H31" s="410"/>
      <c r="I31" s="410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08"/>
      <c r="BH31" s="408"/>
      <c r="BI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408"/>
      <c r="BU31" s="408"/>
      <c r="BV31" s="408"/>
      <c r="BW31" s="408"/>
      <c r="BX31" s="408"/>
      <c r="BY31" s="408"/>
      <c r="BZ31" s="408"/>
      <c r="CA31" s="408"/>
      <c r="CB31" s="408"/>
      <c r="CC31" s="408"/>
      <c r="CD31" s="408"/>
      <c r="CE31" s="408"/>
      <c r="CF31" s="408"/>
      <c r="CG31" s="408"/>
      <c r="CH31" s="408"/>
      <c r="CI31" s="408"/>
      <c r="CJ31" s="408"/>
      <c r="CK31" s="408"/>
      <c r="CL31" s="408"/>
      <c r="CM31" s="408"/>
      <c r="CN31" s="408"/>
      <c r="CO31" s="408"/>
      <c r="CP31" s="408"/>
      <c r="CQ31" s="408"/>
      <c r="CR31" s="408"/>
      <c r="CS31" s="408"/>
      <c r="CT31" s="408"/>
      <c r="CU31" s="408"/>
      <c r="CV31" s="408"/>
      <c r="CW31" s="408"/>
      <c r="CX31" s="408"/>
      <c r="CY31" s="408"/>
      <c r="CZ31" s="408"/>
      <c r="DA31" s="408"/>
      <c r="DB31" s="408"/>
      <c r="DC31" s="408"/>
      <c r="DD31" s="408"/>
      <c r="DE31" s="408"/>
      <c r="DF31" s="408"/>
      <c r="DG31" s="408"/>
      <c r="DH31" s="408"/>
      <c r="DI31" s="408"/>
      <c r="DJ31" s="408"/>
      <c r="DK31" s="408"/>
      <c r="DL31" s="408"/>
      <c r="DM31" s="408"/>
      <c r="DN31" s="408"/>
      <c r="DO31" s="408"/>
      <c r="DP31" s="408"/>
      <c r="DQ31" s="408"/>
      <c r="DR31" s="408"/>
      <c r="DS31" s="408"/>
      <c r="DT31" s="408"/>
      <c r="DU31" s="408"/>
      <c r="DV31" s="408"/>
      <c r="DW31" s="408"/>
      <c r="DX31" s="408"/>
      <c r="DY31" s="408"/>
      <c r="DZ31" s="408"/>
      <c r="EA31" s="408"/>
      <c r="EB31" s="408"/>
      <c r="EC31" s="408"/>
      <c r="ED31" s="408"/>
      <c r="EE31" s="408"/>
      <c r="EF31" s="408"/>
      <c r="EG31" s="408"/>
      <c r="EH31" s="408"/>
      <c r="EI31" s="408"/>
      <c r="EJ31" s="408"/>
      <c r="EK31" s="408"/>
      <c r="EL31" s="408"/>
      <c r="EM31" s="408"/>
      <c r="EN31" s="408"/>
      <c r="EO31" s="408"/>
      <c r="EP31" s="408"/>
      <c r="EQ31" s="408"/>
      <c r="ER31" s="408"/>
      <c r="ES31" s="408"/>
      <c r="ET31" s="408"/>
      <c r="EU31" s="408"/>
      <c r="EV31" s="408"/>
      <c r="EW31" s="408"/>
      <c r="EX31" s="408"/>
      <c r="EY31" s="408"/>
      <c r="EZ31" s="408"/>
      <c r="FA31" s="408"/>
      <c r="FB31" s="408"/>
      <c r="FC31" s="408"/>
      <c r="FD31" s="408"/>
      <c r="FE31" s="408"/>
      <c r="FF31" s="408"/>
      <c r="FG31" s="408"/>
      <c r="FH31" s="408"/>
      <c r="FI31" s="408"/>
      <c r="FJ31" s="408"/>
      <c r="FK31" s="408"/>
      <c r="FL31" s="408"/>
      <c r="FM31" s="408"/>
      <c r="FN31" s="408"/>
      <c r="FO31" s="408"/>
      <c r="FP31" s="408"/>
      <c r="FQ31" s="408"/>
      <c r="FR31" s="408"/>
      <c r="FS31" s="408"/>
      <c r="FT31" s="408"/>
      <c r="FU31" s="408"/>
      <c r="FV31" s="408"/>
      <c r="FW31" s="408"/>
      <c r="FX31" s="408"/>
      <c r="FY31" s="408"/>
      <c r="FZ31" s="408"/>
      <c r="GA31" s="408"/>
      <c r="GB31" s="408"/>
      <c r="GC31" s="408"/>
      <c r="GD31" s="408"/>
      <c r="GE31" s="408"/>
      <c r="GF31" s="408"/>
      <c r="GG31" s="408"/>
      <c r="GH31" s="408"/>
      <c r="GI31" s="408"/>
      <c r="GJ31" s="408"/>
      <c r="GK31" s="408"/>
      <c r="GL31" s="408"/>
      <c r="GM31" s="408"/>
      <c r="GN31" s="408"/>
      <c r="GO31" s="408"/>
      <c r="GP31" s="408"/>
      <c r="GQ31" s="408"/>
      <c r="GR31" s="408"/>
      <c r="GS31" s="408"/>
      <c r="GT31" s="408"/>
      <c r="GU31" s="408"/>
      <c r="GV31" s="408"/>
      <c r="GW31" s="408"/>
      <c r="GX31" s="408"/>
      <c r="GY31" s="408"/>
      <c r="GZ31" s="408"/>
      <c r="HA31" s="408"/>
      <c r="HB31" s="408"/>
      <c r="HC31" s="408"/>
      <c r="HD31" s="408"/>
      <c r="HE31" s="408"/>
      <c r="HF31" s="408"/>
      <c r="HG31" s="408"/>
      <c r="HH31" s="408"/>
      <c r="HI31" s="408"/>
      <c r="HJ31" s="408"/>
      <c r="HK31" s="408"/>
      <c r="HL31" s="408"/>
      <c r="HM31" s="408"/>
      <c r="HN31" s="408"/>
      <c r="HO31" s="408"/>
      <c r="HP31" s="408"/>
      <c r="HQ31" s="408"/>
      <c r="HR31" s="408"/>
      <c r="HS31" s="408"/>
      <c r="HT31" s="408"/>
      <c r="HU31" s="408"/>
      <c r="HV31" s="408"/>
      <c r="HW31" s="408"/>
      <c r="HX31" s="408"/>
      <c r="HY31" s="408"/>
      <c r="HZ31" s="408"/>
      <c r="IA31" s="408"/>
      <c r="IB31" s="408"/>
      <c r="IC31" s="408"/>
      <c r="ID31" s="408"/>
      <c r="IE31" s="408"/>
      <c r="IF31" s="408"/>
      <c r="IG31" s="408"/>
      <c r="IH31" s="408"/>
      <c r="II31" s="408"/>
      <c r="IJ31" s="408"/>
      <c r="IK31" s="408"/>
      <c r="IL31" s="408"/>
      <c r="IM31" s="408"/>
      <c r="IN31" s="408"/>
      <c r="IO31" s="408"/>
      <c r="IP31" s="408"/>
      <c r="IQ31" s="408"/>
      <c r="IR31" s="408"/>
      <c r="IS31" s="408"/>
      <c r="IT31" s="408"/>
      <c r="IU31" s="408"/>
      <c r="IV31" s="408"/>
    </row>
    <row r="32" spans="1:256" ht="12.75" customHeight="1" x14ac:dyDescent="0.2">
      <c r="A32" s="408"/>
      <c r="B32" s="411" t="s">
        <v>402</v>
      </c>
      <c r="C32" s="408"/>
      <c r="D32" s="408"/>
      <c r="E32" s="408"/>
      <c r="F32" s="408"/>
      <c r="G32" s="418"/>
      <c r="H32" s="418"/>
      <c r="I32" s="418"/>
    </row>
    <row r="33" spans="1:9" ht="12.75" customHeight="1" x14ac:dyDescent="0.2">
      <c r="A33" s="408"/>
      <c r="B33" s="421" t="s">
        <v>453</v>
      </c>
      <c r="C33" s="408"/>
      <c r="D33" s="408"/>
      <c r="E33" s="408"/>
      <c r="F33" s="408"/>
      <c r="G33" s="408"/>
      <c r="H33" s="408"/>
      <c r="I33" s="408"/>
    </row>
    <row r="34" spans="1:9" ht="12.75" customHeight="1" x14ac:dyDescent="0.2">
      <c r="A34" s="408"/>
      <c r="B34" s="411" t="s">
        <v>403</v>
      </c>
      <c r="C34" s="408"/>
      <c r="D34" s="408"/>
      <c r="E34" s="408"/>
      <c r="F34" s="408"/>
      <c r="G34" s="408"/>
      <c r="H34" s="408"/>
      <c r="I34" s="408"/>
    </row>
    <row r="36" spans="1:9" ht="12.75" customHeight="1" x14ac:dyDescent="0.2">
      <c r="A36" s="408"/>
      <c r="B36" s="411" t="s">
        <v>404</v>
      </c>
      <c r="C36" s="408"/>
      <c r="D36" s="408"/>
      <c r="E36" s="408"/>
      <c r="F36" s="408"/>
      <c r="G36" s="408"/>
      <c r="H36" s="408"/>
      <c r="I36" s="408"/>
    </row>
    <row r="37" spans="1:9" ht="12.75" customHeight="1" x14ac:dyDescent="0.2">
      <c r="A37" s="408"/>
      <c r="B37" s="411" t="s">
        <v>405</v>
      </c>
      <c r="C37" s="408"/>
      <c r="D37" s="408"/>
      <c r="E37" s="408"/>
      <c r="F37" s="408"/>
      <c r="G37" s="408"/>
      <c r="H37" s="408"/>
      <c r="I37" s="408"/>
    </row>
    <row r="38" spans="1:9" ht="12.75" customHeight="1" x14ac:dyDescent="0.2">
      <c r="A38" s="408"/>
      <c r="B38" s="411" t="s">
        <v>406</v>
      </c>
      <c r="C38" s="408"/>
      <c r="D38" s="408"/>
      <c r="E38" s="408"/>
      <c r="F38" s="408"/>
      <c r="G38" s="408"/>
      <c r="H38" s="408"/>
      <c r="I38" s="408"/>
    </row>
    <row r="40" spans="1:9" ht="12.75" customHeight="1" x14ac:dyDescent="0.2">
      <c r="A40" s="408"/>
      <c r="B40" s="413" t="s">
        <v>454</v>
      </c>
      <c r="C40" s="408"/>
      <c r="D40" s="408"/>
      <c r="E40" s="408"/>
      <c r="F40" s="408"/>
      <c r="G40" s="408"/>
      <c r="H40" s="408"/>
      <c r="I40" s="408"/>
    </row>
    <row r="41" spans="1:9" ht="12.75" customHeight="1" x14ac:dyDescent="0.2">
      <c r="A41" s="408"/>
      <c r="B41" s="413" t="s">
        <v>407</v>
      </c>
      <c r="C41" s="408"/>
      <c r="D41" s="408"/>
      <c r="E41" s="408"/>
      <c r="F41" s="408"/>
      <c r="G41" s="408"/>
      <c r="H41" s="408"/>
      <c r="I41" s="408"/>
    </row>
    <row r="42" spans="1:9" ht="12.75" customHeight="1" x14ac:dyDescent="0.2">
      <c r="A42" s="408"/>
      <c r="B42" s="413" t="s">
        <v>408</v>
      </c>
      <c r="C42" s="408"/>
      <c r="D42" s="408"/>
      <c r="E42" s="408"/>
      <c r="F42" s="408"/>
      <c r="G42" s="408"/>
      <c r="H42" s="408"/>
      <c r="I42" s="408"/>
    </row>
    <row r="43" spans="1:9" ht="12.75" customHeight="1" x14ac:dyDescent="0.2">
      <c r="B43" s="169"/>
    </row>
    <row r="44" spans="1:9" ht="12.75" customHeight="1" x14ac:dyDescent="0.2">
      <c r="A44" s="411" t="s">
        <v>455</v>
      </c>
      <c r="B44" s="411" t="s">
        <v>367</v>
      </c>
      <c r="C44" s="408"/>
      <c r="D44" s="408"/>
      <c r="E44" s="408"/>
      <c r="F44" s="408"/>
      <c r="G44" s="408"/>
      <c r="H44" s="408"/>
      <c r="I44" s="408"/>
    </row>
    <row r="45" spans="1:9" ht="12.75" customHeight="1" x14ac:dyDescent="0.2">
      <c r="A45" s="408"/>
      <c r="B45" s="411" t="s">
        <v>368</v>
      </c>
      <c r="C45" s="408"/>
      <c r="D45" s="408"/>
      <c r="E45" s="408"/>
      <c r="F45" s="408"/>
      <c r="G45" s="408"/>
      <c r="H45" s="408"/>
      <c r="I45" s="408"/>
    </row>
    <row r="46" spans="1:9" ht="12.75" customHeight="1" x14ac:dyDescent="0.2">
      <c r="A46" s="408"/>
      <c r="B46" s="411" t="s">
        <v>260</v>
      </c>
      <c r="C46" s="408"/>
      <c r="D46" s="408"/>
      <c r="E46" s="408"/>
      <c r="F46" s="408"/>
      <c r="G46" s="408"/>
      <c r="H46" s="408"/>
      <c r="I46" s="408"/>
    </row>
    <row r="47" spans="1:9" ht="12.75" customHeight="1" x14ac:dyDescent="0.2">
      <c r="A47" s="408"/>
      <c r="B47" s="411" t="s">
        <v>195</v>
      </c>
      <c r="C47" s="408"/>
      <c r="D47" s="408"/>
      <c r="E47" s="408"/>
      <c r="F47" s="408"/>
      <c r="G47" s="408"/>
      <c r="H47" s="408"/>
      <c r="I47" s="408"/>
    </row>
    <row r="48" spans="1:9" ht="12.75" customHeight="1" x14ac:dyDescent="0.2">
      <c r="A48" s="408"/>
      <c r="B48" s="411" t="s">
        <v>196</v>
      </c>
    </row>
    <row r="49" spans="1:2" ht="12.75" customHeight="1" x14ac:dyDescent="0.2">
      <c r="A49" s="408"/>
      <c r="B49" s="411" t="s">
        <v>197</v>
      </c>
    </row>
    <row r="50" spans="1:2" ht="12.75" customHeight="1" x14ac:dyDescent="0.2">
      <c r="A50" s="408"/>
      <c r="B50" s="411" t="s">
        <v>409</v>
      </c>
    </row>
    <row r="51" spans="1:2" ht="12.75" customHeight="1" x14ac:dyDescent="0.2">
      <c r="A51" s="408"/>
      <c r="B51" s="411" t="s">
        <v>369</v>
      </c>
    </row>
    <row r="54" spans="1:2" ht="12.75" customHeight="1" x14ac:dyDescent="0.2">
      <c r="A54" s="411" t="s">
        <v>361</v>
      </c>
      <c r="B54" s="411" t="s">
        <v>363</v>
      </c>
    </row>
    <row r="55" spans="1:2" ht="12.75" customHeight="1" x14ac:dyDescent="0.2">
      <c r="A55" s="408"/>
      <c r="B55" s="411" t="s">
        <v>362</v>
      </c>
    </row>
    <row r="56" spans="1:2" ht="12.75" customHeight="1" x14ac:dyDescent="0.2">
      <c r="A56" s="408"/>
      <c r="B56" s="411" t="s">
        <v>364</v>
      </c>
    </row>
    <row r="58" spans="1:2" ht="12.75" customHeight="1" x14ac:dyDescent="0.2">
      <c r="A58" s="408"/>
      <c r="B58" s="411" t="s">
        <v>370</v>
      </c>
    </row>
    <row r="59" spans="1:2" ht="12.75" customHeight="1" x14ac:dyDescent="0.2">
      <c r="A59" s="408"/>
      <c r="B59" s="411" t="s">
        <v>371</v>
      </c>
    </row>
    <row r="60" spans="1:2" ht="12.75" customHeight="1" x14ac:dyDescent="0.2">
      <c r="A60" s="408"/>
      <c r="B60" s="411" t="s">
        <v>372</v>
      </c>
    </row>
    <row r="63" spans="1:2" ht="12.75" customHeight="1" x14ac:dyDescent="0.2">
      <c r="A63" s="411" t="s">
        <v>360</v>
      </c>
      <c r="B63" s="411" t="s">
        <v>363</v>
      </c>
    </row>
    <row r="64" spans="1:2" ht="12.75" customHeight="1" x14ac:dyDescent="0.2">
      <c r="A64" s="408"/>
      <c r="B64" s="411" t="s">
        <v>362</v>
      </c>
    </row>
    <row r="65" spans="1:2" ht="12.75" customHeight="1" x14ac:dyDescent="0.2">
      <c r="A65" s="408"/>
      <c r="B65" s="411" t="s">
        <v>364</v>
      </c>
    </row>
    <row r="66" spans="1:2" ht="12.75" customHeight="1" x14ac:dyDescent="0.2">
      <c r="A66" s="408"/>
      <c r="B66" s="411" t="s">
        <v>365</v>
      </c>
    </row>
    <row r="68" spans="1:2" ht="12.75" customHeight="1" x14ac:dyDescent="0.2">
      <c r="A68" s="408"/>
      <c r="B68" s="411" t="s">
        <v>354</v>
      </c>
    </row>
    <row r="69" spans="1:2" ht="12.75" customHeight="1" x14ac:dyDescent="0.2">
      <c r="A69" s="408"/>
      <c r="B69" s="411" t="s">
        <v>355</v>
      </c>
    </row>
    <row r="70" spans="1:2" ht="12.75" customHeight="1" x14ac:dyDescent="0.2">
      <c r="A70" s="408"/>
      <c r="B70" s="411" t="s">
        <v>356</v>
      </c>
    </row>
    <row r="71" spans="1:2" ht="12.75" customHeight="1" x14ac:dyDescent="0.2">
      <c r="A71" s="408"/>
      <c r="B71" s="411" t="s">
        <v>357</v>
      </c>
    </row>
    <row r="72" spans="1:2" ht="12.75" customHeight="1" x14ac:dyDescent="0.2">
      <c r="A72" s="408"/>
      <c r="B72" s="411" t="s">
        <v>358</v>
      </c>
    </row>
    <row r="73" spans="1:2" ht="12.75" customHeight="1" x14ac:dyDescent="0.2">
      <c r="A73" s="408"/>
      <c r="B73" s="411" t="s">
        <v>359</v>
      </c>
    </row>
  </sheetData>
  <sheetProtection sheet="1" objects="1" scenarios="1" formatColumns="0" formatRows="0"/>
  <mergeCells count="1">
    <mergeCell ref="A1:J1"/>
  </mergeCells>
  <phoneticPr fontId="1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332"/>
  <sheetViews>
    <sheetView zoomScaleNormal="100" workbookViewId="0">
      <pane ySplit="8" topLeftCell="A9" activePane="bottomLeft" state="frozen"/>
      <selection activeCell="A7" sqref="A7:XFD7"/>
      <selection pane="bottomLeft" activeCell="J21" sqref="J21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.42578125" style="54" customWidth="1"/>
    <col min="9" max="34" width="9.140625" style="54" customWidth="1"/>
    <col min="35" max="35" width="36.42578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131" t="s">
        <v>217</v>
      </c>
      <c r="J2" s="132"/>
      <c r="K2" s="314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JANUARY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06" t="s">
        <v>477</v>
      </c>
      <c r="H10" s="507"/>
      <c r="I10" s="50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142</v>
      </c>
      <c r="D11" s="130" t="s">
        <v>237</v>
      </c>
      <c r="E11" s="163"/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69" t="str">
        <f>C11</f>
        <v>JANUARY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5" t="str">
        <f>C12</f>
        <v>1</v>
      </c>
      <c r="AK12" s="130"/>
      <c r="AL12" s="16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JANUARY</v>
      </c>
      <c r="H21" s="14" t="s">
        <v>58</v>
      </c>
      <c r="I21" s="15"/>
      <c r="J21" s="457"/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472" t="str">
        <f>$G$10</f>
        <v>UNITED STEELWORKERS - LOCAL UNION</v>
      </c>
      <c r="H56" s="472"/>
      <c r="I56" s="472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JANUARY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69" t="str">
        <f>$C$11</f>
        <v>JANUARY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165">
        <f>AJ12+1</f>
        <v>2</v>
      </c>
      <c r="AK58" s="130"/>
      <c r="AL58" s="161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JANUARY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127"/>
      <c r="H100" s="128"/>
      <c r="I100" s="129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3"/>
      <c r="H101" s="264"/>
      <c r="I101" s="265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472" t="str">
        <f>$G$10</f>
        <v>UNITED STEELWORKERS - LOCAL UNION</v>
      </c>
      <c r="H102" s="472"/>
      <c r="I102" s="472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JANUARY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69" t="str">
        <f>$C$11</f>
        <v>JANUARY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165">
        <f>AJ58+1</f>
        <v>3</v>
      </c>
      <c r="AK104" s="130"/>
      <c r="AL104" s="161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6"/>
      <c r="AK105" s="142"/>
      <c r="AL105" s="307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JANUARY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472" t="str">
        <f>$G$10</f>
        <v>UNITED STEELWORKERS - LOCAL UNION</v>
      </c>
      <c r="H148" s="472"/>
      <c r="I148" s="472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JANUARY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69" t="str">
        <f>$C$11</f>
        <v>JANUARY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165">
        <f>AJ104+1</f>
        <v>4</v>
      </c>
      <c r="AK150" s="130"/>
      <c r="AL150" s="161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JANUARY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472" t="str">
        <f>$G$10</f>
        <v>UNITED STEELWORKERS - LOCAL UNION</v>
      </c>
      <c r="H194" s="472"/>
      <c r="I194" s="472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JANUARY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69" t="str">
        <f>$C$11</f>
        <v>JANUARY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165">
        <f>AJ150+1</f>
        <v>5</v>
      </c>
      <c r="AK196" s="130"/>
      <c r="AL196" s="161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JANUARY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472" t="str">
        <f>$G$10</f>
        <v>UNITED STEELWORKERS - LOCAL UNION</v>
      </c>
      <c r="H240" s="472"/>
      <c r="I240" s="472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JANUARY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69" t="str">
        <f>$C$11</f>
        <v>JANUARY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165">
        <f>AJ196+1</f>
        <v>6</v>
      </c>
      <c r="AK242" s="130"/>
      <c r="AL242" s="161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JANUARY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115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03" customFormat="1" ht="12.75" customHeight="1" x14ac:dyDescent="0.2">
      <c r="F287" s="104"/>
      <c r="G287" s="105"/>
      <c r="H287" s="106"/>
      <c r="I287" s="107"/>
      <c r="J287" s="107"/>
      <c r="K287" s="481" t="s">
        <v>142</v>
      </c>
      <c r="L287" s="482"/>
      <c r="M287" s="482"/>
      <c r="N287" s="482"/>
      <c r="O287" s="483"/>
      <c r="P287" s="483"/>
      <c r="Q287" s="108"/>
      <c r="T287" s="488" t="s">
        <v>476</v>
      </c>
      <c r="U287" s="489"/>
      <c r="V287" s="489"/>
      <c r="W287" s="490"/>
      <c r="Y287" s="488" t="s">
        <v>476</v>
      </c>
      <c r="Z287" s="489"/>
      <c r="AA287" s="489"/>
      <c r="AB287" s="490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229</v>
      </c>
      <c r="U288" s="493"/>
      <c r="V288" s="493"/>
      <c r="W288" s="494"/>
      <c r="X288" s="103"/>
      <c r="Y288" s="112" t="s">
        <v>238</v>
      </c>
      <c r="Z288" s="495"/>
      <c r="AA288" s="495"/>
      <c r="AB288" s="496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198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493"/>
      <c r="V289" s="493"/>
      <c r="W289" s="494"/>
      <c r="X289" s="103"/>
      <c r="Y289" s="112" t="s">
        <v>206</v>
      </c>
      <c r="Z289" s="495"/>
      <c r="AA289" s="495"/>
      <c r="AB289" s="496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493"/>
      <c r="V290" s="493"/>
      <c r="W290" s="494"/>
      <c r="X290" s="103"/>
      <c r="Y290" s="112" t="s">
        <v>253</v>
      </c>
      <c r="Z290" s="495"/>
      <c r="AA290" s="495"/>
      <c r="AB290" s="496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480">
        <v>0</v>
      </c>
      <c r="V291" s="480"/>
      <c r="W291" s="111"/>
      <c r="X291" s="103"/>
      <c r="Y291" s="112" t="s">
        <v>207</v>
      </c>
      <c r="Z291" s="480">
        <v>0</v>
      </c>
      <c r="AA291" s="480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456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199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211</v>
      </c>
      <c r="U295" s="505">
        <f>U291+U292+U293-U294</f>
        <v>0</v>
      </c>
      <c r="V295" s="505"/>
      <c r="W295" s="111"/>
      <c r="X295" s="103"/>
      <c r="Y295" s="112" t="s">
        <v>211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200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230</v>
      </c>
      <c r="U298" s="495"/>
      <c r="V298" s="495"/>
      <c r="W298" s="496"/>
      <c r="X298" s="103"/>
      <c r="Y298" s="112" t="s">
        <v>239</v>
      </c>
      <c r="Z298" s="495"/>
      <c r="AA298" s="495"/>
      <c r="AB298" s="496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G327</f>
        <v>0</v>
      </c>
      <c r="P299" s="487"/>
      <c r="Q299" s="111"/>
      <c r="R299" s="130" t="s">
        <v>233</v>
      </c>
      <c r="S299" s="103"/>
      <c r="T299" s="112" t="s">
        <v>206</v>
      </c>
      <c r="U299" s="495"/>
      <c r="V299" s="495"/>
      <c r="W299" s="496"/>
      <c r="X299" s="103"/>
      <c r="Y299" s="112" t="s">
        <v>206</v>
      </c>
      <c r="Z299" s="495"/>
      <c r="AA299" s="495"/>
      <c r="AB299" s="496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456" t="s">
        <v>190</v>
      </c>
      <c r="R300" s="317">
        <f>SUM(E2-O301)</f>
        <v>0</v>
      </c>
      <c r="S300" s="103"/>
      <c r="T300" s="112" t="s">
        <v>253</v>
      </c>
      <c r="U300" s="495"/>
      <c r="V300" s="495"/>
      <c r="W300" s="496"/>
      <c r="X300" s="103"/>
      <c r="Y300" s="112" t="s">
        <v>253</v>
      </c>
      <c r="Z300" s="495"/>
      <c r="AA300" s="495"/>
      <c r="AB300" s="496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501"/>
      <c r="G301" s="477"/>
      <c r="H301" s="484"/>
      <c r="I301" s="484"/>
      <c r="J301" s="107"/>
      <c r="K301" s="498" t="s">
        <v>375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480">
        <v>0</v>
      </c>
      <c r="V301" s="480"/>
      <c r="W301" s="111"/>
      <c r="X301" s="103"/>
      <c r="Y301" s="112" t="s">
        <v>207</v>
      </c>
      <c r="Z301" s="480">
        <v>0</v>
      </c>
      <c r="AA301" s="480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501"/>
      <c r="G302" s="47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23"/>
      <c r="P303" s="12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23"/>
      <c r="P304" s="12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23"/>
      <c r="P305" s="123"/>
      <c r="Q305" s="103"/>
      <c r="R305" s="103"/>
      <c r="S305" s="103"/>
      <c r="T305" s="112" t="s">
        <v>211</v>
      </c>
      <c r="U305" s="505">
        <f>U301+U302+U303-U304</f>
        <v>0</v>
      </c>
      <c r="V305" s="505"/>
      <c r="W305" s="111"/>
      <c r="X305" s="103"/>
      <c r="Y305" s="112" t="s">
        <v>211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231</v>
      </c>
      <c r="U308" s="495"/>
      <c r="V308" s="495"/>
      <c r="W308" s="496"/>
      <c r="X308" s="103"/>
      <c r="Y308" s="112" t="s">
        <v>240</v>
      </c>
      <c r="Z308" s="495"/>
      <c r="AA308" s="495"/>
      <c r="AB308" s="496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495"/>
      <c r="V309" s="495"/>
      <c r="W309" s="496"/>
      <c r="X309" s="103"/>
      <c r="Y309" s="112" t="s">
        <v>206</v>
      </c>
      <c r="Z309" s="495"/>
      <c r="AA309" s="495"/>
      <c r="AB309" s="496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495"/>
      <c r="V310" s="495"/>
      <c r="W310" s="496"/>
      <c r="X310" s="103"/>
      <c r="Y310" s="112" t="s">
        <v>253</v>
      </c>
      <c r="Z310" s="495"/>
      <c r="AA310" s="495"/>
      <c r="AB310" s="496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480">
        <v>0</v>
      </c>
      <c r="V311" s="480"/>
      <c r="W311" s="111"/>
      <c r="X311" s="103"/>
      <c r="Y311" s="112" t="s">
        <v>207</v>
      </c>
      <c r="Z311" s="480">
        <v>0</v>
      </c>
      <c r="AA311" s="480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">
        <v>211</v>
      </c>
      <c r="U315" s="505">
        <f>U311+U312+U313-U314</f>
        <v>0</v>
      </c>
      <c r="V315" s="505"/>
      <c r="W315" s="111"/>
      <c r="X315" s="103"/>
      <c r="Y315" s="112" t="s">
        <v>211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232</v>
      </c>
      <c r="U318" s="495"/>
      <c r="V318" s="495"/>
      <c r="W318" s="496"/>
      <c r="X318" s="103"/>
      <c r="Y318" s="112" t="s">
        <v>241</v>
      </c>
      <c r="Z318" s="495"/>
      <c r="AA318" s="495"/>
      <c r="AB318" s="496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495"/>
      <c r="V319" s="495"/>
      <c r="W319" s="496"/>
      <c r="X319" s="103"/>
      <c r="Y319" s="112" t="s">
        <v>206</v>
      </c>
      <c r="Z319" s="495"/>
      <c r="AA319" s="495"/>
      <c r="AB319" s="496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495"/>
      <c r="V320" s="495"/>
      <c r="W320" s="496"/>
      <c r="X320" s="103"/>
      <c r="Y320" s="112" t="s">
        <v>253</v>
      </c>
      <c r="Z320" s="495"/>
      <c r="AA320" s="495"/>
      <c r="AB320" s="496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8">
        <v>0</v>
      </c>
      <c r="V321" s="508"/>
      <c r="W321" s="111"/>
      <c r="X321" s="103"/>
      <c r="Y321" s="112" t="s">
        <v>207</v>
      </c>
      <c r="Z321" s="508">
        <v>0</v>
      </c>
      <c r="AA321" s="508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">
        <v>211</v>
      </c>
      <c r="U325" s="505">
        <f>U321+U322+U323-U324</f>
        <v>0</v>
      </c>
      <c r="V325" s="505"/>
      <c r="W325" s="111"/>
      <c r="X325" s="103"/>
      <c r="Y325" s="112" t="s">
        <v>211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G327" s="318">
        <f>+C331+E331</f>
        <v>0</v>
      </c>
      <c r="H327" s="3" t="s">
        <v>474</v>
      </c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s="113" customFormat="1" ht="12.75" customHeight="1" x14ac:dyDescent="0.2">
      <c r="A328" s="103"/>
      <c r="B328" s="441"/>
      <c r="C328" s="295">
        <v>0</v>
      </c>
      <c r="D328" s="443"/>
      <c r="E328" s="296">
        <v>0</v>
      </c>
      <c r="F328" s="121"/>
      <c r="G328" s="122"/>
      <c r="H328" s="122"/>
      <c r="I328" s="122"/>
      <c r="J328" s="122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</row>
    <row r="329" spans="1:37" s="113" customFormat="1" ht="12.75" customHeight="1" x14ac:dyDescent="0.2">
      <c r="A329" s="103"/>
      <c r="B329" s="441"/>
      <c r="C329" s="295">
        <v>0</v>
      </c>
      <c r="D329" s="443"/>
      <c r="E329" s="296">
        <v>0</v>
      </c>
      <c r="F329" s="121"/>
      <c r="G329" s="122"/>
      <c r="H329" s="122"/>
      <c r="I329" s="122"/>
      <c r="J329" s="122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</row>
    <row r="330" spans="1:37" s="113" customFormat="1" ht="12.75" customHeight="1" x14ac:dyDescent="0.2">
      <c r="A330" s="103"/>
      <c r="B330" s="442"/>
      <c r="C330" s="297">
        <v>0</v>
      </c>
      <c r="D330" s="444"/>
      <c r="E330" s="298">
        <v>0</v>
      </c>
      <c r="F330" s="121"/>
      <c r="G330" s="122"/>
      <c r="H330" s="122"/>
      <c r="I330" s="122"/>
      <c r="J330" s="122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</row>
    <row r="331" spans="1:37" s="113" customFormat="1" ht="12.75" customHeight="1" x14ac:dyDescent="0.2">
      <c r="A331" s="103"/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  <c r="F331" s="121"/>
      <c r="G331" s="122"/>
      <c r="H331" s="122"/>
      <c r="I331" s="122"/>
      <c r="J331" s="122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</row>
    <row r="332" spans="1:37" s="56" customFormat="1" ht="12.75" customHeight="1" x14ac:dyDescent="0.2">
      <c r="G332" s="57"/>
    </row>
  </sheetData>
  <sheetProtection sheet="1" objects="1" scenarios="1" formatColumns="0" formatRows="0"/>
  <mergeCells count="142">
    <mergeCell ref="U324:V324"/>
    <mergeCell ref="Z324:AA324"/>
    <mergeCell ref="Z289:AB289"/>
    <mergeCell ref="Z290:AB290"/>
    <mergeCell ref="U319:W319"/>
    <mergeCell ref="U320:W320"/>
    <mergeCell ref="Z319:AB319"/>
    <mergeCell ref="Z320:AB320"/>
    <mergeCell ref="U289:W289"/>
    <mergeCell ref="U290:W290"/>
    <mergeCell ref="U322:V322"/>
    <mergeCell ref="Z322:AA322"/>
    <mergeCell ref="U305:V305"/>
    <mergeCell ref="Z305:AA305"/>
    <mergeCell ref="Z299:AB299"/>
    <mergeCell ref="U299:W299"/>
    <mergeCell ref="U295:V295"/>
    <mergeCell ref="Z295:AA295"/>
    <mergeCell ref="U291:V291"/>
    <mergeCell ref="U313:V313"/>
    <mergeCell ref="Z313:AA313"/>
    <mergeCell ref="U314:V314"/>
    <mergeCell ref="Z314:AA314"/>
    <mergeCell ref="U311:V311"/>
    <mergeCell ref="U325:V325"/>
    <mergeCell ref="Z325:AA325"/>
    <mergeCell ref="G56:I56"/>
    <mergeCell ref="G10:I10"/>
    <mergeCell ref="G194:I194"/>
    <mergeCell ref="G240:I240"/>
    <mergeCell ref="U323:V323"/>
    <mergeCell ref="Z323:AA323"/>
    <mergeCell ref="U315:V315"/>
    <mergeCell ref="Z315:AA315"/>
    <mergeCell ref="U318:W318"/>
    <mergeCell ref="Z318:AB318"/>
    <mergeCell ref="U321:V321"/>
    <mergeCell ref="Z321:AA321"/>
    <mergeCell ref="U308:W308"/>
    <mergeCell ref="Z308:AB308"/>
    <mergeCell ref="U309:W309"/>
    <mergeCell ref="U310:W310"/>
    <mergeCell ref="Z309:AB309"/>
    <mergeCell ref="Z310:AB310"/>
    <mergeCell ref="U303:V303"/>
    <mergeCell ref="Z303:AA303"/>
    <mergeCell ref="U304:V304"/>
    <mergeCell ref="Z304:AA304"/>
    <mergeCell ref="F302:G302"/>
    <mergeCell ref="K302:N302"/>
    <mergeCell ref="O302:P302"/>
    <mergeCell ref="U302:V302"/>
    <mergeCell ref="Z302:AA302"/>
    <mergeCell ref="F301:G301"/>
    <mergeCell ref="H301:I301"/>
    <mergeCell ref="H300:I300"/>
    <mergeCell ref="K300:N300"/>
    <mergeCell ref="O300:P300"/>
    <mergeCell ref="Z300:AB300"/>
    <mergeCell ref="U301:V301"/>
    <mergeCell ref="Z301:AA301"/>
    <mergeCell ref="U300:W300"/>
    <mergeCell ref="H291:I291"/>
    <mergeCell ref="F292:G292"/>
    <mergeCell ref="F298:G298"/>
    <mergeCell ref="H298:I298"/>
    <mergeCell ref="K297:N297"/>
    <mergeCell ref="O297:P297"/>
    <mergeCell ref="F299:G299"/>
    <mergeCell ref="H299:I299"/>
    <mergeCell ref="K299:N299"/>
    <mergeCell ref="O299:P299"/>
    <mergeCell ref="K294:N294"/>
    <mergeCell ref="O294:P294"/>
    <mergeCell ref="K295:N295"/>
    <mergeCell ref="O295:P295"/>
    <mergeCell ref="F295:G295"/>
    <mergeCell ref="H295:I295"/>
    <mergeCell ref="H293:I293"/>
    <mergeCell ref="K298:N298"/>
    <mergeCell ref="O298:P298"/>
    <mergeCell ref="Z312:AA312"/>
    <mergeCell ref="Z291:AA291"/>
    <mergeCell ref="Z292:AA292"/>
    <mergeCell ref="K301:N301"/>
    <mergeCell ref="O301:P301"/>
    <mergeCell ref="K296:N296"/>
    <mergeCell ref="O296:P296"/>
    <mergeCell ref="U298:W298"/>
    <mergeCell ref="Z298:AB298"/>
    <mergeCell ref="Z293:AA293"/>
    <mergeCell ref="K293:N293"/>
    <mergeCell ref="O293:P293"/>
    <mergeCell ref="U294:V294"/>
    <mergeCell ref="Z294:AA294"/>
    <mergeCell ref="U293:V293"/>
    <mergeCell ref="K291:N291"/>
    <mergeCell ref="O291:P291"/>
    <mergeCell ref="U292:V292"/>
    <mergeCell ref="K292:N292"/>
    <mergeCell ref="O292:P292"/>
    <mergeCell ref="U312:V312"/>
    <mergeCell ref="B288:E288"/>
    <mergeCell ref="F289:G289"/>
    <mergeCell ref="J199:K199"/>
    <mergeCell ref="K289:N289"/>
    <mergeCell ref="Z311:AA311"/>
    <mergeCell ref="K287:N287"/>
    <mergeCell ref="O287:P287"/>
    <mergeCell ref="F290:G290"/>
    <mergeCell ref="H290:I290"/>
    <mergeCell ref="K290:N290"/>
    <mergeCell ref="O290:P290"/>
    <mergeCell ref="T287:W287"/>
    <mergeCell ref="Y287:AB287"/>
    <mergeCell ref="K288:N288"/>
    <mergeCell ref="O288:P288"/>
    <mergeCell ref="U288:W288"/>
    <mergeCell ref="Z288:AB288"/>
    <mergeCell ref="H289:I289"/>
    <mergeCell ref="F294:G294"/>
    <mergeCell ref="H294:I294"/>
    <mergeCell ref="H292:I292"/>
    <mergeCell ref="O289:P289"/>
    <mergeCell ref="F293:G293"/>
    <mergeCell ref="F291:G291"/>
    <mergeCell ref="U4:Y4"/>
    <mergeCell ref="J15:K15"/>
    <mergeCell ref="U18:Y18"/>
    <mergeCell ref="J61:K61"/>
    <mergeCell ref="U248:Y248"/>
    <mergeCell ref="U64:Y64"/>
    <mergeCell ref="U202:Y202"/>
    <mergeCell ref="J245:K245"/>
    <mergeCell ref="B2:D2"/>
    <mergeCell ref="E2:F2"/>
    <mergeCell ref="G102:I102"/>
    <mergeCell ref="J107:K107"/>
    <mergeCell ref="U110:Y110"/>
    <mergeCell ref="G148:I148"/>
    <mergeCell ref="J153:K153"/>
    <mergeCell ref="U156:Y156"/>
  </mergeCells>
  <phoneticPr fontId="1" type="noConversion"/>
  <printOptions horizontalCentered="1" verticalCentered="1"/>
  <pageMargins left="0" right="0" top="0.5" bottom="0.5" header="0.5" footer="0.5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6" manualBreakCount="6"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09" t="str">
        <f>JANUARY!$G$10</f>
        <v>UNITED STEELWORKERS - LOCAL UNION</v>
      </c>
      <c r="B2" s="509"/>
      <c r="C2" s="509"/>
      <c r="D2" s="509"/>
      <c r="E2" s="509"/>
      <c r="F2" s="509"/>
      <c r="G2" s="509"/>
      <c r="H2" s="509"/>
      <c r="I2" s="509"/>
      <c r="J2" s="509"/>
      <c r="K2" s="214"/>
    </row>
    <row r="3" spans="1:11" s="215" customFormat="1" ht="14.45" customHeight="1" x14ac:dyDescent="0.25">
      <c r="A3" s="509" t="s">
        <v>353</v>
      </c>
      <c r="B3" s="509"/>
      <c r="C3" s="509"/>
      <c r="D3" s="509"/>
      <c r="E3" s="509"/>
      <c r="F3" s="509"/>
      <c r="G3" s="509"/>
      <c r="H3" s="509"/>
      <c r="I3" s="509"/>
      <c r="J3" s="509"/>
      <c r="K3" s="214"/>
    </row>
    <row r="4" spans="1:11" s="216" customFormat="1" ht="14.45" customHeight="1" x14ac:dyDescent="0.25">
      <c r="B4" s="217"/>
      <c r="C4" s="217"/>
      <c r="D4" s="217"/>
      <c r="E4" s="217"/>
      <c r="F4" s="218" t="s">
        <v>272</v>
      </c>
      <c r="G4" s="219">
        <f>JANUARY!E11</f>
        <v>0</v>
      </c>
      <c r="H4" s="217"/>
      <c r="I4" s="217"/>
      <c r="J4" s="217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273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JANUARY!$J$21</f>
        <v>0</v>
      </c>
      <c r="K7" s="54"/>
    </row>
    <row r="8" spans="1:11" ht="14.45" customHeight="1" thickBot="1" x14ac:dyDescent="0.25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277</v>
      </c>
      <c r="B9" s="54"/>
      <c r="C9" s="54"/>
      <c r="D9" s="54"/>
      <c r="E9" s="54"/>
      <c r="F9" s="54"/>
      <c r="G9" s="54"/>
      <c r="H9" s="54"/>
      <c r="I9" s="189">
        <f>JANUARY!$B$7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JANUARY!$C$7</f>
        <v>0</v>
      </c>
      <c r="J10" s="182"/>
      <c r="K10" s="54"/>
    </row>
    <row r="11" spans="1:11" ht="14.45" customHeight="1" x14ac:dyDescent="0.2">
      <c r="A11" s="54" t="s">
        <v>278</v>
      </c>
      <c r="B11" s="54"/>
      <c r="C11" s="54"/>
      <c r="D11" s="54"/>
      <c r="E11" s="54"/>
      <c r="F11" s="54"/>
      <c r="G11" s="54"/>
      <c r="H11" s="54"/>
      <c r="I11" s="183">
        <f>JANUARY!$D$7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JANUARY!$E$7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JANUARY!$F$7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SUM(JANUARY!$L$7:$O$7)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SUM(JANUARY!$Q$7:$R$7)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JANUARY!$P$7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SUM(J7+J17)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SUM(JANUARY!$U$7)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SUM(JANUARY!$V$7)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SUM(JANUARY!$W$7:$X$7)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SUM(JANUARY!$Y$7)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190"/>
      <c r="I26" s="183">
        <f>SUM(JANUARY!$Z$7)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SUM(JANUARY!$AA$7)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SUM(JANUARY!$AB$7)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SUM(JANUARY!$AC$7)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SUM(JANUARY!$AD$7)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SUM(JANUARY!$AE$7)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SUM(JANUARY!$AF$7)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SUM(JANUARY!$AG$7)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SUM(JANUARY!$AH$7)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SUM(JANUARY!$AJ$7)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SUM(JANUARY!$AK$7)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33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.42578125" style="54" customWidth="1"/>
    <col min="9" max="34" width="9.140625" style="54" customWidth="1"/>
    <col min="35" max="35" width="36.42578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FEBRUARY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JANUARY!G10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144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FEBRUARY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FEBRUARY</v>
      </c>
      <c r="H21" s="14" t="s">
        <v>58</v>
      </c>
      <c r="I21" s="15"/>
      <c r="J21" s="458">
        <f>JANUARY!E2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FEBRUARY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FEBRUARY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FEBRUARY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FEBRUARY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FEBRUARY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FEBRUARY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FEBRUARY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FEBRUARY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FEBRUARY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FEBRUARY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FEBRUARY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FEBRUARY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FEBRUARY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FEBRUARY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FEBRUARY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117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55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144</v>
      </c>
      <c r="L287" s="482"/>
      <c r="M287" s="482"/>
      <c r="N287" s="482"/>
      <c r="O287" s="483"/>
      <c r="P287" s="483"/>
      <c r="Q287" s="108"/>
      <c r="R287" s="103"/>
      <c r="S287" s="103"/>
      <c r="T287" s="488" t="s">
        <v>476</v>
      </c>
      <c r="U287" s="489"/>
      <c r="V287" s="489"/>
      <c r="W287" s="490"/>
      <c r="X287" s="103"/>
      <c r="Y287" s="488" t="s">
        <v>476</v>
      </c>
      <c r="Z287" s="489"/>
      <c r="AA287" s="489"/>
      <c r="AB287" s="490"/>
      <c r="AC287" s="103"/>
      <c r="AD287" s="103"/>
      <c r="AE287" s="103"/>
    </row>
    <row r="288" spans="1:38" s="56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JANUARY!U288</f>
        <v>0</v>
      </c>
      <c r="V288" s="512"/>
      <c r="W288" s="513"/>
      <c r="X288" s="103"/>
      <c r="Y288" s="112" t="s">
        <v>238</v>
      </c>
      <c r="Z288" s="512">
        <f>JANUARY!Z288</f>
        <v>0</v>
      </c>
      <c r="AA288" s="512"/>
      <c r="AB288" s="513"/>
      <c r="AC288" s="103"/>
      <c r="AD288" s="103"/>
      <c r="AE288" s="103"/>
      <c r="AF288" s="55"/>
      <c r="AG288" s="55"/>
      <c r="AH288" s="55"/>
      <c r="AI288" s="55"/>
      <c r="AJ288" s="55"/>
      <c r="AK288" s="55"/>
      <c r="AL288" s="55"/>
    </row>
    <row r="289" spans="1:38" s="56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189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JANUARY!U289</f>
        <v>0</v>
      </c>
      <c r="V289" s="512"/>
      <c r="W289" s="513"/>
      <c r="X289" s="103"/>
      <c r="Y289" s="112" t="s">
        <v>206</v>
      </c>
      <c r="Z289" s="512">
        <f>JANUARY!Z289</f>
        <v>0</v>
      </c>
      <c r="AA289" s="512"/>
      <c r="AB289" s="513"/>
      <c r="AC289" s="103"/>
      <c r="AD289" s="103"/>
      <c r="AE289" s="103"/>
      <c r="AF289" s="55"/>
      <c r="AG289" s="55"/>
      <c r="AH289" s="55"/>
      <c r="AI289" s="55"/>
      <c r="AJ289" s="55"/>
      <c r="AK289" s="55"/>
      <c r="AL289" s="55"/>
    </row>
    <row r="290" spans="1:38" s="56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JANUARY!U290</f>
        <v>0</v>
      </c>
      <c r="V290" s="512"/>
      <c r="W290" s="513"/>
      <c r="X290" s="103"/>
      <c r="Y290" s="112" t="s">
        <v>253</v>
      </c>
      <c r="Z290" s="512">
        <f>JANUARY!Z290</f>
        <v>0</v>
      </c>
      <c r="AA290" s="512"/>
      <c r="AB290" s="513"/>
      <c r="AC290" s="103"/>
      <c r="AD290" s="103"/>
      <c r="AE290" s="103"/>
      <c r="AF290" s="55"/>
      <c r="AG290" s="55"/>
      <c r="AH290" s="55"/>
      <c r="AI290" s="55"/>
      <c r="AJ290" s="55"/>
      <c r="AK290" s="55"/>
      <c r="AL290" s="55"/>
    </row>
    <row r="291" spans="1:38" s="56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JANUARY!U295</f>
        <v>0</v>
      </c>
      <c r="V291" s="505"/>
      <c r="W291" s="111"/>
      <c r="X291" s="103"/>
      <c r="Y291" s="112" t="s">
        <v>207</v>
      </c>
      <c r="Z291" s="505">
        <f>JANUARY!Z295</f>
        <v>0</v>
      </c>
      <c r="AA291" s="505"/>
      <c r="AB291" s="111"/>
      <c r="AC291" s="103"/>
      <c r="AD291" s="103"/>
      <c r="AE291" s="103"/>
      <c r="AF291" s="55"/>
      <c r="AG291" s="55"/>
      <c r="AH291" s="55"/>
      <c r="AI291" s="55"/>
      <c r="AJ291" s="55"/>
      <c r="AK291" s="55"/>
      <c r="AL291" s="55"/>
    </row>
    <row r="292" spans="1:38" s="56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55"/>
      <c r="AG292" s="55"/>
      <c r="AH292" s="55"/>
      <c r="AI292" s="55"/>
      <c r="AJ292" s="55"/>
      <c r="AK292" s="55"/>
      <c r="AL292" s="55"/>
    </row>
    <row r="293" spans="1:38" s="56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55"/>
      <c r="AG293" s="55"/>
      <c r="AH293" s="55"/>
      <c r="AI293" s="55"/>
      <c r="AJ293" s="55"/>
      <c r="AK293" s="55"/>
      <c r="AL293" s="55"/>
    </row>
    <row r="294" spans="1:38" s="56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145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55"/>
      <c r="AG294" s="55"/>
      <c r="AH294" s="55"/>
      <c r="AI294" s="55"/>
      <c r="AJ294" s="55"/>
      <c r="AK294" s="55"/>
      <c r="AL294" s="55"/>
    </row>
    <row r="295" spans="1:38" s="56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218</v>
      </c>
      <c r="U295" s="505">
        <f>U291+U292+U293-U294</f>
        <v>0</v>
      </c>
      <c r="V295" s="505"/>
      <c r="W295" s="111"/>
      <c r="X295" s="103"/>
      <c r="Y295" s="112" t="s">
        <v>218</v>
      </c>
      <c r="Z295" s="505">
        <f>Z291+Z292+Z293-Z294</f>
        <v>0</v>
      </c>
      <c r="AA295" s="505"/>
      <c r="AB295" s="111"/>
      <c r="AC295" s="103"/>
      <c r="AD295" s="103"/>
      <c r="AE295" s="103"/>
      <c r="AF295" s="55"/>
      <c r="AG295" s="55"/>
      <c r="AH295" s="55"/>
      <c r="AI295" s="55"/>
      <c r="AJ295" s="55"/>
      <c r="AK295" s="55"/>
      <c r="AL295" s="55"/>
    </row>
    <row r="296" spans="1:38" s="56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55"/>
      <c r="AG296" s="55"/>
      <c r="AH296" s="55"/>
      <c r="AI296" s="55"/>
      <c r="AJ296" s="55"/>
      <c r="AK296" s="55"/>
      <c r="AL296" s="55"/>
    </row>
    <row r="297" spans="1:38" s="56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146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55"/>
      <c r="AG297" s="55"/>
      <c r="AH297" s="55"/>
      <c r="AI297" s="55"/>
      <c r="AJ297" s="55"/>
      <c r="AK297" s="55"/>
      <c r="AL297" s="55"/>
    </row>
    <row r="298" spans="1:38" s="56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JANUARY!U298</f>
        <v>0</v>
      </c>
      <c r="V298" s="512"/>
      <c r="W298" s="513"/>
      <c r="X298" s="103"/>
      <c r="Y298" s="112" t="s">
        <v>239</v>
      </c>
      <c r="Z298" s="512">
        <f>JANUARY!Z298</f>
        <v>0</v>
      </c>
      <c r="AA298" s="512"/>
      <c r="AB298" s="513"/>
      <c r="AC298" s="103"/>
      <c r="AD298" s="103"/>
      <c r="AE298" s="103"/>
      <c r="AF298" s="55"/>
      <c r="AG298" s="55"/>
      <c r="AH298" s="55"/>
      <c r="AI298" s="55"/>
      <c r="AJ298" s="55"/>
      <c r="AK298" s="55"/>
      <c r="AL298" s="55"/>
    </row>
    <row r="299" spans="1:38" s="56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JANUARY!U299</f>
        <v>0</v>
      </c>
      <c r="V299" s="512"/>
      <c r="W299" s="513"/>
      <c r="X299" s="103"/>
      <c r="Y299" s="112" t="s">
        <v>206</v>
      </c>
      <c r="Z299" s="512">
        <f>JANUARY!Z299</f>
        <v>0</v>
      </c>
      <c r="AA299" s="512"/>
      <c r="AB299" s="513"/>
      <c r="AC299" s="103"/>
      <c r="AD299" s="103"/>
      <c r="AE299" s="103"/>
      <c r="AF299" s="55"/>
      <c r="AG299" s="55"/>
      <c r="AH299" s="55"/>
      <c r="AI299" s="55"/>
      <c r="AJ299" s="55"/>
      <c r="AK299" s="55"/>
      <c r="AL299" s="55"/>
    </row>
    <row r="300" spans="1:38" s="56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JANUARY!U300</f>
        <v>0</v>
      </c>
      <c r="V300" s="512"/>
      <c r="W300" s="513"/>
      <c r="X300" s="103"/>
      <c r="Y300" s="112" t="s">
        <v>253</v>
      </c>
      <c r="Z300" s="512">
        <f>JANUARY!Z300</f>
        <v>0</v>
      </c>
      <c r="AA300" s="512"/>
      <c r="AB300" s="513"/>
      <c r="AC300" s="103"/>
      <c r="AD300" s="103"/>
      <c r="AE300" s="103"/>
      <c r="AF300" s="55"/>
      <c r="AG300" s="55"/>
      <c r="AH300" s="55"/>
      <c r="AI300" s="55"/>
      <c r="AJ300" s="55"/>
      <c r="AK300" s="55"/>
      <c r="AL300" s="55"/>
    </row>
    <row r="301" spans="1:38" s="56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501" t="s">
        <v>236</v>
      </c>
      <c r="G301" s="477"/>
      <c r="H301" s="484"/>
      <c r="I301" s="484"/>
      <c r="J301" s="107"/>
      <c r="K301" s="498" t="s">
        <v>376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JANUARY!U305</f>
        <v>0</v>
      </c>
      <c r="V301" s="505"/>
      <c r="W301" s="111"/>
      <c r="X301" s="103"/>
      <c r="Y301" s="112" t="s">
        <v>207</v>
      </c>
      <c r="Z301" s="505">
        <f>JANUARY!Z305</f>
        <v>0</v>
      </c>
      <c r="AA301" s="505"/>
      <c r="AB301" s="111"/>
      <c r="AC301" s="103"/>
      <c r="AD301" s="103"/>
      <c r="AE301" s="103"/>
      <c r="AF301" s="55"/>
      <c r="AG301" s="55"/>
      <c r="AH301" s="55"/>
      <c r="AI301" s="55"/>
      <c r="AJ301" s="55"/>
      <c r="AK301" s="55"/>
      <c r="AL301" s="55"/>
    </row>
    <row r="302" spans="1:38" s="56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501"/>
      <c r="G302" s="47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55"/>
      <c r="AG302" s="55"/>
      <c r="AH302" s="55"/>
      <c r="AI302" s="55"/>
      <c r="AJ302" s="55"/>
      <c r="AK302" s="55"/>
      <c r="AL302" s="55"/>
    </row>
    <row r="303" spans="1:38" s="56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23"/>
      <c r="P303" s="12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55"/>
      <c r="AG303" s="55"/>
      <c r="AH303" s="55"/>
      <c r="AI303" s="55"/>
      <c r="AJ303" s="55"/>
      <c r="AK303" s="55"/>
      <c r="AL303" s="55"/>
    </row>
    <row r="304" spans="1:38" s="56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23"/>
      <c r="P304" s="12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55"/>
      <c r="AG304" s="55"/>
      <c r="AH304" s="55"/>
      <c r="AI304" s="55"/>
      <c r="AJ304" s="55"/>
      <c r="AK304" s="55"/>
      <c r="AL304" s="55"/>
    </row>
    <row r="305" spans="1:38" s="56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23"/>
      <c r="P305" s="123"/>
      <c r="Q305" s="103"/>
      <c r="R305" s="103"/>
      <c r="S305" s="103"/>
      <c r="T305" s="112" t="str">
        <f>T295</f>
        <v>AS OF 2/28</v>
      </c>
      <c r="U305" s="505">
        <f>U301+U302+U303-U304</f>
        <v>0</v>
      </c>
      <c r="V305" s="505"/>
      <c r="W305" s="111"/>
      <c r="X305" s="103"/>
      <c r="Y305" s="112" t="str">
        <f>Y295</f>
        <v>AS OF 2/28</v>
      </c>
      <c r="Z305" s="505">
        <f>Z301+Z302+Z303-Z304</f>
        <v>0</v>
      </c>
      <c r="AA305" s="505"/>
      <c r="AB305" s="111"/>
      <c r="AC305" s="103"/>
      <c r="AD305" s="103"/>
      <c r="AE305" s="103"/>
      <c r="AF305" s="55"/>
      <c r="AG305" s="55"/>
      <c r="AH305" s="55"/>
      <c r="AI305" s="55"/>
      <c r="AJ305" s="55"/>
      <c r="AK305" s="55"/>
      <c r="AL305" s="55"/>
    </row>
    <row r="306" spans="1:38" s="56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55"/>
      <c r="AG306" s="55"/>
      <c r="AH306" s="55"/>
      <c r="AI306" s="55"/>
      <c r="AJ306" s="55"/>
      <c r="AK306" s="55"/>
      <c r="AL306" s="55"/>
    </row>
    <row r="307" spans="1:38" s="56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55"/>
      <c r="AG307" s="55"/>
      <c r="AH307" s="55"/>
      <c r="AI307" s="55"/>
      <c r="AJ307" s="55"/>
      <c r="AK307" s="55"/>
      <c r="AL307" s="55"/>
    </row>
    <row r="308" spans="1:38" s="56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JANUARY!U308</f>
        <v>0</v>
      </c>
      <c r="V308" s="512"/>
      <c r="W308" s="513"/>
      <c r="X308" s="103"/>
      <c r="Y308" s="112" t="s">
        <v>240</v>
      </c>
      <c r="Z308" s="512">
        <f>JANUARY!Z308</f>
        <v>0</v>
      </c>
      <c r="AA308" s="512"/>
      <c r="AB308" s="513"/>
      <c r="AC308" s="103"/>
      <c r="AD308" s="103"/>
      <c r="AE308" s="103"/>
      <c r="AF308" s="55"/>
      <c r="AG308" s="55"/>
      <c r="AH308" s="55"/>
      <c r="AI308" s="55"/>
      <c r="AJ308" s="55"/>
      <c r="AK308" s="55"/>
      <c r="AL308" s="55"/>
    </row>
    <row r="309" spans="1:38" s="56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JANUARY!U309</f>
        <v>0</v>
      </c>
      <c r="V309" s="512"/>
      <c r="W309" s="513"/>
      <c r="X309" s="103"/>
      <c r="Y309" s="112" t="s">
        <v>206</v>
      </c>
      <c r="Z309" s="512">
        <f>JANUARY!Z309</f>
        <v>0</v>
      </c>
      <c r="AA309" s="512"/>
      <c r="AB309" s="513"/>
      <c r="AC309" s="103"/>
      <c r="AD309" s="103"/>
      <c r="AE309" s="103"/>
      <c r="AF309" s="55"/>
      <c r="AG309" s="55"/>
      <c r="AH309" s="55"/>
      <c r="AI309" s="55"/>
      <c r="AJ309" s="55"/>
      <c r="AK309" s="55"/>
      <c r="AL309" s="55"/>
    </row>
    <row r="310" spans="1:38" s="56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JANUARY!U310</f>
        <v>0</v>
      </c>
      <c r="V310" s="512"/>
      <c r="W310" s="513"/>
      <c r="X310" s="103"/>
      <c r="Y310" s="112" t="s">
        <v>253</v>
      </c>
      <c r="Z310" s="512">
        <f>JANUARY!Z310</f>
        <v>0</v>
      </c>
      <c r="AA310" s="512"/>
      <c r="AB310" s="513"/>
      <c r="AC310" s="103"/>
      <c r="AD310" s="103"/>
      <c r="AE310" s="103"/>
      <c r="AF310" s="55"/>
      <c r="AG310" s="55"/>
      <c r="AH310" s="55"/>
      <c r="AI310" s="55"/>
      <c r="AJ310" s="55"/>
      <c r="AK310" s="55"/>
      <c r="AL310" s="55"/>
    </row>
    <row r="311" spans="1:38" s="56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JANUARY!U315</f>
        <v>0</v>
      </c>
      <c r="V311" s="505"/>
      <c r="W311" s="111"/>
      <c r="X311" s="103"/>
      <c r="Y311" s="112" t="s">
        <v>207</v>
      </c>
      <c r="Z311" s="505">
        <f>JANUARY!Z315</f>
        <v>0</v>
      </c>
      <c r="AA311" s="505"/>
      <c r="AB311" s="111"/>
      <c r="AC311" s="103"/>
      <c r="AD311" s="103"/>
      <c r="AE311" s="103"/>
      <c r="AF311" s="55"/>
      <c r="AG311" s="55"/>
      <c r="AH311" s="55"/>
      <c r="AI311" s="55"/>
      <c r="AJ311" s="55"/>
      <c r="AK311" s="55"/>
      <c r="AL311" s="55"/>
    </row>
    <row r="312" spans="1:38" s="56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55"/>
      <c r="AG312" s="55"/>
      <c r="AH312" s="55"/>
      <c r="AI312" s="55"/>
      <c r="AJ312" s="55"/>
      <c r="AK312" s="55"/>
      <c r="AL312" s="55"/>
    </row>
    <row r="313" spans="1:38" s="56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55"/>
      <c r="AG313" s="55"/>
      <c r="AH313" s="55"/>
      <c r="AI313" s="55"/>
      <c r="AJ313" s="55"/>
      <c r="AK313" s="55"/>
      <c r="AL313" s="55"/>
    </row>
    <row r="314" spans="1:38" s="56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55"/>
      <c r="AG314" s="55"/>
      <c r="AH314" s="55"/>
      <c r="AI314" s="55"/>
      <c r="AJ314" s="55"/>
      <c r="AK314" s="55"/>
      <c r="AL314" s="55"/>
    </row>
    <row r="315" spans="1:38" s="56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2/28</v>
      </c>
      <c r="U315" s="505">
        <f>U311+U312+U313-U314</f>
        <v>0</v>
      </c>
      <c r="V315" s="505"/>
      <c r="W315" s="111"/>
      <c r="X315" s="103"/>
      <c r="Y315" s="112" t="str">
        <f>Y305</f>
        <v>AS OF 2/28</v>
      </c>
      <c r="Z315" s="505">
        <f>Z311+Z312+Z313-Z314</f>
        <v>0</v>
      </c>
      <c r="AA315" s="505"/>
      <c r="AB315" s="111"/>
      <c r="AC315" s="103"/>
      <c r="AD315" s="103"/>
      <c r="AE315" s="103"/>
      <c r="AF315" s="55"/>
      <c r="AG315" s="55"/>
      <c r="AH315" s="55"/>
      <c r="AI315" s="55"/>
      <c r="AJ315" s="55"/>
      <c r="AK315" s="55"/>
      <c r="AL315" s="55"/>
    </row>
    <row r="316" spans="1:38" s="56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55"/>
      <c r="AG316" s="55"/>
      <c r="AH316" s="55"/>
      <c r="AI316" s="55"/>
      <c r="AJ316" s="55"/>
      <c r="AK316" s="55"/>
      <c r="AL316" s="55"/>
    </row>
    <row r="317" spans="1:38" s="56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55"/>
      <c r="AG317" s="55"/>
      <c r="AH317" s="55"/>
      <c r="AI317" s="55"/>
      <c r="AJ317" s="55"/>
      <c r="AK317" s="55"/>
      <c r="AL317" s="55"/>
    </row>
    <row r="318" spans="1:38" s="56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JANUARY!U318</f>
        <v>0</v>
      </c>
      <c r="V318" s="512"/>
      <c r="W318" s="513"/>
      <c r="X318" s="103"/>
      <c r="Y318" s="112" t="s">
        <v>241</v>
      </c>
      <c r="Z318" s="512">
        <f>JANUARY!Z318</f>
        <v>0</v>
      </c>
      <c r="AA318" s="512"/>
      <c r="AB318" s="513"/>
      <c r="AC318" s="103"/>
      <c r="AD318" s="103"/>
      <c r="AE318" s="103"/>
      <c r="AF318" s="55"/>
      <c r="AG318" s="55"/>
      <c r="AH318" s="55"/>
      <c r="AI318" s="55"/>
      <c r="AJ318" s="55"/>
      <c r="AK318" s="55"/>
      <c r="AL318" s="55"/>
    </row>
    <row r="319" spans="1:38" s="56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JANUARY!U319</f>
        <v>0</v>
      </c>
      <c r="V319" s="512"/>
      <c r="W319" s="513"/>
      <c r="X319" s="103"/>
      <c r="Y319" s="112" t="s">
        <v>206</v>
      </c>
      <c r="Z319" s="512">
        <f>JANUARY!Z319</f>
        <v>0</v>
      </c>
      <c r="AA319" s="512"/>
      <c r="AB319" s="513"/>
      <c r="AC319" s="103"/>
      <c r="AD319" s="103"/>
      <c r="AE319" s="103"/>
      <c r="AF319" s="55"/>
      <c r="AG319" s="55"/>
      <c r="AH319" s="55"/>
      <c r="AI319" s="55"/>
      <c r="AJ319" s="55"/>
      <c r="AK319" s="55"/>
      <c r="AL319" s="55"/>
    </row>
    <row r="320" spans="1:38" s="56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JANUARY!U320</f>
        <v>0</v>
      </c>
      <c r="V320" s="512"/>
      <c r="W320" s="513"/>
      <c r="X320" s="103"/>
      <c r="Y320" s="112" t="s">
        <v>253</v>
      </c>
      <c r="Z320" s="512">
        <f>JANUARY!Z320</f>
        <v>0</v>
      </c>
      <c r="AA320" s="512"/>
      <c r="AB320" s="513"/>
      <c r="AC320" s="103"/>
      <c r="AD320" s="103"/>
      <c r="AE320" s="103"/>
      <c r="AF320" s="55"/>
      <c r="AG320" s="55"/>
      <c r="AH320" s="55"/>
      <c r="AI320" s="55"/>
      <c r="AJ320" s="55"/>
      <c r="AK320" s="55"/>
      <c r="AL320" s="55"/>
    </row>
    <row r="321" spans="1:38" s="56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JANUARY!U325</f>
        <v>0</v>
      </c>
      <c r="V321" s="505"/>
      <c r="W321" s="111"/>
      <c r="X321" s="103"/>
      <c r="Y321" s="112" t="s">
        <v>207</v>
      </c>
      <c r="Z321" s="505">
        <f>JANUARY!Z325</f>
        <v>0</v>
      </c>
      <c r="AA321" s="505"/>
      <c r="AB321" s="111"/>
      <c r="AC321" s="103"/>
      <c r="AD321" s="103"/>
      <c r="AE321" s="103"/>
      <c r="AF321" s="55"/>
      <c r="AG321" s="55"/>
      <c r="AH321" s="55"/>
      <c r="AI321" s="55"/>
      <c r="AJ321" s="55"/>
      <c r="AK321" s="55"/>
      <c r="AL321" s="55"/>
    </row>
    <row r="322" spans="1:38" s="56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55"/>
      <c r="AG322" s="55"/>
      <c r="AH322" s="55"/>
      <c r="AI322" s="55"/>
      <c r="AJ322" s="55"/>
      <c r="AK322" s="55"/>
      <c r="AL322" s="55"/>
    </row>
    <row r="323" spans="1:38" s="56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55"/>
      <c r="AG323" s="55"/>
      <c r="AH323" s="55"/>
      <c r="AI323" s="55"/>
      <c r="AJ323" s="55"/>
      <c r="AK323" s="55"/>
      <c r="AL323" s="55"/>
    </row>
    <row r="324" spans="1:38" s="56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55"/>
      <c r="AG324" s="55"/>
      <c r="AH324" s="55"/>
      <c r="AI324" s="55"/>
      <c r="AJ324" s="55"/>
      <c r="AK324" s="55"/>
      <c r="AL324" s="55"/>
    </row>
    <row r="325" spans="1:38" s="56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2/28</v>
      </c>
      <c r="U325" s="505">
        <f>U321+U322+U323-U324</f>
        <v>0</v>
      </c>
      <c r="V325" s="505"/>
      <c r="W325" s="111"/>
      <c r="X325" s="103"/>
      <c r="Y325" s="112" t="str">
        <f>Y315</f>
        <v>AS OF 2/28</v>
      </c>
      <c r="Z325" s="505">
        <f>Z321+Z322+Z323-Z324</f>
        <v>0</v>
      </c>
      <c r="AA325" s="505"/>
      <c r="AB325" s="111"/>
      <c r="AC325" s="103"/>
      <c r="AD325" s="103"/>
      <c r="AE325" s="103"/>
      <c r="AF325" s="55"/>
      <c r="AG325" s="55"/>
      <c r="AH325" s="55"/>
      <c r="AI325" s="55"/>
      <c r="AJ325" s="55"/>
      <c r="AK325" s="55"/>
      <c r="AL325" s="55"/>
    </row>
    <row r="326" spans="1:38" s="56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55"/>
      <c r="AG326" s="55"/>
      <c r="AH326" s="55"/>
      <c r="AI326" s="55"/>
      <c r="AJ326" s="55"/>
      <c r="AK326" s="55"/>
      <c r="AL326" s="55"/>
    </row>
    <row r="327" spans="1:38" s="56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55"/>
      <c r="AG327" s="55"/>
      <c r="AH327" s="55"/>
      <c r="AI327" s="55"/>
      <c r="AJ327" s="55"/>
      <c r="AK327" s="55"/>
      <c r="AL327" s="55"/>
    </row>
    <row r="328" spans="1:38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8" ht="12.75" customHeight="1" x14ac:dyDescent="0.2">
      <c r="B329" s="441"/>
      <c r="C329" s="295">
        <v>0</v>
      </c>
      <c r="D329" s="443"/>
      <c r="E329" s="296">
        <v>0</v>
      </c>
    </row>
    <row r="330" spans="1:38" ht="12.75" customHeight="1" x14ac:dyDescent="0.2">
      <c r="B330" s="442"/>
      <c r="C330" s="297">
        <v>0</v>
      </c>
      <c r="D330" s="444"/>
      <c r="E330" s="298">
        <v>0</v>
      </c>
    </row>
    <row r="331" spans="1:38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8" ht="12.75" customHeight="1" x14ac:dyDescent="0.2">
      <c r="B332" s="113"/>
      <c r="C332" s="113"/>
      <c r="D332" s="113"/>
      <c r="E332" s="113"/>
    </row>
    <row r="333" spans="1:38" ht="12.75" customHeight="1" x14ac:dyDescent="0.2">
      <c r="B333" s="113"/>
      <c r="C333" s="113"/>
      <c r="D333" s="113"/>
      <c r="E333" s="113"/>
    </row>
  </sheetData>
  <sheetProtection sheet="1" objects="1" scenarios="1" formatColumns="0" formatRows="0"/>
  <mergeCells count="142">
    <mergeCell ref="K298:N298"/>
    <mergeCell ref="O298:P298"/>
    <mergeCell ref="U325:V325"/>
    <mergeCell ref="Z325:AA325"/>
    <mergeCell ref="U310:W310"/>
    <mergeCell ref="Z300:AB300"/>
    <mergeCell ref="Z289:AB289"/>
    <mergeCell ref="Z290:AB290"/>
    <mergeCell ref="Z298:AB298"/>
    <mergeCell ref="Z295:AA295"/>
    <mergeCell ref="Z291:AA291"/>
    <mergeCell ref="Z292:AA292"/>
    <mergeCell ref="Z299:AB299"/>
    <mergeCell ref="Z293:AA293"/>
    <mergeCell ref="U323:V323"/>
    <mergeCell ref="Z323:AA323"/>
    <mergeCell ref="U324:V324"/>
    <mergeCell ref="Z324:AA324"/>
    <mergeCell ref="U321:V321"/>
    <mergeCell ref="Z321:AA321"/>
    <mergeCell ref="U322:V322"/>
    <mergeCell ref="Z322:AA322"/>
    <mergeCell ref="U309:W309"/>
    <mergeCell ref="U313:V313"/>
    <mergeCell ref="Z313:AA313"/>
    <mergeCell ref="U289:W289"/>
    <mergeCell ref="F301:G301"/>
    <mergeCell ref="H301:I301"/>
    <mergeCell ref="K301:N301"/>
    <mergeCell ref="O301:P301"/>
    <mergeCell ref="U304:V304"/>
    <mergeCell ref="Z304:AA304"/>
    <mergeCell ref="Z320:AB320"/>
    <mergeCell ref="Z309:AB309"/>
    <mergeCell ref="Z310:AB310"/>
    <mergeCell ref="U318:W318"/>
    <mergeCell ref="Z318:AB318"/>
    <mergeCell ref="U319:W319"/>
    <mergeCell ref="U314:V314"/>
    <mergeCell ref="Z314:AA314"/>
    <mergeCell ref="U311:V311"/>
    <mergeCell ref="Z311:AA311"/>
    <mergeCell ref="U315:V315"/>
    <mergeCell ref="Z315:AA315"/>
    <mergeCell ref="U320:W320"/>
    <mergeCell ref="Z319:AB319"/>
    <mergeCell ref="U308:W308"/>
    <mergeCell ref="U312:V312"/>
    <mergeCell ref="Z312:AA312"/>
    <mergeCell ref="Z308:AB308"/>
    <mergeCell ref="O290:P290"/>
    <mergeCell ref="F291:G291"/>
    <mergeCell ref="H291:I291"/>
    <mergeCell ref="Z302:AA302"/>
    <mergeCell ref="U303:V303"/>
    <mergeCell ref="Z303:AA303"/>
    <mergeCell ref="U290:W290"/>
    <mergeCell ref="O291:P291"/>
    <mergeCell ref="H295:I295"/>
    <mergeCell ref="K294:N294"/>
    <mergeCell ref="U293:V293"/>
    <mergeCell ref="U291:V291"/>
    <mergeCell ref="U292:V292"/>
    <mergeCell ref="U294:V294"/>
    <mergeCell ref="K296:N296"/>
    <mergeCell ref="O296:P296"/>
    <mergeCell ref="F298:G298"/>
    <mergeCell ref="H298:I298"/>
    <mergeCell ref="K297:N297"/>
    <mergeCell ref="O297:P297"/>
    <mergeCell ref="Z294:AA294"/>
    <mergeCell ref="K293:N293"/>
    <mergeCell ref="H299:I299"/>
    <mergeCell ref="U305:V305"/>
    <mergeCell ref="Z305:AA305"/>
    <mergeCell ref="F295:G295"/>
    <mergeCell ref="F293:G293"/>
    <mergeCell ref="H293:I293"/>
    <mergeCell ref="F294:G294"/>
    <mergeCell ref="H294:I294"/>
    <mergeCell ref="F299:G299"/>
    <mergeCell ref="O293:P293"/>
    <mergeCell ref="O294:P294"/>
    <mergeCell ref="U295:V295"/>
    <mergeCell ref="K295:N295"/>
    <mergeCell ref="O295:P295"/>
    <mergeCell ref="O302:P302"/>
    <mergeCell ref="F302:G302"/>
    <mergeCell ref="K302:N302"/>
    <mergeCell ref="U302:V302"/>
    <mergeCell ref="U298:W298"/>
    <mergeCell ref="K299:N299"/>
    <mergeCell ref="O299:P299"/>
    <mergeCell ref="U301:V301"/>
    <mergeCell ref="Z301:AA301"/>
    <mergeCell ref="H300:I300"/>
    <mergeCell ref="K292:N292"/>
    <mergeCell ref="O292:P292"/>
    <mergeCell ref="K300:N300"/>
    <mergeCell ref="O300:P300"/>
    <mergeCell ref="U299:W299"/>
    <mergeCell ref="U300:W300"/>
    <mergeCell ref="B2:D2"/>
    <mergeCell ref="E2:F2"/>
    <mergeCell ref="K287:N287"/>
    <mergeCell ref="K289:N289"/>
    <mergeCell ref="F289:G289"/>
    <mergeCell ref="F292:G292"/>
    <mergeCell ref="H292:I292"/>
    <mergeCell ref="K291:N291"/>
    <mergeCell ref="H289:I289"/>
    <mergeCell ref="B288:E288"/>
    <mergeCell ref="K288:N288"/>
    <mergeCell ref="F290:G290"/>
    <mergeCell ref="H290:I290"/>
    <mergeCell ref="K290:N290"/>
    <mergeCell ref="G10:I10"/>
    <mergeCell ref="G56:I56"/>
    <mergeCell ref="G194:I194"/>
    <mergeCell ref="G240:I240"/>
    <mergeCell ref="U64:Y64"/>
    <mergeCell ref="J199:K199"/>
    <mergeCell ref="U202:Y202"/>
    <mergeCell ref="J245:K245"/>
    <mergeCell ref="G102:I102"/>
    <mergeCell ref="U4:Y4"/>
    <mergeCell ref="J15:K15"/>
    <mergeCell ref="U18:Y18"/>
    <mergeCell ref="J61:K61"/>
    <mergeCell ref="Y287:AB287"/>
    <mergeCell ref="O288:P288"/>
    <mergeCell ref="U288:W288"/>
    <mergeCell ref="Z288:AB288"/>
    <mergeCell ref="O289:P289"/>
    <mergeCell ref="J107:K107"/>
    <mergeCell ref="U110:Y110"/>
    <mergeCell ref="G148:I148"/>
    <mergeCell ref="J153:K153"/>
    <mergeCell ref="U156:Y156"/>
    <mergeCell ref="T287:W287"/>
    <mergeCell ref="O287:P287"/>
    <mergeCell ref="U248:Y248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314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JanRpt!J39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SUM(FEBRUARY!$B$7)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SUM(FEBRUARY!$C$7)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SUM(FEBRUARY!$D$7)</f>
        <v>0</v>
      </c>
      <c r="J11" s="182"/>
      <c r="K11" s="54"/>
    </row>
    <row r="12" spans="1:11" ht="14.45" customHeight="1" x14ac:dyDescent="0.2">
      <c r="A12" s="54" t="s">
        <v>317</v>
      </c>
      <c r="B12" s="54"/>
      <c r="C12" s="54"/>
      <c r="D12" s="54"/>
      <c r="E12" s="54"/>
      <c r="F12" s="54"/>
      <c r="G12" s="54"/>
      <c r="H12" s="54"/>
      <c r="I12" s="183">
        <f>SUM(FEBRUARY!$E$7)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SUM(FEBRUARY!$F$7)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SUM(FEBRUARY!$L$7:$O$7)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FEBRUARY!$R$7+FEBRUARY!$Q$7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SUM(FEBRUARY!$P$7)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SUM(J7+J17)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318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319</v>
      </c>
      <c r="B22" s="54"/>
      <c r="C22" s="54"/>
      <c r="D22" s="54"/>
      <c r="E22" s="54"/>
      <c r="F22" s="54"/>
      <c r="G22" s="54"/>
      <c r="H22" s="290">
        <f>SUM(FEBRUARY!$U$7)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SUM(FEBRUARY!$V$7)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SUM(FEBRUARY!$W$7+FEBRUARY!$X$7)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SUM(FEBRUARY!$Y$7)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SUM(FEBRUARY!$Z$7)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SUM(FEBRUARY!$AA$7)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SUM(FEBRUARY!$AB$7)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SUM(FEBRUARY!$AC$7)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SUM(FEBRUARY!$AD$7)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SUM(FEBRUARY!$AE$7)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SUM(FEBRUARY!$AF$7)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SUM(FEBRUARY!$AG$7)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SUM(FEBRUARY!$AH$7)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SUM(FEBRUARY!$AJ$7)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SUM(FEBRUARY!$AK$7)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967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3" width="9.140625" style="54" customWidth="1"/>
    <col min="4" max="4" width="10.5703125" style="54" customWidth="1"/>
    <col min="5" max="5" width="9.42578125" style="54" customWidth="1"/>
    <col min="6" max="6" width="10.85546875" style="54" bestFit="1" customWidth="1"/>
    <col min="7" max="7" width="9.140625" style="54" customWidth="1"/>
    <col min="8" max="8" width="30" style="54" customWidth="1"/>
    <col min="9" max="20" width="9.140625" style="54" customWidth="1"/>
    <col min="21" max="21" width="11.85546875" style="54" customWidth="1"/>
    <col min="22" max="22" width="10.42578125" style="54" customWidth="1"/>
    <col min="23" max="34" width="9.140625" style="54" customWidth="1"/>
    <col min="35" max="35" width="36.8554687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MARCH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FEBRUARY!G10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147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MARCH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MARCH</v>
      </c>
      <c r="H21" s="14" t="s">
        <v>58</v>
      </c>
      <c r="I21" s="15"/>
      <c r="J21" s="458">
        <f>FEBRUARY!E2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MARCH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MARCH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MARCH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MARCH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MARCH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MARCH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MARCH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MARCH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MARCH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MARCH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MARCH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MARCH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MARCH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MARCH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MARCH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61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61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61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61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61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61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61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61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61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61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61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61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61" s="22" customFormat="1" ht="12.75" customHeight="1" x14ac:dyDescent="0.2">
      <c r="G285" s="23"/>
      <c r="H285" s="22" t="s">
        <v>118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61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6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147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  <c r="BF287" s="113"/>
      <c r="BG287" s="113"/>
      <c r="BH287" s="113"/>
      <c r="BI287" s="113"/>
    </row>
    <row r="288" spans="1:6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FEBRUARY!U288</f>
        <v>0</v>
      </c>
      <c r="V288" s="512"/>
      <c r="W288" s="513"/>
      <c r="X288" s="103"/>
      <c r="Y288" s="112" t="s">
        <v>238</v>
      </c>
      <c r="Z288" s="512">
        <f>FEBRUARY!Z288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  <c r="BH288" s="113"/>
      <c r="BI288" s="113"/>
    </row>
    <row r="289" spans="1:6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188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FEBRUARY!U289</f>
        <v>0</v>
      </c>
      <c r="V289" s="512"/>
      <c r="W289" s="513"/>
      <c r="X289" s="103"/>
      <c r="Y289" s="112" t="s">
        <v>206</v>
      </c>
      <c r="Z289" s="512">
        <f>FEBRUARY!Z289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  <c r="BF289" s="113"/>
      <c r="BG289" s="113"/>
      <c r="BH289" s="113"/>
      <c r="BI289" s="113"/>
    </row>
    <row r="290" spans="1:6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FEBRUARY!U290</f>
        <v>0</v>
      </c>
      <c r="V290" s="512"/>
      <c r="W290" s="513"/>
      <c r="X290" s="103"/>
      <c r="Y290" s="112" t="s">
        <v>253</v>
      </c>
      <c r="Z290" s="512">
        <f>FEBRUARY!Z290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  <c r="BH290" s="113"/>
      <c r="BI290" s="113"/>
    </row>
    <row r="291" spans="1:6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FEBRUARY!U295</f>
        <v>0</v>
      </c>
      <c r="V291" s="505"/>
      <c r="W291" s="111"/>
      <c r="X291" s="103"/>
      <c r="Y291" s="112" t="s">
        <v>207</v>
      </c>
      <c r="Z291" s="505">
        <f>FEBRUARY!Z295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  <c r="BH291" s="113"/>
      <c r="BI291" s="113"/>
    </row>
    <row r="292" spans="1:6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  <c r="BH292" s="113"/>
      <c r="BI292" s="113"/>
    </row>
    <row r="293" spans="1:6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</row>
    <row r="294" spans="1:6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148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  <c r="BH294" s="113"/>
      <c r="BI294" s="113"/>
    </row>
    <row r="295" spans="1:6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219</v>
      </c>
      <c r="U295" s="505">
        <f>U291+U292+U293-U294</f>
        <v>0</v>
      </c>
      <c r="V295" s="505"/>
      <c r="W295" s="111"/>
      <c r="X295" s="103"/>
      <c r="Y295" s="112" t="s">
        <v>219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  <c r="BF295" s="113"/>
      <c r="BG295" s="113"/>
      <c r="BH295" s="113"/>
      <c r="BI295" s="113"/>
    </row>
    <row r="296" spans="1:6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  <c r="BF296" s="113"/>
      <c r="BG296" s="113"/>
      <c r="BH296" s="113"/>
      <c r="BI296" s="113"/>
    </row>
    <row r="297" spans="1:6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149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  <c r="BF297" s="113"/>
      <c r="BG297" s="113"/>
      <c r="BH297" s="113"/>
      <c r="BI297" s="113"/>
    </row>
    <row r="298" spans="1:6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FEBRUARY!U298</f>
        <v>0</v>
      </c>
      <c r="V298" s="512"/>
      <c r="W298" s="513"/>
      <c r="X298" s="103"/>
      <c r="Y298" s="112" t="s">
        <v>239</v>
      </c>
      <c r="Z298" s="512">
        <f>FEBRUARY!Z298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  <c r="BF298" s="113"/>
      <c r="BG298" s="113"/>
      <c r="BH298" s="113"/>
      <c r="BI298" s="113"/>
    </row>
    <row r="299" spans="1:6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FEBRUARY!U299</f>
        <v>0</v>
      </c>
      <c r="V299" s="512"/>
      <c r="W299" s="513"/>
      <c r="X299" s="103"/>
      <c r="Y299" s="112" t="s">
        <v>206</v>
      </c>
      <c r="Z299" s="512">
        <f>FEBRUARY!Z299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  <c r="BF299" s="113"/>
      <c r="BG299" s="113"/>
      <c r="BH299" s="113"/>
      <c r="BI299" s="113"/>
    </row>
    <row r="300" spans="1:6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FEBRUARY!U300</f>
        <v>0</v>
      </c>
      <c r="V300" s="512"/>
      <c r="W300" s="513"/>
      <c r="X300" s="103"/>
      <c r="Y300" s="112" t="s">
        <v>253</v>
      </c>
      <c r="Z300" s="512">
        <f>FEBRUARY!Z300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  <c r="BH300" s="113"/>
      <c r="BI300" s="113"/>
    </row>
    <row r="301" spans="1:6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377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FEBRUARY!U305</f>
        <v>0</v>
      </c>
      <c r="V301" s="505"/>
      <c r="W301" s="111"/>
      <c r="X301" s="103"/>
      <c r="Y301" s="112" t="s">
        <v>207</v>
      </c>
      <c r="Z301" s="505">
        <f>FEBRUARY!Z305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  <c r="BH301" s="113"/>
      <c r="BI301" s="113"/>
    </row>
    <row r="302" spans="1:6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B302" s="113"/>
      <c r="BC302" s="113"/>
      <c r="BD302" s="113"/>
      <c r="BE302" s="113"/>
      <c r="BF302" s="113"/>
      <c r="BG302" s="113"/>
      <c r="BH302" s="113"/>
      <c r="BI302" s="113"/>
    </row>
    <row r="303" spans="1:6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23"/>
      <c r="P303" s="12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  <c r="BF303" s="113"/>
      <c r="BG303" s="113"/>
      <c r="BH303" s="113"/>
      <c r="BI303" s="113"/>
    </row>
    <row r="304" spans="1:6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  <c r="BF304" s="113"/>
      <c r="BG304" s="113"/>
      <c r="BH304" s="113"/>
      <c r="BI304" s="113"/>
    </row>
    <row r="305" spans="1:6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3/31</v>
      </c>
      <c r="U305" s="505">
        <f>U301+U302+U303-U304</f>
        <v>0</v>
      </c>
      <c r="V305" s="505"/>
      <c r="W305" s="111"/>
      <c r="X305" s="103"/>
      <c r="Y305" s="112" t="str">
        <f>Y295</f>
        <v>AS OF 3/31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  <c r="BH305" s="113"/>
      <c r="BI305" s="113"/>
    </row>
    <row r="306" spans="1:6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B306" s="113"/>
      <c r="BC306" s="113"/>
      <c r="BD306" s="113"/>
      <c r="BE306" s="113"/>
      <c r="BF306" s="113"/>
      <c r="BG306" s="113"/>
      <c r="BH306" s="113"/>
      <c r="BI306" s="113"/>
    </row>
    <row r="307" spans="1:6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/>
      <c r="BC307" s="113"/>
      <c r="BD307" s="113"/>
      <c r="BE307" s="113"/>
      <c r="BF307" s="113"/>
      <c r="BG307" s="113"/>
      <c r="BH307" s="113"/>
      <c r="BI307" s="113"/>
    </row>
    <row r="308" spans="1:6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FEBRUARY!U308</f>
        <v>0</v>
      </c>
      <c r="V308" s="512"/>
      <c r="W308" s="513"/>
      <c r="X308" s="103"/>
      <c r="Y308" s="112" t="s">
        <v>240</v>
      </c>
      <c r="Z308" s="512">
        <f>FEBRUARY!Z308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  <c r="BF308" s="113"/>
      <c r="BG308" s="113"/>
      <c r="BH308" s="113"/>
      <c r="BI308" s="113"/>
    </row>
    <row r="309" spans="1:6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FEBRUARY!U309</f>
        <v>0</v>
      </c>
      <c r="V309" s="512"/>
      <c r="W309" s="513"/>
      <c r="X309" s="103"/>
      <c r="Y309" s="112" t="s">
        <v>206</v>
      </c>
      <c r="Z309" s="512">
        <f>FEBRUARY!Z309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  <c r="BF309" s="113"/>
      <c r="BG309" s="113"/>
      <c r="BH309" s="113"/>
      <c r="BI309" s="113"/>
    </row>
    <row r="310" spans="1:6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FEBRUARY!U310</f>
        <v>0</v>
      </c>
      <c r="V310" s="512"/>
      <c r="W310" s="513"/>
      <c r="X310" s="103"/>
      <c r="Y310" s="112" t="s">
        <v>253</v>
      </c>
      <c r="Z310" s="512">
        <f>FEBRUARY!Z310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  <c r="BH310" s="113"/>
      <c r="BI310" s="113"/>
    </row>
    <row r="311" spans="1:6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FEBRUARY!U315</f>
        <v>0</v>
      </c>
      <c r="V311" s="505"/>
      <c r="W311" s="111"/>
      <c r="X311" s="103"/>
      <c r="Y311" s="112" t="s">
        <v>207</v>
      </c>
      <c r="Z311" s="505">
        <f>FEBRUARY!Z315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  <c r="BF311" s="113"/>
      <c r="BG311" s="113"/>
      <c r="BH311" s="113"/>
      <c r="BI311" s="113"/>
    </row>
    <row r="312" spans="1:6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B312" s="113"/>
      <c r="BC312" s="113"/>
      <c r="BD312" s="113"/>
      <c r="BE312" s="113"/>
      <c r="BF312" s="113"/>
      <c r="BG312" s="113"/>
      <c r="BH312" s="113"/>
      <c r="BI312" s="113"/>
    </row>
    <row r="313" spans="1:6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113"/>
      <c r="BH313" s="113"/>
      <c r="BI313" s="113"/>
    </row>
    <row r="314" spans="1:6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  <c r="BG314" s="113"/>
      <c r="BH314" s="113"/>
      <c r="BI314" s="113"/>
    </row>
    <row r="315" spans="1:6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3/31</v>
      </c>
      <c r="U315" s="505">
        <f>U311+U312+U313-U314</f>
        <v>0</v>
      </c>
      <c r="V315" s="505"/>
      <c r="W315" s="111"/>
      <c r="X315" s="103"/>
      <c r="Y315" s="112" t="str">
        <f>Y305</f>
        <v>AS OF 3/31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B315" s="113"/>
      <c r="BC315" s="113"/>
      <c r="BD315" s="113"/>
      <c r="BE315" s="113"/>
      <c r="BF315" s="113"/>
      <c r="BG315" s="113"/>
      <c r="BH315" s="113"/>
      <c r="BI315" s="113"/>
    </row>
    <row r="316" spans="1:6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  <c r="BF316" s="113"/>
      <c r="BG316" s="113"/>
      <c r="BH316" s="113"/>
      <c r="BI316" s="113"/>
    </row>
    <row r="317" spans="1:6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B317" s="113"/>
      <c r="BC317" s="113"/>
      <c r="BD317" s="113"/>
      <c r="BE317" s="113"/>
      <c r="BF317" s="113"/>
      <c r="BG317" s="113"/>
      <c r="BH317" s="113"/>
      <c r="BI317" s="113"/>
    </row>
    <row r="318" spans="1:6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FEBRUARY!U318</f>
        <v>0</v>
      </c>
      <c r="V318" s="512"/>
      <c r="W318" s="513"/>
      <c r="X318" s="103"/>
      <c r="Y318" s="112" t="s">
        <v>241</v>
      </c>
      <c r="Z318" s="512">
        <f>FEBRUARY!Z318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  <c r="BH318" s="113"/>
      <c r="BI318" s="113"/>
    </row>
    <row r="319" spans="1:6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FEBRUARY!U319</f>
        <v>0</v>
      </c>
      <c r="V319" s="512"/>
      <c r="W319" s="513"/>
      <c r="X319" s="103"/>
      <c r="Y319" s="112" t="s">
        <v>206</v>
      </c>
      <c r="Z319" s="512">
        <f>FEBRUARY!Z319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B319" s="113"/>
      <c r="BC319" s="113"/>
      <c r="BD319" s="113"/>
      <c r="BE319" s="113"/>
      <c r="BF319" s="113"/>
      <c r="BG319" s="113"/>
      <c r="BH319" s="113"/>
      <c r="BI319" s="113"/>
    </row>
    <row r="320" spans="1:6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FEBRUARY!U320</f>
        <v>0</v>
      </c>
      <c r="V320" s="512"/>
      <c r="W320" s="513"/>
      <c r="X320" s="103"/>
      <c r="Y320" s="112" t="s">
        <v>253</v>
      </c>
      <c r="Z320" s="512">
        <f>FEBRUARY!Z320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  <c r="BF320" s="113"/>
      <c r="BG320" s="113"/>
      <c r="BH320" s="113"/>
      <c r="BI320" s="113"/>
    </row>
    <row r="321" spans="1:6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FEBRUARY!U325</f>
        <v>0</v>
      </c>
      <c r="V321" s="505"/>
      <c r="W321" s="111"/>
      <c r="X321" s="103"/>
      <c r="Y321" s="112" t="s">
        <v>207</v>
      </c>
      <c r="Z321" s="505">
        <f>FEBRUARY!Z325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  <c r="BF321" s="113"/>
      <c r="BG321" s="113"/>
      <c r="BH321" s="113"/>
      <c r="BI321" s="113"/>
    </row>
    <row r="322" spans="1:6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  <c r="BF322" s="113"/>
      <c r="BG322" s="113"/>
      <c r="BH322" s="113"/>
      <c r="BI322" s="113"/>
    </row>
    <row r="323" spans="1:6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  <c r="BG323" s="113"/>
      <c r="BH323" s="113"/>
      <c r="BI323" s="113"/>
    </row>
    <row r="324" spans="1:6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  <c r="BH324" s="113"/>
      <c r="BI324" s="113"/>
    </row>
    <row r="325" spans="1:6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3/31</v>
      </c>
      <c r="U325" s="505">
        <f>U321+U322+U323-U324</f>
        <v>0</v>
      </c>
      <c r="V325" s="505"/>
      <c r="W325" s="111"/>
      <c r="X325" s="103"/>
      <c r="Y325" s="112" t="str">
        <f>Y315</f>
        <v>AS OF 3/31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  <c r="BH325" s="113"/>
      <c r="BI325" s="113"/>
    </row>
    <row r="326" spans="1:6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  <c r="BF326" s="113"/>
      <c r="BG326" s="113"/>
      <c r="BH326" s="113"/>
      <c r="BI326" s="113"/>
    </row>
    <row r="327" spans="1:6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  <c r="BH327" s="113"/>
      <c r="BI327" s="113"/>
    </row>
    <row r="328" spans="1:61" ht="12.75" customHeight="1" x14ac:dyDescent="0.2">
      <c r="A328" s="113"/>
      <c r="B328" s="441"/>
      <c r="C328" s="295">
        <v>0</v>
      </c>
      <c r="D328" s="443"/>
      <c r="E328" s="296">
        <v>0</v>
      </c>
      <c r="F328" s="113"/>
      <c r="G328" s="318">
        <f>+C331+E331</f>
        <v>0</v>
      </c>
      <c r="H328" s="3" t="s">
        <v>474</v>
      </c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  <c r="BF328" s="113"/>
      <c r="BG328" s="113"/>
      <c r="BH328" s="113"/>
      <c r="BI328" s="113"/>
    </row>
    <row r="329" spans="1:61" ht="12.75" customHeight="1" x14ac:dyDescent="0.2">
      <c r="A329" s="113"/>
      <c r="B329" s="441"/>
      <c r="C329" s="295">
        <v>0</v>
      </c>
      <c r="D329" s="443"/>
      <c r="E329" s="296">
        <v>0</v>
      </c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  <c r="BF329" s="113"/>
      <c r="BG329" s="113"/>
      <c r="BH329" s="113"/>
      <c r="BI329" s="113"/>
    </row>
    <row r="330" spans="1:61" ht="12.75" customHeight="1" x14ac:dyDescent="0.2">
      <c r="A330" s="113"/>
      <c r="B330" s="442"/>
      <c r="C330" s="297">
        <v>0</v>
      </c>
      <c r="D330" s="444"/>
      <c r="E330" s="298">
        <v>0</v>
      </c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  <c r="BB330" s="113"/>
      <c r="BC330" s="113"/>
      <c r="BD330" s="113"/>
      <c r="BE330" s="113"/>
      <c r="BF330" s="113"/>
      <c r="BG330" s="113"/>
      <c r="BH330" s="113"/>
      <c r="BI330" s="113"/>
    </row>
    <row r="331" spans="1:61" ht="12.75" customHeight="1" x14ac:dyDescent="0.2">
      <c r="A331" s="113"/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  <c r="BB331" s="113"/>
      <c r="BC331" s="113"/>
      <c r="BD331" s="113"/>
      <c r="BE331" s="113"/>
      <c r="BF331" s="113"/>
      <c r="BG331" s="113"/>
      <c r="BH331" s="113"/>
      <c r="BI331" s="113"/>
    </row>
    <row r="332" spans="1:61" ht="12.75" customHeight="1" x14ac:dyDescent="0.2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  <c r="BB332" s="113"/>
      <c r="BC332" s="113"/>
      <c r="BD332" s="113"/>
      <c r="BE332" s="113"/>
      <c r="BF332" s="113"/>
      <c r="BG332" s="113"/>
      <c r="BH332" s="113"/>
      <c r="BI332" s="113"/>
    </row>
    <row r="333" spans="1:61" ht="12.75" customHeight="1" x14ac:dyDescent="0.2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  <c r="BF333" s="113"/>
      <c r="BG333" s="113"/>
      <c r="BH333" s="113"/>
      <c r="BI333" s="113"/>
    </row>
    <row r="334" spans="1:61" ht="12.75" customHeight="1" x14ac:dyDescent="0.2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113"/>
      <c r="BE334" s="113"/>
      <c r="BF334" s="113"/>
      <c r="BG334" s="113"/>
      <c r="BH334" s="113"/>
      <c r="BI334" s="113"/>
    </row>
    <row r="335" spans="1:61" ht="12.75" customHeight="1" x14ac:dyDescent="0.2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  <c r="BB335" s="113"/>
      <c r="BC335" s="113"/>
      <c r="BD335" s="113"/>
      <c r="BE335" s="113"/>
      <c r="BF335" s="113"/>
      <c r="BG335" s="113"/>
      <c r="BH335" s="113"/>
      <c r="BI335" s="113"/>
    </row>
    <row r="336" spans="1:61" ht="12.75" customHeight="1" x14ac:dyDescent="0.2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  <c r="BB336" s="113"/>
      <c r="BC336" s="113"/>
      <c r="BD336" s="113"/>
      <c r="BE336" s="113"/>
      <c r="BF336" s="113"/>
      <c r="BG336" s="113"/>
      <c r="BH336" s="113"/>
      <c r="BI336" s="113"/>
    </row>
    <row r="337" spans="1:61" ht="12.75" customHeight="1" x14ac:dyDescent="0.2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  <c r="BB337" s="113"/>
      <c r="BC337" s="113"/>
      <c r="BD337" s="113"/>
      <c r="BE337" s="113"/>
      <c r="BF337" s="113"/>
      <c r="BG337" s="113"/>
      <c r="BH337" s="113"/>
      <c r="BI337" s="113"/>
    </row>
    <row r="338" spans="1:61" ht="12.75" customHeight="1" x14ac:dyDescent="0.2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  <c r="BB338" s="113"/>
      <c r="BC338" s="113"/>
      <c r="BD338" s="113"/>
      <c r="BE338" s="113"/>
      <c r="BF338" s="113"/>
      <c r="BG338" s="113"/>
      <c r="BH338" s="113"/>
      <c r="BI338" s="113"/>
    </row>
    <row r="339" spans="1:61" ht="12.75" customHeight="1" x14ac:dyDescent="0.2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  <c r="BB339" s="113"/>
      <c r="BC339" s="113"/>
      <c r="BD339" s="113"/>
      <c r="BE339" s="113"/>
      <c r="BF339" s="113"/>
      <c r="BG339" s="113"/>
      <c r="BH339" s="113"/>
      <c r="BI339" s="113"/>
    </row>
    <row r="340" spans="1:61" ht="12.75" customHeight="1" x14ac:dyDescent="0.2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  <c r="BF340" s="113"/>
      <c r="BG340" s="113"/>
      <c r="BH340" s="113"/>
      <c r="BI340" s="113"/>
    </row>
    <row r="341" spans="1:61" ht="12.75" customHeight="1" x14ac:dyDescent="0.2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  <c r="BB341" s="113"/>
      <c r="BC341" s="113"/>
      <c r="BD341" s="113"/>
      <c r="BE341" s="113"/>
      <c r="BF341" s="113"/>
      <c r="BG341" s="113"/>
      <c r="BH341" s="113"/>
      <c r="BI341" s="113"/>
    </row>
    <row r="342" spans="1:61" ht="12.75" customHeight="1" x14ac:dyDescent="0.2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  <c r="BB342" s="113"/>
      <c r="BC342" s="113"/>
      <c r="BD342" s="113"/>
      <c r="BE342" s="113"/>
      <c r="BF342" s="113"/>
      <c r="BG342" s="113"/>
      <c r="BH342" s="113"/>
      <c r="BI342" s="113"/>
    </row>
    <row r="343" spans="1:61" ht="12.75" customHeight="1" x14ac:dyDescent="0.2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  <c r="BB343" s="113"/>
      <c r="BC343" s="113"/>
      <c r="BD343" s="113"/>
      <c r="BE343" s="113"/>
      <c r="BF343" s="113"/>
      <c r="BG343" s="113"/>
      <c r="BH343" s="113"/>
      <c r="BI343" s="113"/>
    </row>
    <row r="344" spans="1:61" ht="12.75" customHeight="1" x14ac:dyDescent="0.2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  <c r="BF344" s="113"/>
      <c r="BG344" s="113"/>
      <c r="BH344" s="113"/>
      <c r="BI344" s="113"/>
    </row>
    <row r="345" spans="1:61" ht="12.75" customHeight="1" x14ac:dyDescent="0.2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  <c r="BF345" s="113"/>
      <c r="BG345" s="113"/>
      <c r="BH345" s="113"/>
      <c r="BI345" s="113"/>
    </row>
    <row r="346" spans="1:61" ht="12.75" customHeight="1" x14ac:dyDescent="0.2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  <c r="BB346" s="113"/>
      <c r="BC346" s="113"/>
      <c r="BD346" s="113"/>
      <c r="BE346" s="113"/>
      <c r="BF346" s="113"/>
      <c r="BG346" s="113"/>
      <c r="BH346" s="113"/>
      <c r="BI346" s="113"/>
    </row>
    <row r="347" spans="1:61" ht="12.75" customHeight="1" x14ac:dyDescent="0.2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  <c r="BF347" s="113"/>
      <c r="BG347" s="113"/>
      <c r="BH347" s="113"/>
      <c r="BI347" s="113"/>
    </row>
    <row r="348" spans="1:61" ht="12.75" customHeight="1" x14ac:dyDescent="0.2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  <c r="BB348" s="113"/>
      <c r="BC348" s="113"/>
      <c r="BD348" s="113"/>
      <c r="BE348" s="113"/>
      <c r="BF348" s="113"/>
      <c r="BG348" s="113"/>
      <c r="BH348" s="113"/>
      <c r="BI348" s="113"/>
    </row>
    <row r="349" spans="1:61" ht="12.75" customHeight="1" x14ac:dyDescent="0.2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  <c r="BF349" s="113"/>
      <c r="BG349" s="113"/>
      <c r="BH349" s="113"/>
      <c r="BI349" s="113"/>
    </row>
    <row r="350" spans="1:61" ht="12.75" customHeight="1" x14ac:dyDescent="0.2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  <c r="BB350" s="113"/>
      <c r="BC350" s="113"/>
      <c r="BD350" s="113"/>
      <c r="BE350" s="113"/>
      <c r="BF350" s="113"/>
      <c r="BG350" s="113"/>
      <c r="BH350" s="113"/>
      <c r="BI350" s="113"/>
    </row>
    <row r="351" spans="1:61" ht="12.75" customHeight="1" x14ac:dyDescent="0.2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  <c r="BB351" s="113"/>
      <c r="BC351" s="113"/>
      <c r="BD351" s="113"/>
      <c r="BE351" s="113"/>
      <c r="BF351" s="113"/>
      <c r="BG351" s="113"/>
      <c r="BH351" s="113"/>
      <c r="BI351" s="113"/>
    </row>
    <row r="352" spans="1:61" ht="12.75" customHeight="1" x14ac:dyDescent="0.2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  <c r="BB352" s="113"/>
      <c r="BC352" s="113"/>
      <c r="BD352" s="113"/>
      <c r="BE352" s="113"/>
      <c r="BF352" s="113"/>
      <c r="BG352" s="113"/>
      <c r="BH352" s="113"/>
      <c r="BI352" s="113"/>
    </row>
    <row r="353" spans="1:61" ht="12.75" customHeight="1" x14ac:dyDescent="0.2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  <c r="BB353" s="113"/>
      <c r="BC353" s="113"/>
      <c r="BD353" s="113"/>
      <c r="BE353" s="113"/>
      <c r="BF353" s="113"/>
      <c r="BG353" s="113"/>
      <c r="BH353" s="113"/>
      <c r="BI353" s="113"/>
    </row>
    <row r="354" spans="1:61" ht="12.75" customHeight="1" x14ac:dyDescent="0.2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  <c r="BF354" s="113"/>
      <c r="BG354" s="113"/>
      <c r="BH354" s="113"/>
      <c r="BI354" s="113"/>
    </row>
    <row r="355" spans="1:61" ht="12.75" customHeight="1" x14ac:dyDescent="0.2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  <c r="BF355" s="113"/>
      <c r="BG355" s="113"/>
      <c r="BH355" s="113"/>
      <c r="BI355" s="113"/>
    </row>
    <row r="356" spans="1:61" ht="12.75" customHeight="1" x14ac:dyDescent="0.2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</row>
    <row r="357" spans="1:61" ht="12.75" customHeight="1" x14ac:dyDescent="0.2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13"/>
      <c r="BC357" s="113"/>
      <c r="BD357" s="113"/>
      <c r="BE357" s="113"/>
      <c r="BF357" s="113"/>
      <c r="BG357" s="113"/>
      <c r="BH357" s="113"/>
      <c r="BI357" s="113"/>
    </row>
    <row r="358" spans="1:61" ht="12.75" customHeight="1" x14ac:dyDescent="0.2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  <c r="BB358" s="113"/>
      <c r="BC358" s="113"/>
      <c r="BD358" s="113"/>
      <c r="BE358" s="113"/>
      <c r="BF358" s="113"/>
      <c r="BG358" s="113"/>
      <c r="BH358" s="113"/>
      <c r="BI358" s="113"/>
    </row>
    <row r="359" spans="1:61" ht="12.75" customHeight="1" x14ac:dyDescent="0.2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  <c r="BB359" s="113"/>
      <c r="BC359" s="113"/>
      <c r="BD359" s="113"/>
      <c r="BE359" s="113"/>
      <c r="BF359" s="113"/>
      <c r="BG359" s="113"/>
      <c r="BH359" s="113"/>
      <c r="BI359" s="113"/>
    </row>
    <row r="360" spans="1:61" ht="12.75" customHeight="1" x14ac:dyDescent="0.2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  <c r="BB360" s="113"/>
      <c r="BC360" s="113"/>
      <c r="BD360" s="113"/>
      <c r="BE360" s="113"/>
      <c r="BF360" s="113"/>
      <c r="BG360" s="113"/>
      <c r="BH360" s="113"/>
      <c r="BI360" s="113"/>
    </row>
    <row r="361" spans="1:61" ht="12.75" customHeight="1" x14ac:dyDescent="0.2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  <c r="BB361" s="113"/>
      <c r="BC361" s="113"/>
      <c r="BD361" s="113"/>
      <c r="BE361" s="113"/>
      <c r="BF361" s="113"/>
      <c r="BG361" s="113"/>
      <c r="BH361" s="113"/>
      <c r="BI361" s="113"/>
    </row>
    <row r="362" spans="1:61" ht="12.75" customHeight="1" x14ac:dyDescent="0.2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  <c r="BB362" s="113"/>
      <c r="BC362" s="113"/>
      <c r="BD362" s="113"/>
      <c r="BE362" s="113"/>
      <c r="BF362" s="113"/>
      <c r="BG362" s="113"/>
      <c r="BH362" s="113"/>
      <c r="BI362" s="113"/>
    </row>
    <row r="363" spans="1:61" ht="12.75" customHeight="1" x14ac:dyDescent="0.2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  <c r="BB363" s="113"/>
      <c r="BC363" s="113"/>
      <c r="BD363" s="113"/>
      <c r="BE363" s="113"/>
      <c r="BF363" s="113"/>
      <c r="BG363" s="113"/>
      <c r="BH363" s="113"/>
      <c r="BI363" s="113"/>
    </row>
    <row r="364" spans="1:61" ht="12.75" customHeight="1" x14ac:dyDescent="0.2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  <c r="BH364" s="113"/>
      <c r="BI364" s="113"/>
    </row>
    <row r="365" spans="1:61" ht="12.75" customHeight="1" x14ac:dyDescent="0.2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  <c r="BB365" s="113"/>
      <c r="BC365" s="113"/>
      <c r="BD365" s="113"/>
      <c r="BE365" s="113"/>
      <c r="BF365" s="113"/>
      <c r="BG365" s="113"/>
      <c r="BH365" s="113"/>
      <c r="BI365" s="113"/>
    </row>
    <row r="366" spans="1:61" ht="12.75" customHeight="1" x14ac:dyDescent="0.2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</row>
    <row r="367" spans="1:61" ht="12.75" customHeight="1" x14ac:dyDescent="0.2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  <c r="BG367" s="113"/>
      <c r="BH367" s="113"/>
      <c r="BI367" s="113"/>
    </row>
    <row r="368" spans="1:61" ht="12.75" customHeight="1" x14ac:dyDescent="0.2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  <c r="BH368" s="113"/>
      <c r="BI368" s="113"/>
    </row>
    <row r="369" spans="1:61" ht="12.75" customHeight="1" x14ac:dyDescent="0.2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  <c r="BB369" s="113"/>
      <c r="BC369" s="113"/>
      <c r="BD369" s="113"/>
      <c r="BE369" s="113"/>
      <c r="BF369" s="113"/>
      <c r="BG369" s="113"/>
      <c r="BH369" s="113"/>
      <c r="BI369" s="113"/>
    </row>
    <row r="370" spans="1:61" ht="12.75" customHeight="1" x14ac:dyDescent="0.2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  <c r="BF370" s="113"/>
      <c r="BG370" s="113"/>
      <c r="BH370" s="113"/>
      <c r="BI370" s="113"/>
    </row>
    <row r="371" spans="1:61" ht="12.75" customHeight="1" x14ac:dyDescent="0.2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  <c r="BF371" s="113"/>
      <c r="BG371" s="113"/>
      <c r="BH371" s="113"/>
      <c r="BI371" s="113"/>
    </row>
    <row r="372" spans="1:61" ht="12.75" customHeight="1" x14ac:dyDescent="0.2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  <c r="BF372" s="113"/>
      <c r="BG372" s="113"/>
      <c r="BH372" s="113"/>
      <c r="BI372" s="113"/>
    </row>
    <row r="373" spans="1:61" ht="12.75" customHeight="1" x14ac:dyDescent="0.2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  <c r="BF373" s="113"/>
      <c r="BG373" s="113"/>
      <c r="BH373" s="113"/>
      <c r="BI373" s="113"/>
    </row>
    <row r="374" spans="1:61" ht="12.75" customHeight="1" x14ac:dyDescent="0.2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  <c r="BF374" s="113"/>
      <c r="BG374" s="113"/>
      <c r="BH374" s="113"/>
      <c r="BI374" s="113"/>
    </row>
    <row r="375" spans="1:61" ht="12.75" customHeight="1" x14ac:dyDescent="0.2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  <c r="BB375" s="113"/>
      <c r="BC375" s="113"/>
      <c r="BD375" s="113"/>
      <c r="BE375" s="113"/>
      <c r="BF375" s="113"/>
      <c r="BG375" s="113"/>
      <c r="BH375" s="113"/>
      <c r="BI375" s="113"/>
    </row>
    <row r="376" spans="1:61" ht="12.75" customHeight="1" x14ac:dyDescent="0.2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  <c r="BF376" s="113"/>
      <c r="BG376" s="113"/>
      <c r="BH376" s="113"/>
      <c r="BI376" s="113"/>
    </row>
    <row r="377" spans="1:61" ht="12.75" customHeight="1" x14ac:dyDescent="0.2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  <c r="BF377" s="113"/>
      <c r="BG377" s="113"/>
      <c r="BH377" s="113"/>
      <c r="BI377" s="113"/>
    </row>
    <row r="378" spans="1:61" ht="12.75" customHeight="1" x14ac:dyDescent="0.2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  <c r="BH378" s="113"/>
      <c r="BI378" s="113"/>
    </row>
    <row r="379" spans="1:61" ht="12.75" customHeight="1" x14ac:dyDescent="0.2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  <c r="BB379" s="113"/>
      <c r="BC379" s="113"/>
      <c r="BD379" s="113"/>
      <c r="BE379" s="113"/>
      <c r="BF379" s="113"/>
      <c r="BG379" s="113"/>
      <c r="BH379" s="113"/>
      <c r="BI379" s="113"/>
    </row>
    <row r="380" spans="1:61" ht="12.75" customHeight="1" x14ac:dyDescent="0.2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  <c r="BF380" s="113"/>
      <c r="BG380" s="113"/>
      <c r="BH380" s="113"/>
      <c r="BI380" s="113"/>
    </row>
    <row r="381" spans="1:61" ht="12.75" customHeight="1" x14ac:dyDescent="0.2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  <c r="BH381" s="113"/>
      <c r="BI381" s="113"/>
    </row>
    <row r="382" spans="1:61" ht="12.75" customHeight="1" x14ac:dyDescent="0.2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  <c r="BB382" s="113"/>
      <c r="BC382" s="113"/>
      <c r="BD382" s="113"/>
      <c r="BE382" s="113"/>
      <c r="BF382" s="113"/>
      <c r="BG382" s="113"/>
      <c r="BH382" s="113"/>
      <c r="BI382" s="113"/>
    </row>
    <row r="383" spans="1:61" ht="12.75" customHeight="1" x14ac:dyDescent="0.2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  <c r="BB383" s="113"/>
      <c r="BC383" s="113"/>
      <c r="BD383" s="113"/>
      <c r="BE383" s="113"/>
      <c r="BF383" s="113"/>
      <c r="BG383" s="113"/>
      <c r="BH383" s="113"/>
      <c r="BI383" s="113"/>
    </row>
    <row r="384" spans="1:61" ht="12.75" customHeight="1" x14ac:dyDescent="0.2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  <c r="BB384" s="113"/>
      <c r="BC384" s="113"/>
      <c r="BD384" s="113"/>
      <c r="BE384" s="113"/>
      <c r="BF384" s="113"/>
      <c r="BG384" s="113"/>
      <c r="BH384" s="113"/>
      <c r="BI384" s="113"/>
    </row>
    <row r="385" spans="1:61" ht="12.75" customHeight="1" x14ac:dyDescent="0.2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  <c r="BB385" s="113"/>
      <c r="BC385" s="113"/>
      <c r="BD385" s="113"/>
      <c r="BE385" s="113"/>
      <c r="BF385" s="113"/>
      <c r="BG385" s="113"/>
      <c r="BH385" s="113"/>
      <c r="BI385" s="113"/>
    </row>
    <row r="386" spans="1:61" ht="12.75" customHeight="1" x14ac:dyDescent="0.2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  <c r="BB386" s="113"/>
      <c r="BC386" s="113"/>
      <c r="BD386" s="113"/>
      <c r="BE386" s="113"/>
      <c r="BF386" s="113"/>
      <c r="BG386" s="113"/>
      <c r="BH386" s="113"/>
      <c r="BI386" s="113"/>
    </row>
    <row r="387" spans="1:61" ht="12.75" customHeight="1" x14ac:dyDescent="0.2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  <c r="BH387" s="113"/>
      <c r="BI387" s="113"/>
    </row>
    <row r="388" spans="1:61" ht="12.75" customHeight="1" x14ac:dyDescent="0.2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  <c r="BB388" s="113"/>
      <c r="BC388" s="113"/>
      <c r="BD388" s="113"/>
      <c r="BE388" s="113"/>
      <c r="BF388" s="113"/>
      <c r="BG388" s="113"/>
      <c r="BH388" s="113"/>
      <c r="BI388" s="113"/>
    </row>
    <row r="389" spans="1:61" ht="12.75" customHeight="1" x14ac:dyDescent="0.2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/>
      <c r="BC389" s="113"/>
      <c r="BD389" s="113"/>
      <c r="BE389" s="113"/>
      <c r="BF389" s="113"/>
      <c r="BG389" s="113"/>
      <c r="BH389" s="113"/>
      <c r="BI389" s="113"/>
    </row>
    <row r="390" spans="1:61" ht="12.75" customHeight="1" x14ac:dyDescent="0.2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  <c r="BB390" s="113"/>
      <c r="BC390" s="113"/>
      <c r="BD390" s="113"/>
      <c r="BE390" s="113"/>
      <c r="BF390" s="113"/>
      <c r="BG390" s="113"/>
      <c r="BH390" s="113"/>
      <c r="BI390" s="113"/>
    </row>
    <row r="391" spans="1:61" ht="12.75" customHeight="1" x14ac:dyDescent="0.2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  <c r="BB391" s="113"/>
      <c r="BC391" s="113"/>
      <c r="BD391" s="113"/>
      <c r="BE391" s="113"/>
      <c r="BF391" s="113"/>
      <c r="BG391" s="113"/>
      <c r="BH391" s="113"/>
      <c r="BI391" s="113"/>
    </row>
    <row r="392" spans="1:61" ht="12.75" customHeight="1" x14ac:dyDescent="0.2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  <c r="BB392" s="113"/>
      <c r="BC392" s="113"/>
      <c r="BD392" s="113"/>
      <c r="BE392" s="113"/>
      <c r="BF392" s="113"/>
      <c r="BG392" s="113"/>
      <c r="BH392" s="113"/>
      <c r="BI392" s="113"/>
    </row>
    <row r="393" spans="1:61" ht="12.75" customHeight="1" x14ac:dyDescent="0.2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  <c r="BB393" s="113"/>
      <c r="BC393" s="113"/>
      <c r="BD393" s="113"/>
      <c r="BE393" s="113"/>
      <c r="BF393" s="113"/>
      <c r="BG393" s="113"/>
      <c r="BH393" s="113"/>
      <c r="BI393" s="113"/>
    </row>
    <row r="394" spans="1:61" ht="12.75" customHeight="1" x14ac:dyDescent="0.2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  <c r="BB394" s="113"/>
      <c r="BC394" s="113"/>
      <c r="BD394" s="113"/>
      <c r="BE394" s="113"/>
      <c r="BF394" s="113"/>
      <c r="BG394" s="113"/>
      <c r="BH394" s="113"/>
      <c r="BI394" s="113"/>
    </row>
    <row r="395" spans="1:61" ht="12.75" customHeight="1" x14ac:dyDescent="0.2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  <c r="BB395" s="113"/>
      <c r="BC395" s="113"/>
      <c r="BD395" s="113"/>
      <c r="BE395" s="113"/>
      <c r="BF395" s="113"/>
      <c r="BG395" s="113"/>
      <c r="BH395" s="113"/>
      <c r="BI395" s="113"/>
    </row>
    <row r="396" spans="1:61" ht="12.75" customHeight="1" x14ac:dyDescent="0.2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  <c r="BB396" s="113"/>
      <c r="BC396" s="113"/>
      <c r="BD396" s="113"/>
      <c r="BE396" s="113"/>
      <c r="BF396" s="113"/>
      <c r="BG396" s="113"/>
      <c r="BH396" s="113"/>
      <c r="BI396" s="113"/>
    </row>
    <row r="397" spans="1:61" ht="12.75" customHeight="1" x14ac:dyDescent="0.2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  <c r="BB397" s="113"/>
      <c r="BC397" s="113"/>
      <c r="BD397" s="113"/>
      <c r="BE397" s="113"/>
      <c r="BF397" s="113"/>
      <c r="BG397" s="113"/>
      <c r="BH397" s="113"/>
      <c r="BI397" s="113"/>
    </row>
    <row r="398" spans="1:61" ht="12.75" customHeight="1" x14ac:dyDescent="0.2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  <c r="BB398" s="113"/>
      <c r="BC398" s="113"/>
      <c r="BD398" s="113"/>
      <c r="BE398" s="113"/>
      <c r="BF398" s="113"/>
      <c r="BG398" s="113"/>
      <c r="BH398" s="113"/>
      <c r="BI398" s="113"/>
    </row>
    <row r="399" spans="1:61" ht="12.75" customHeight="1" x14ac:dyDescent="0.2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  <c r="BB399" s="113"/>
      <c r="BC399" s="113"/>
      <c r="BD399" s="113"/>
      <c r="BE399" s="113"/>
      <c r="BF399" s="113"/>
      <c r="BG399" s="113"/>
      <c r="BH399" s="113"/>
      <c r="BI399" s="113"/>
    </row>
    <row r="400" spans="1:61" ht="12.75" customHeight="1" x14ac:dyDescent="0.2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  <c r="BB400" s="113"/>
      <c r="BC400" s="113"/>
      <c r="BD400" s="113"/>
      <c r="BE400" s="113"/>
      <c r="BF400" s="113"/>
      <c r="BG400" s="113"/>
      <c r="BH400" s="113"/>
      <c r="BI400" s="113"/>
    </row>
    <row r="401" spans="1:61" ht="12.75" customHeight="1" x14ac:dyDescent="0.2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  <c r="BB401" s="113"/>
      <c r="BC401" s="113"/>
      <c r="BD401" s="113"/>
      <c r="BE401" s="113"/>
      <c r="BF401" s="113"/>
      <c r="BG401" s="113"/>
      <c r="BH401" s="113"/>
      <c r="BI401" s="113"/>
    </row>
    <row r="402" spans="1:61" ht="12.75" customHeight="1" x14ac:dyDescent="0.2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  <c r="BF402" s="113"/>
      <c r="BG402" s="113"/>
      <c r="BH402" s="113"/>
      <c r="BI402" s="113"/>
    </row>
    <row r="403" spans="1:61" ht="12.75" customHeight="1" x14ac:dyDescent="0.2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  <c r="AY403" s="113"/>
      <c r="AZ403" s="113"/>
      <c r="BA403" s="113"/>
      <c r="BB403" s="113"/>
      <c r="BC403" s="113"/>
      <c r="BD403" s="113"/>
      <c r="BE403" s="113"/>
      <c r="BF403" s="113"/>
      <c r="BG403" s="113"/>
      <c r="BH403" s="113"/>
      <c r="BI403" s="113"/>
    </row>
    <row r="404" spans="1:61" ht="12.75" customHeight="1" x14ac:dyDescent="0.2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13"/>
      <c r="BE404" s="113"/>
      <c r="BF404" s="113"/>
      <c r="BG404" s="113"/>
      <c r="BH404" s="113"/>
      <c r="BI404" s="113"/>
    </row>
    <row r="405" spans="1:61" ht="12.75" customHeight="1" x14ac:dyDescent="0.2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  <c r="BB405" s="113"/>
      <c r="BC405" s="113"/>
      <c r="BD405" s="113"/>
      <c r="BE405" s="113"/>
      <c r="BF405" s="113"/>
      <c r="BG405" s="113"/>
      <c r="BH405" s="113"/>
      <c r="BI405" s="113"/>
    </row>
    <row r="406" spans="1:61" ht="12.75" customHeight="1" x14ac:dyDescent="0.2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  <c r="BH406" s="113"/>
      <c r="BI406" s="113"/>
    </row>
    <row r="407" spans="1:61" ht="12.75" customHeight="1" x14ac:dyDescent="0.2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  <c r="AY407" s="113"/>
      <c r="AZ407" s="113"/>
      <c r="BA407" s="113"/>
      <c r="BB407" s="113"/>
      <c r="BC407" s="113"/>
      <c r="BD407" s="113"/>
      <c r="BE407" s="113"/>
      <c r="BF407" s="113"/>
      <c r="BG407" s="113"/>
      <c r="BH407" s="113"/>
      <c r="BI407" s="113"/>
    </row>
    <row r="408" spans="1:61" ht="12.75" customHeight="1" x14ac:dyDescent="0.2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  <c r="BF408" s="113"/>
      <c r="BG408" s="113"/>
      <c r="BH408" s="113"/>
      <c r="BI408" s="113"/>
    </row>
    <row r="409" spans="1:61" ht="12.75" customHeight="1" x14ac:dyDescent="0.2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  <c r="AY409" s="113"/>
      <c r="AZ409" s="113"/>
      <c r="BA409" s="113"/>
      <c r="BB409" s="113"/>
      <c r="BC409" s="113"/>
      <c r="BD409" s="113"/>
      <c r="BE409" s="113"/>
      <c r="BF409" s="113"/>
      <c r="BG409" s="113"/>
      <c r="BH409" s="113"/>
      <c r="BI409" s="113"/>
    </row>
    <row r="410" spans="1:61" ht="12.75" customHeight="1" x14ac:dyDescent="0.2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  <c r="BB410" s="113"/>
      <c r="BC410" s="113"/>
      <c r="BD410" s="113"/>
      <c r="BE410" s="113"/>
      <c r="BF410" s="113"/>
      <c r="BG410" s="113"/>
      <c r="BH410" s="113"/>
      <c r="BI410" s="113"/>
    </row>
    <row r="411" spans="1:61" ht="12.75" customHeight="1" x14ac:dyDescent="0.2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X411" s="113"/>
      <c r="AY411" s="113"/>
      <c r="AZ411" s="113"/>
      <c r="BA411" s="113"/>
      <c r="BB411" s="113"/>
      <c r="BC411" s="113"/>
      <c r="BD411" s="113"/>
      <c r="BE411" s="113"/>
      <c r="BF411" s="113"/>
      <c r="BG411" s="113"/>
      <c r="BH411" s="113"/>
      <c r="BI411" s="113"/>
    </row>
    <row r="412" spans="1:61" ht="12.75" customHeight="1" x14ac:dyDescent="0.2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  <c r="AY412" s="113"/>
      <c r="AZ412" s="113"/>
      <c r="BA412" s="113"/>
      <c r="BB412" s="113"/>
      <c r="BC412" s="113"/>
      <c r="BD412" s="113"/>
      <c r="BE412" s="113"/>
      <c r="BF412" s="113"/>
      <c r="BG412" s="113"/>
      <c r="BH412" s="113"/>
      <c r="BI412" s="113"/>
    </row>
    <row r="413" spans="1:61" ht="12.75" customHeight="1" x14ac:dyDescent="0.2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  <c r="AD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X413" s="113"/>
      <c r="AY413" s="113"/>
      <c r="AZ413" s="113"/>
      <c r="BA413" s="113"/>
      <c r="BB413" s="113"/>
      <c r="BC413" s="113"/>
      <c r="BD413" s="113"/>
      <c r="BE413" s="113"/>
      <c r="BF413" s="113"/>
      <c r="BG413" s="113"/>
      <c r="BH413" s="113"/>
      <c r="BI413" s="113"/>
    </row>
    <row r="414" spans="1:61" ht="12.75" customHeight="1" x14ac:dyDescent="0.2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/>
      <c r="AZ414" s="113"/>
      <c r="BA414" s="113"/>
      <c r="BB414" s="113"/>
      <c r="BC414" s="113"/>
      <c r="BD414" s="113"/>
      <c r="BE414" s="113"/>
      <c r="BF414" s="113"/>
      <c r="BG414" s="113"/>
      <c r="BH414" s="113"/>
      <c r="BI414" s="113"/>
    </row>
    <row r="415" spans="1:61" ht="12.75" customHeight="1" x14ac:dyDescent="0.2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/>
      <c r="BC415" s="113"/>
      <c r="BD415" s="113"/>
      <c r="BE415" s="113"/>
      <c r="BF415" s="113"/>
      <c r="BG415" s="113"/>
      <c r="BH415" s="113"/>
      <c r="BI415" s="113"/>
    </row>
    <row r="416" spans="1:61" ht="12.75" customHeight="1" x14ac:dyDescent="0.2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  <c r="BB416" s="113"/>
      <c r="BC416" s="113"/>
      <c r="BD416" s="113"/>
      <c r="BE416" s="113"/>
      <c r="BF416" s="113"/>
      <c r="BG416" s="113"/>
      <c r="BH416" s="113"/>
      <c r="BI416" s="113"/>
    </row>
    <row r="417" spans="1:61" ht="12.75" customHeight="1" x14ac:dyDescent="0.2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113"/>
      <c r="BH417" s="113"/>
      <c r="BI417" s="113"/>
    </row>
    <row r="418" spans="1:61" ht="12.75" customHeight="1" x14ac:dyDescent="0.2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113"/>
      <c r="BE418" s="113"/>
      <c r="BF418" s="113"/>
      <c r="BG418" s="113"/>
      <c r="BH418" s="113"/>
      <c r="BI418" s="113"/>
    </row>
    <row r="419" spans="1:61" ht="12.75" customHeight="1" x14ac:dyDescent="0.2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</row>
    <row r="420" spans="1:61" ht="12.75" customHeight="1" x14ac:dyDescent="0.2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  <c r="AY420" s="113"/>
      <c r="AZ420" s="113"/>
      <c r="BA420" s="113"/>
      <c r="BB420" s="113"/>
      <c r="BC420" s="113"/>
      <c r="BD420" s="113"/>
      <c r="BE420" s="113"/>
      <c r="BF420" s="113"/>
      <c r="BG420" s="113"/>
      <c r="BH420" s="113"/>
      <c r="BI420" s="113"/>
    </row>
    <row r="421" spans="1:61" ht="12.75" customHeight="1" x14ac:dyDescent="0.2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  <c r="BF421" s="113"/>
      <c r="BG421" s="113"/>
      <c r="BH421" s="113"/>
      <c r="BI421" s="113"/>
    </row>
    <row r="422" spans="1:61" ht="12.75" customHeight="1" x14ac:dyDescent="0.2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  <c r="BB422" s="113"/>
      <c r="BC422" s="113"/>
      <c r="BD422" s="113"/>
      <c r="BE422" s="113"/>
      <c r="BF422" s="113"/>
      <c r="BG422" s="113"/>
      <c r="BH422" s="113"/>
      <c r="BI422" s="113"/>
    </row>
    <row r="423" spans="1:61" ht="12.75" customHeight="1" x14ac:dyDescent="0.2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  <c r="BB423" s="113"/>
      <c r="BC423" s="113"/>
      <c r="BD423" s="113"/>
      <c r="BE423" s="113"/>
      <c r="BF423" s="113"/>
      <c r="BG423" s="113"/>
      <c r="BH423" s="113"/>
      <c r="BI423" s="113"/>
    </row>
    <row r="424" spans="1:61" ht="12.75" customHeight="1" x14ac:dyDescent="0.2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  <c r="BB424" s="113"/>
      <c r="BC424" s="113"/>
      <c r="BD424" s="113"/>
      <c r="BE424" s="113"/>
      <c r="BF424" s="113"/>
      <c r="BG424" s="113"/>
      <c r="BH424" s="113"/>
      <c r="BI424" s="113"/>
    </row>
    <row r="425" spans="1:61" ht="12.75" customHeight="1" x14ac:dyDescent="0.2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  <c r="BF425" s="113"/>
      <c r="BG425" s="113"/>
      <c r="BH425" s="113"/>
      <c r="BI425" s="113"/>
    </row>
    <row r="426" spans="1:61" ht="12.75" customHeight="1" x14ac:dyDescent="0.2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  <c r="BH426" s="113"/>
      <c r="BI426" s="113"/>
    </row>
    <row r="427" spans="1:61" ht="12.75" customHeight="1" x14ac:dyDescent="0.2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  <c r="BF427" s="113"/>
      <c r="BG427" s="113"/>
      <c r="BH427" s="113"/>
      <c r="BI427" s="113"/>
    </row>
    <row r="428" spans="1:61" ht="12.75" customHeight="1" x14ac:dyDescent="0.2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  <c r="BB428" s="113"/>
      <c r="BC428" s="113"/>
      <c r="BD428" s="113"/>
      <c r="BE428" s="113"/>
      <c r="BF428" s="113"/>
      <c r="BG428" s="113"/>
      <c r="BH428" s="113"/>
      <c r="BI428" s="113"/>
    </row>
    <row r="429" spans="1:61" ht="12.75" customHeight="1" x14ac:dyDescent="0.2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/>
      <c r="BA429" s="113"/>
      <c r="BB429" s="113"/>
      <c r="BC429" s="113"/>
      <c r="BD429" s="113"/>
      <c r="BE429" s="113"/>
      <c r="BF429" s="113"/>
      <c r="BG429" s="113"/>
      <c r="BH429" s="113"/>
      <c r="BI429" s="113"/>
    </row>
    <row r="430" spans="1:61" ht="12.75" customHeight="1" x14ac:dyDescent="0.2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X430" s="113"/>
      <c r="AY430" s="113"/>
      <c r="AZ430" s="113"/>
      <c r="BA430" s="113"/>
      <c r="BB430" s="113"/>
      <c r="BC430" s="113"/>
      <c r="BD430" s="113"/>
      <c r="BE430" s="113"/>
      <c r="BF430" s="113"/>
      <c r="BG430" s="113"/>
      <c r="BH430" s="113"/>
      <c r="BI430" s="113"/>
    </row>
    <row r="431" spans="1:61" ht="12.75" customHeight="1" x14ac:dyDescent="0.2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X431" s="113"/>
      <c r="AY431" s="113"/>
      <c r="AZ431" s="113"/>
      <c r="BA431" s="113"/>
      <c r="BB431" s="113"/>
      <c r="BC431" s="113"/>
      <c r="BD431" s="113"/>
      <c r="BE431" s="113"/>
      <c r="BF431" s="113"/>
      <c r="BG431" s="113"/>
      <c r="BH431" s="113"/>
      <c r="BI431" s="113"/>
    </row>
    <row r="432" spans="1:61" ht="12.75" customHeight="1" x14ac:dyDescent="0.2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  <c r="AY432" s="113"/>
      <c r="AZ432" s="113"/>
      <c r="BA432" s="113"/>
      <c r="BB432" s="113"/>
      <c r="BC432" s="113"/>
      <c r="BD432" s="113"/>
      <c r="BE432" s="113"/>
      <c r="BF432" s="113"/>
      <c r="BG432" s="113"/>
      <c r="BH432" s="113"/>
      <c r="BI432" s="113"/>
    </row>
    <row r="433" spans="1:61" ht="12.75" customHeight="1" x14ac:dyDescent="0.2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13"/>
      <c r="AZ433" s="113"/>
      <c r="BA433" s="113"/>
      <c r="BB433" s="113"/>
      <c r="BC433" s="113"/>
      <c r="BD433" s="113"/>
      <c r="BE433" s="113"/>
      <c r="BF433" s="113"/>
      <c r="BG433" s="113"/>
      <c r="BH433" s="113"/>
      <c r="BI433" s="113"/>
    </row>
    <row r="434" spans="1:61" ht="12.75" customHeight="1" x14ac:dyDescent="0.2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3"/>
      <c r="AZ434" s="113"/>
      <c r="BA434" s="113"/>
      <c r="BB434" s="113"/>
      <c r="BC434" s="113"/>
      <c r="BD434" s="113"/>
      <c r="BE434" s="113"/>
      <c r="BF434" s="113"/>
      <c r="BG434" s="113"/>
      <c r="BH434" s="113"/>
      <c r="BI434" s="113"/>
    </row>
    <row r="435" spans="1:61" ht="12.75" customHeight="1" x14ac:dyDescent="0.2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  <c r="BB435" s="113"/>
      <c r="BC435" s="113"/>
      <c r="BD435" s="113"/>
      <c r="BE435" s="113"/>
      <c r="BF435" s="113"/>
      <c r="BG435" s="113"/>
      <c r="BH435" s="113"/>
      <c r="BI435" s="113"/>
    </row>
    <row r="436" spans="1:61" ht="12.75" customHeight="1" x14ac:dyDescent="0.2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13"/>
      <c r="AZ436" s="113"/>
      <c r="BA436" s="113"/>
      <c r="BB436" s="113"/>
      <c r="BC436" s="113"/>
      <c r="BD436" s="113"/>
      <c r="BE436" s="113"/>
      <c r="BF436" s="113"/>
      <c r="BG436" s="113"/>
      <c r="BH436" s="113"/>
      <c r="BI436" s="113"/>
    </row>
    <row r="437" spans="1:61" ht="12.75" customHeight="1" x14ac:dyDescent="0.2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X437" s="113"/>
      <c r="AY437" s="113"/>
      <c r="AZ437" s="113"/>
      <c r="BA437" s="113"/>
      <c r="BB437" s="113"/>
      <c r="BC437" s="113"/>
      <c r="BD437" s="113"/>
      <c r="BE437" s="113"/>
      <c r="BF437" s="113"/>
      <c r="BG437" s="113"/>
      <c r="BH437" s="113"/>
      <c r="BI437" s="113"/>
    </row>
    <row r="438" spans="1:61" ht="12.75" customHeight="1" x14ac:dyDescent="0.2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X438" s="113"/>
      <c r="AY438" s="113"/>
      <c r="AZ438" s="113"/>
      <c r="BA438" s="113"/>
      <c r="BB438" s="113"/>
      <c r="BC438" s="113"/>
      <c r="BD438" s="113"/>
      <c r="BE438" s="113"/>
      <c r="BF438" s="113"/>
      <c r="BG438" s="113"/>
      <c r="BH438" s="113"/>
      <c r="BI438" s="113"/>
    </row>
    <row r="439" spans="1:61" ht="12.75" customHeight="1" x14ac:dyDescent="0.2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X439" s="113"/>
      <c r="AY439" s="113"/>
      <c r="AZ439" s="113"/>
      <c r="BA439" s="113"/>
      <c r="BB439" s="113"/>
      <c r="BC439" s="113"/>
      <c r="BD439" s="113"/>
      <c r="BE439" s="113"/>
      <c r="BF439" s="113"/>
      <c r="BG439" s="113"/>
      <c r="BH439" s="113"/>
      <c r="BI439" s="113"/>
    </row>
    <row r="440" spans="1:61" ht="12.75" customHeight="1" x14ac:dyDescent="0.2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  <c r="AY440" s="113"/>
      <c r="AZ440" s="113"/>
      <c r="BA440" s="113"/>
      <c r="BB440" s="113"/>
      <c r="BC440" s="113"/>
      <c r="BD440" s="113"/>
      <c r="BE440" s="113"/>
      <c r="BF440" s="113"/>
      <c r="BG440" s="113"/>
      <c r="BH440" s="113"/>
      <c r="BI440" s="113"/>
    </row>
    <row r="441" spans="1:61" ht="12.75" customHeight="1" x14ac:dyDescent="0.2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  <c r="AY441" s="113"/>
      <c r="AZ441" s="113"/>
      <c r="BA441" s="113"/>
      <c r="BB441" s="113"/>
      <c r="BC441" s="113"/>
      <c r="BD441" s="113"/>
      <c r="BE441" s="113"/>
      <c r="BF441" s="113"/>
      <c r="BG441" s="113"/>
      <c r="BH441" s="113"/>
      <c r="BI441" s="113"/>
    </row>
    <row r="442" spans="1:61" ht="12.75" customHeight="1" x14ac:dyDescent="0.2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  <c r="AD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X442" s="113"/>
      <c r="AY442" s="113"/>
      <c r="AZ442" s="113"/>
      <c r="BA442" s="113"/>
      <c r="BB442" s="113"/>
      <c r="BC442" s="113"/>
      <c r="BD442" s="113"/>
      <c r="BE442" s="113"/>
      <c r="BF442" s="113"/>
      <c r="BG442" s="113"/>
      <c r="BH442" s="113"/>
      <c r="BI442" s="113"/>
    </row>
    <row r="443" spans="1:61" ht="12.75" customHeight="1" x14ac:dyDescent="0.2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  <c r="AD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X443" s="113"/>
      <c r="AY443" s="113"/>
      <c r="AZ443" s="113"/>
      <c r="BA443" s="113"/>
      <c r="BB443" s="113"/>
      <c r="BC443" s="113"/>
      <c r="BD443" s="113"/>
      <c r="BE443" s="113"/>
      <c r="BF443" s="113"/>
      <c r="BG443" s="113"/>
      <c r="BH443" s="113"/>
      <c r="BI443" s="113"/>
    </row>
    <row r="444" spans="1:61" ht="12.75" customHeight="1" x14ac:dyDescent="0.2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  <c r="AY444" s="113"/>
      <c r="AZ444" s="113"/>
      <c r="BA444" s="113"/>
      <c r="BB444" s="113"/>
      <c r="BC444" s="113"/>
      <c r="BD444" s="113"/>
      <c r="BE444" s="113"/>
      <c r="BF444" s="113"/>
      <c r="BG444" s="113"/>
      <c r="BH444" s="113"/>
      <c r="BI444" s="113"/>
    </row>
    <row r="445" spans="1:61" ht="12.75" customHeight="1" x14ac:dyDescent="0.2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  <c r="AY445" s="113"/>
      <c r="AZ445" s="113"/>
      <c r="BA445" s="113"/>
      <c r="BB445" s="113"/>
      <c r="BC445" s="113"/>
      <c r="BD445" s="113"/>
      <c r="BE445" s="113"/>
      <c r="BF445" s="113"/>
      <c r="BG445" s="113"/>
      <c r="BH445" s="113"/>
      <c r="BI445" s="113"/>
    </row>
    <row r="446" spans="1:61" ht="12.75" customHeight="1" x14ac:dyDescent="0.2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  <c r="AY446" s="113"/>
      <c r="AZ446" s="113"/>
      <c r="BA446" s="113"/>
      <c r="BB446" s="113"/>
      <c r="BC446" s="113"/>
      <c r="BD446" s="113"/>
      <c r="BE446" s="113"/>
      <c r="BF446" s="113"/>
      <c r="BG446" s="113"/>
      <c r="BH446" s="113"/>
      <c r="BI446" s="113"/>
    </row>
    <row r="447" spans="1:61" ht="12.75" customHeight="1" x14ac:dyDescent="0.2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  <c r="AY447" s="113"/>
      <c r="AZ447" s="113"/>
      <c r="BA447" s="113"/>
      <c r="BB447" s="113"/>
      <c r="BC447" s="113"/>
      <c r="BD447" s="113"/>
      <c r="BE447" s="113"/>
      <c r="BF447" s="113"/>
      <c r="BG447" s="113"/>
      <c r="BH447" s="113"/>
      <c r="BI447" s="113"/>
    </row>
    <row r="448" spans="1:61" ht="12.75" customHeight="1" x14ac:dyDescent="0.2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X448" s="113"/>
      <c r="AY448" s="113"/>
      <c r="AZ448" s="113"/>
      <c r="BA448" s="113"/>
      <c r="BB448" s="113"/>
      <c r="BC448" s="113"/>
      <c r="BD448" s="113"/>
      <c r="BE448" s="113"/>
      <c r="BF448" s="113"/>
      <c r="BG448" s="113"/>
      <c r="BH448" s="113"/>
      <c r="BI448" s="113"/>
    </row>
    <row r="449" spans="1:61" ht="12.75" customHeight="1" x14ac:dyDescent="0.2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  <c r="AD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X449" s="113"/>
      <c r="AY449" s="113"/>
      <c r="AZ449" s="113"/>
      <c r="BA449" s="113"/>
      <c r="BB449" s="113"/>
      <c r="BC449" s="113"/>
      <c r="BD449" s="113"/>
      <c r="BE449" s="113"/>
      <c r="BF449" s="113"/>
      <c r="BG449" s="113"/>
      <c r="BH449" s="113"/>
      <c r="BI449" s="113"/>
    </row>
    <row r="450" spans="1:61" ht="12.75" customHeight="1" x14ac:dyDescent="0.2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X450" s="113"/>
      <c r="AY450" s="113"/>
      <c r="AZ450" s="113"/>
      <c r="BA450" s="113"/>
      <c r="BB450" s="113"/>
      <c r="BC450" s="113"/>
      <c r="BD450" s="113"/>
      <c r="BE450" s="113"/>
      <c r="BF450" s="113"/>
      <c r="BG450" s="113"/>
      <c r="BH450" s="113"/>
      <c r="BI450" s="113"/>
    </row>
    <row r="451" spans="1:61" ht="12.75" customHeight="1" x14ac:dyDescent="0.2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/>
      <c r="AY451" s="113"/>
      <c r="AZ451" s="113"/>
      <c r="BA451" s="113"/>
      <c r="BB451" s="113"/>
      <c r="BC451" s="113"/>
      <c r="BD451" s="113"/>
      <c r="BE451" s="113"/>
      <c r="BF451" s="113"/>
      <c r="BG451" s="113"/>
      <c r="BH451" s="113"/>
      <c r="BI451" s="113"/>
    </row>
    <row r="452" spans="1:61" ht="12.75" customHeight="1" x14ac:dyDescent="0.2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X452" s="113"/>
      <c r="AY452" s="113"/>
      <c r="AZ452" s="113"/>
      <c r="BA452" s="113"/>
      <c r="BB452" s="113"/>
      <c r="BC452" s="113"/>
      <c r="BD452" s="113"/>
      <c r="BE452" s="113"/>
      <c r="BF452" s="113"/>
      <c r="BG452" s="113"/>
      <c r="BH452" s="113"/>
      <c r="BI452" s="113"/>
    </row>
    <row r="453" spans="1:61" ht="12.75" customHeight="1" x14ac:dyDescent="0.2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/>
      <c r="AY453" s="113"/>
      <c r="AZ453" s="113"/>
      <c r="BA453" s="113"/>
      <c r="BB453" s="113"/>
      <c r="BC453" s="113"/>
      <c r="BD453" s="113"/>
      <c r="BE453" s="113"/>
      <c r="BF453" s="113"/>
      <c r="BG453" s="113"/>
      <c r="BH453" s="113"/>
      <c r="BI453" s="113"/>
    </row>
    <row r="454" spans="1:61" ht="12.75" customHeight="1" x14ac:dyDescent="0.2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</row>
    <row r="455" spans="1:61" ht="12.75" customHeight="1" x14ac:dyDescent="0.2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  <c r="AY455" s="113"/>
      <c r="AZ455" s="113"/>
      <c r="BA455" s="113"/>
      <c r="BB455" s="113"/>
      <c r="BC455" s="113"/>
      <c r="BD455" s="113"/>
      <c r="BE455" s="113"/>
      <c r="BF455" s="113"/>
      <c r="BG455" s="113"/>
      <c r="BH455" s="113"/>
      <c r="BI455" s="113"/>
    </row>
    <row r="456" spans="1:61" ht="12.75" customHeight="1" x14ac:dyDescent="0.2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/>
      <c r="AY456" s="113"/>
      <c r="AZ456" s="113"/>
      <c r="BA456" s="113"/>
      <c r="BB456" s="113"/>
      <c r="BC456" s="113"/>
      <c r="BD456" s="113"/>
      <c r="BE456" s="113"/>
      <c r="BF456" s="113"/>
      <c r="BG456" s="113"/>
      <c r="BH456" s="113"/>
      <c r="BI456" s="113"/>
    </row>
    <row r="457" spans="1:61" ht="12.75" customHeight="1" x14ac:dyDescent="0.2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X457" s="113"/>
      <c r="AY457" s="113"/>
      <c r="AZ457" s="113"/>
      <c r="BA457" s="113"/>
      <c r="BB457" s="113"/>
      <c r="BC457" s="113"/>
      <c r="BD457" s="113"/>
      <c r="BE457" s="113"/>
      <c r="BF457" s="113"/>
      <c r="BG457" s="113"/>
      <c r="BH457" s="113"/>
      <c r="BI457" s="113"/>
    </row>
    <row r="458" spans="1:61" ht="12.75" customHeight="1" x14ac:dyDescent="0.2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13"/>
      <c r="BD458" s="113"/>
      <c r="BE458" s="113"/>
      <c r="BF458" s="113"/>
      <c r="BG458" s="113"/>
      <c r="BH458" s="113"/>
      <c r="BI458" s="113"/>
    </row>
    <row r="459" spans="1:61" ht="12.75" customHeight="1" x14ac:dyDescent="0.2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/>
      <c r="AY459" s="113"/>
      <c r="AZ459" s="113"/>
      <c r="BA459" s="113"/>
      <c r="BB459" s="113"/>
      <c r="BC459" s="113"/>
      <c r="BD459" s="113"/>
      <c r="BE459" s="113"/>
      <c r="BF459" s="113"/>
      <c r="BG459" s="113"/>
      <c r="BH459" s="113"/>
      <c r="BI459" s="113"/>
    </row>
    <row r="460" spans="1:61" ht="12.75" customHeight="1" x14ac:dyDescent="0.2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  <c r="AY460" s="113"/>
      <c r="AZ460" s="113"/>
      <c r="BA460" s="113"/>
      <c r="BB460" s="113"/>
      <c r="BC460" s="113"/>
      <c r="BD460" s="113"/>
      <c r="BE460" s="113"/>
      <c r="BF460" s="113"/>
      <c r="BG460" s="113"/>
      <c r="BH460" s="113"/>
      <c r="BI460" s="113"/>
    </row>
    <row r="461" spans="1:61" ht="12.75" customHeight="1" x14ac:dyDescent="0.2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  <c r="BB461" s="113"/>
      <c r="BC461" s="113"/>
      <c r="BD461" s="113"/>
      <c r="BE461" s="113"/>
      <c r="BF461" s="113"/>
      <c r="BG461" s="113"/>
      <c r="BH461" s="113"/>
      <c r="BI461" s="113"/>
    </row>
    <row r="462" spans="1:61" ht="12.75" customHeight="1" x14ac:dyDescent="0.2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X462" s="113"/>
      <c r="AY462" s="113"/>
      <c r="AZ462" s="113"/>
      <c r="BA462" s="113"/>
      <c r="BB462" s="113"/>
      <c r="BC462" s="113"/>
      <c r="BD462" s="113"/>
      <c r="BE462" s="113"/>
      <c r="BF462" s="113"/>
      <c r="BG462" s="113"/>
      <c r="BH462" s="113"/>
      <c r="BI462" s="113"/>
    </row>
    <row r="463" spans="1:61" ht="12.75" customHeight="1" x14ac:dyDescent="0.2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X463" s="113"/>
      <c r="AY463" s="113"/>
      <c r="AZ463" s="113"/>
      <c r="BA463" s="113"/>
      <c r="BB463" s="113"/>
      <c r="BC463" s="113"/>
      <c r="BD463" s="113"/>
      <c r="BE463" s="113"/>
      <c r="BF463" s="113"/>
      <c r="BG463" s="113"/>
      <c r="BH463" s="113"/>
      <c r="BI463" s="113"/>
    </row>
    <row r="464" spans="1:61" ht="12.75" customHeight="1" x14ac:dyDescent="0.2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X464" s="113"/>
      <c r="AY464" s="113"/>
      <c r="AZ464" s="113"/>
      <c r="BA464" s="113"/>
      <c r="BB464" s="113"/>
      <c r="BC464" s="113"/>
      <c r="BD464" s="113"/>
      <c r="BE464" s="113"/>
      <c r="BF464" s="113"/>
      <c r="BG464" s="113"/>
      <c r="BH464" s="113"/>
      <c r="BI464" s="113"/>
    </row>
    <row r="465" spans="1:61" ht="12.75" customHeight="1" x14ac:dyDescent="0.2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X465" s="113"/>
      <c r="AY465" s="113"/>
      <c r="AZ465" s="113"/>
      <c r="BA465" s="113"/>
      <c r="BB465" s="113"/>
      <c r="BC465" s="113"/>
      <c r="BD465" s="113"/>
      <c r="BE465" s="113"/>
      <c r="BF465" s="113"/>
      <c r="BG465" s="113"/>
      <c r="BH465" s="113"/>
      <c r="BI465" s="113"/>
    </row>
    <row r="466" spans="1:61" ht="12.75" customHeight="1" x14ac:dyDescent="0.2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X466" s="113"/>
      <c r="AY466" s="113"/>
      <c r="AZ466" s="113"/>
      <c r="BA466" s="113"/>
      <c r="BB466" s="113"/>
      <c r="BC466" s="113"/>
      <c r="BD466" s="113"/>
      <c r="BE466" s="113"/>
      <c r="BF466" s="113"/>
      <c r="BG466" s="113"/>
      <c r="BH466" s="113"/>
      <c r="BI466" s="113"/>
    </row>
    <row r="467" spans="1:61" ht="12.75" customHeight="1" x14ac:dyDescent="0.2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X467" s="113"/>
      <c r="AY467" s="113"/>
      <c r="AZ467" s="113"/>
      <c r="BA467" s="113"/>
      <c r="BB467" s="113"/>
      <c r="BC467" s="113"/>
      <c r="BD467" s="113"/>
      <c r="BE467" s="113"/>
      <c r="BF467" s="113"/>
      <c r="BG467" s="113"/>
      <c r="BH467" s="113"/>
      <c r="BI467" s="113"/>
    </row>
    <row r="468" spans="1:61" ht="12.75" customHeight="1" x14ac:dyDescent="0.2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  <c r="BB468" s="113"/>
      <c r="BC468" s="113"/>
      <c r="BD468" s="113"/>
      <c r="BE468" s="113"/>
      <c r="BF468" s="113"/>
      <c r="BG468" s="113"/>
      <c r="BH468" s="113"/>
      <c r="BI468" s="113"/>
    </row>
    <row r="469" spans="1:61" ht="12.75" customHeight="1" x14ac:dyDescent="0.2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  <c r="AY469" s="113"/>
      <c r="AZ469" s="113"/>
      <c r="BA469" s="113"/>
      <c r="BB469" s="113"/>
      <c r="BC469" s="113"/>
      <c r="BD469" s="113"/>
      <c r="BE469" s="113"/>
      <c r="BF469" s="113"/>
      <c r="BG469" s="113"/>
      <c r="BH469" s="113"/>
      <c r="BI469" s="113"/>
    </row>
    <row r="470" spans="1:61" ht="12.75" customHeight="1" x14ac:dyDescent="0.2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  <c r="AY470" s="113"/>
      <c r="AZ470" s="113"/>
      <c r="BA470" s="113"/>
      <c r="BB470" s="113"/>
      <c r="BC470" s="113"/>
      <c r="BD470" s="113"/>
      <c r="BE470" s="113"/>
      <c r="BF470" s="113"/>
      <c r="BG470" s="113"/>
      <c r="BH470" s="113"/>
      <c r="BI470" s="113"/>
    </row>
    <row r="471" spans="1:61" ht="12.75" customHeight="1" x14ac:dyDescent="0.2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  <c r="AY471" s="113"/>
      <c r="AZ471" s="113"/>
      <c r="BA471" s="113"/>
      <c r="BB471" s="113"/>
      <c r="BC471" s="113"/>
      <c r="BD471" s="113"/>
      <c r="BE471" s="113"/>
      <c r="BF471" s="113"/>
      <c r="BG471" s="113"/>
      <c r="BH471" s="113"/>
      <c r="BI471" s="113"/>
    </row>
    <row r="472" spans="1:61" ht="12.75" customHeight="1" x14ac:dyDescent="0.2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  <c r="AY472" s="113"/>
      <c r="AZ472" s="113"/>
      <c r="BA472" s="113"/>
      <c r="BB472" s="113"/>
      <c r="BC472" s="113"/>
      <c r="BD472" s="113"/>
      <c r="BE472" s="113"/>
      <c r="BF472" s="113"/>
      <c r="BG472" s="113"/>
      <c r="BH472" s="113"/>
      <c r="BI472" s="113"/>
    </row>
    <row r="473" spans="1:61" ht="12.75" customHeight="1" x14ac:dyDescent="0.2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  <c r="AY473" s="113"/>
      <c r="AZ473" s="113"/>
      <c r="BA473" s="113"/>
      <c r="BB473" s="113"/>
      <c r="BC473" s="113"/>
      <c r="BD473" s="113"/>
      <c r="BE473" s="113"/>
      <c r="BF473" s="113"/>
      <c r="BG473" s="113"/>
      <c r="BH473" s="113"/>
      <c r="BI473" s="113"/>
    </row>
    <row r="474" spans="1:61" ht="12.75" customHeight="1" x14ac:dyDescent="0.2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  <c r="AY474" s="113"/>
      <c r="AZ474" s="113"/>
      <c r="BA474" s="113"/>
      <c r="BB474" s="113"/>
      <c r="BC474" s="113"/>
      <c r="BD474" s="113"/>
      <c r="BE474" s="113"/>
      <c r="BF474" s="113"/>
      <c r="BG474" s="113"/>
      <c r="BH474" s="113"/>
      <c r="BI474" s="113"/>
    </row>
    <row r="475" spans="1:61" ht="12.75" customHeight="1" x14ac:dyDescent="0.2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X475" s="113"/>
      <c r="AY475" s="113"/>
      <c r="AZ475" s="113"/>
      <c r="BA475" s="113"/>
      <c r="BB475" s="113"/>
      <c r="BC475" s="113"/>
      <c r="BD475" s="113"/>
      <c r="BE475" s="113"/>
      <c r="BF475" s="113"/>
      <c r="BG475" s="113"/>
      <c r="BH475" s="113"/>
      <c r="BI475" s="113"/>
    </row>
    <row r="476" spans="1:61" ht="12.75" customHeight="1" x14ac:dyDescent="0.2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  <c r="AY476" s="113"/>
      <c r="AZ476" s="113"/>
      <c r="BA476" s="113"/>
      <c r="BB476" s="113"/>
      <c r="BC476" s="113"/>
      <c r="BD476" s="113"/>
      <c r="BE476" s="113"/>
      <c r="BF476" s="113"/>
      <c r="BG476" s="113"/>
      <c r="BH476" s="113"/>
      <c r="BI476" s="113"/>
    </row>
    <row r="477" spans="1:61" ht="12.75" customHeight="1" x14ac:dyDescent="0.2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  <c r="AY477" s="113"/>
      <c r="AZ477" s="113"/>
      <c r="BA477" s="113"/>
      <c r="BB477" s="113"/>
      <c r="BC477" s="113"/>
      <c r="BD477" s="113"/>
      <c r="BE477" s="113"/>
      <c r="BF477" s="113"/>
      <c r="BG477" s="113"/>
      <c r="BH477" s="113"/>
      <c r="BI477" s="113"/>
    </row>
    <row r="478" spans="1:61" ht="12.75" customHeight="1" x14ac:dyDescent="0.2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  <c r="AY478" s="113"/>
      <c r="AZ478" s="113"/>
      <c r="BA478" s="113"/>
      <c r="BB478" s="113"/>
      <c r="BC478" s="113"/>
      <c r="BD478" s="113"/>
      <c r="BE478" s="113"/>
      <c r="BF478" s="113"/>
      <c r="BG478" s="113"/>
      <c r="BH478" s="113"/>
      <c r="BI478" s="113"/>
    </row>
    <row r="479" spans="1:61" ht="12.75" customHeight="1" x14ac:dyDescent="0.2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3"/>
      <c r="BG479" s="113"/>
      <c r="BH479" s="113"/>
      <c r="BI479" s="113"/>
    </row>
    <row r="480" spans="1:61" ht="12.75" customHeight="1" x14ac:dyDescent="0.2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  <c r="AY480" s="113"/>
      <c r="AZ480" s="113"/>
      <c r="BA480" s="113"/>
      <c r="BB480" s="113"/>
      <c r="BC480" s="113"/>
      <c r="BD480" s="113"/>
      <c r="BE480" s="113"/>
      <c r="BF480" s="113"/>
      <c r="BG480" s="113"/>
      <c r="BH480" s="113"/>
      <c r="BI480" s="113"/>
    </row>
    <row r="481" spans="1:61" ht="12.75" customHeight="1" x14ac:dyDescent="0.2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  <c r="BF481" s="113"/>
      <c r="BG481" s="113"/>
      <c r="BH481" s="113"/>
      <c r="BI481" s="113"/>
    </row>
    <row r="482" spans="1:61" ht="12.75" customHeight="1" x14ac:dyDescent="0.2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  <c r="AY482" s="113"/>
      <c r="AZ482" s="113"/>
      <c r="BA482" s="113"/>
      <c r="BB482" s="113"/>
      <c r="BC482" s="113"/>
      <c r="BD482" s="113"/>
      <c r="BE482" s="113"/>
      <c r="BF482" s="113"/>
      <c r="BG482" s="113"/>
      <c r="BH482" s="113"/>
      <c r="BI482" s="113"/>
    </row>
    <row r="483" spans="1:61" ht="12.75" customHeight="1" x14ac:dyDescent="0.2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  <c r="AY483" s="113"/>
      <c r="AZ483" s="113"/>
      <c r="BA483" s="113"/>
      <c r="BB483" s="113"/>
      <c r="BC483" s="113"/>
      <c r="BD483" s="113"/>
      <c r="BE483" s="113"/>
      <c r="BF483" s="113"/>
      <c r="BG483" s="113"/>
      <c r="BH483" s="113"/>
      <c r="BI483" s="113"/>
    </row>
    <row r="484" spans="1:61" ht="12.75" customHeight="1" x14ac:dyDescent="0.2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  <c r="BF484" s="113"/>
      <c r="BG484" s="113"/>
      <c r="BH484" s="113"/>
      <c r="BI484" s="113"/>
    </row>
    <row r="485" spans="1:61" ht="12.75" customHeight="1" x14ac:dyDescent="0.2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  <c r="AY485" s="113"/>
      <c r="AZ485" s="113"/>
      <c r="BA485" s="113"/>
      <c r="BB485" s="113"/>
      <c r="BC485" s="113"/>
      <c r="BD485" s="113"/>
      <c r="BE485" s="113"/>
      <c r="BF485" s="113"/>
      <c r="BG485" s="113"/>
      <c r="BH485" s="113"/>
      <c r="BI485" s="113"/>
    </row>
    <row r="486" spans="1:61" ht="12.75" customHeight="1" x14ac:dyDescent="0.2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X486" s="113"/>
      <c r="AY486" s="113"/>
      <c r="AZ486" s="113"/>
      <c r="BA486" s="113"/>
      <c r="BB486" s="113"/>
      <c r="BC486" s="113"/>
      <c r="BD486" s="113"/>
      <c r="BE486" s="113"/>
      <c r="BF486" s="113"/>
      <c r="BG486" s="113"/>
      <c r="BH486" s="113"/>
      <c r="BI486" s="113"/>
    </row>
    <row r="487" spans="1:61" ht="12.75" customHeight="1" x14ac:dyDescent="0.2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  <c r="AY487" s="113"/>
      <c r="AZ487" s="113"/>
      <c r="BA487" s="113"/>
      <c r="BB487" s="113"/>
      <c r="BC487" s="113"/>
      <c r="BD487" s="113"/>
      <c r="BE487" s="113"/>
      <c r="BF487" s="113"/>
      <c r="BG487" s="113"/>
      <c r="BH487" s="113"/>
      <c r="BI487" s="113"/>
    </row>
    <row r="488" spans="1:61" ht="12.75" customHeight="1" x14ac:dyDescent="0.2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/>
      <c r="AZ488" s="113"/>
      <c r="BA488" s="113"/>
      <c r="BB488" s="113"/>
      <c r="BC488" s="113"/>
      <c r="BD488" s="113"/>
      <c r="BE488" s="113"/>
      <c r="BF488" s="113"/>
      <c r="BG488" s="113"/>
      <c r="BH488" s="113"/>
      <c r="BI488" s="113"/>
    </row>
    <row r="489" spans="1:61" ht="12.75" customHeight="1" x14ac:dyDescent="0.2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  <c r="BB489" s="113"/>
      <c r="BC489" s="113"/>
      <c r="BD489" s="113"/>
      <c r="BE489" s="113"/>
      <c r="BF489" s="113"/>
      <c r="BG489" s="113"/>
      <c r="BH489" s="113"/>
      <c r="BI489" s="113"/>
    </row>
    <row r="490" spans="1:61" ht="12.75" customHeight="1" x14ac:dyDescent="0.2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113"/>
      <c r="BH490" s="113"/>
      <c r="BI490" s="113"/>
    </row>
    <row r="491" spans="1:61" ht="12.75" customHeight="1" x14ac:dyDescent="0.2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  <c r="BB491" s="113"/>
      <c r="BC491" s="113"/>
      <c r="BD491" s="113"/>
      <c r="BE491" s="113"/>
      <c r="BF491" s="113"/>
      <c r="BG491" s="113"/>
      <c r="BH491" s="113"/>
      <c r="BI491" s="113"/>
    </row>
    <row r="492" spans="1:61" ht="12.75" customHeight="1" x14ac:dyDescent="0.2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  <c r="BF492" s="113"/>
      <c r="BG492" s="113"/>
      <c r="BH492" s="113"/>
      <c r="BI492" s="113"/>
    </row>
    <row r="493" spans="1:61" ht="12.75" customHeight="1" x14ac:dyDescent="0.2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  <c r="BF493" s="113"/>
      <c r="BG493" s="113"/>
      <c r="BH493" s="113"/>
      <c r="BI493" s="113"/>
    </row>
    <row r="494" spans="1:61" ht="12.75" customHeight="1" x14ac:dyDescent="0.2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  <c r="BF494" s="113"/>
      <c r="BG494" s="113"/>
      <c r="BH494" s="113"/>
      <c r="BI494" s="113"/>
    </row>
    <row r="495" spans="1:61" ht="12.75" customHeight="1" x14ac:dyDescent="0.2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  <c r="BF495" s="113"/>
      <c r="BG495" s="113"/>
      <c r="BH495" s="113"/>
      <c r="BI495" s="113"/>
    </row>
    <row r="496" spans="1:61" ht="12.75" customHeight="1" x14ac:dyDescent="0.2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13"/>
      <c r="BE496" s="113"/>
      <c r="BF496" s="113"/>
      <c r="BG496" s="113"/>
      <c r="BH496" s="113"/>
      <c r="BI496" s="113"/>
    </row>
    <row r="497" spans="1:61" ht="12.75" customHeight="1" x14ac:dyDescent="0.2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</row>
    <row r="498" spans="1:61" ht="12.75" customHeight="1" x14ac:dyDescent="0.2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  <c r="BG498" s="113"/>
      <c r="BH498" s="113"/>
      <c r="BI498" s="113"/>
    </row>
    <row r="499" spans="1:61" ht="12.75" customHeight="1" x14ac:dyDescent="0.2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  <c r="BF499" s="113"/>
      <c r="BG499" s="113"/>
      <c r="BH499" s="113"/>
      <c r="BI499" s="113"/>
    </row>
    <row r="500" spans="1:61" ht="12.75" customHeight="1" x14ac:dyDescent="0.2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  <c r="BF500" s="113"/>
      <c r="BG500" s="113"/>
      <c r="BH500" s="113"/>
      <c r="BI500" s="113"/>
    </row>
    <row r="501" spans="1:61" ht="12.75" customHeight="1" x14ac:dyDescent="0.2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  <c r="BF501" s="113"/>
      <c r="BG501" s="113"/>
      <c r="BH501" s="113"/>
      <c r="BI501" s="113"/>
    </row>
    <row r="502" spans="1:61" ht="12.75" customHeight="1" x14ac:dyDescent="0.2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  <c r="BB502" s="113"/>
      <c r="BC502" s="113"/>
      <c r="BD502" s="113"/>
      <c r="BE502" s="113"/>
      <c r="BF502" s="113"/>
      <c r="BG502" s="113"/>
      <c r="BH502" s="113"/>
      <c r="BI502" s="113"/>
    </row>
    <row r="503" spans="1:61" ht="12.75" customHeight="1" x14ac:dyDescent="0.2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  <c r="BF503" s="113"/>
      <c r="BG503" s="113"/>
      <c r="BH503" s="113"/>
      <c r="BI503" s="113"/>
    </row>
    <row r="504" spans="1:61" ht="12.75" customHeight="1" x14ac:dyDescent="0.2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113"/>
      <c r="BH504" s="113"/>
      <c r="BI504" s="113"/>
    </row>
    <row r="505" spans="1:61" ht="12.75" customHeight="1" x14ac:dyDescent="0.2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  <c r="BF505" s="113"/>
      <c r="BG505" s="113"/>
      <c r="BH505" s="113"/>
      <c r="BI505" s="113"/>
    </row>
    <row r="506" spans="1:61" ht="12.75" customHeight="1" x14ac:dyDescent="0.2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  <c r="BB506" s="113"/>
      <c r="BC506" s="113"/>
      <c r="BD506" s="113"/>
      <c r="BE506" s="113"/>
      <c r="BF506" s="113"/>
      <c r="BG506" s="113"/>
      <c r="BH506" s="113"/>
      <c r="BI506" s="113"/>
    </row>
    <row r="507" spans="1:61" ht="12.75" customHeight="1" x14ac:dyDescent="0.2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  <c r="BF507" s="113"/>
      <c r="BG507" s="113"/>
      <c r="BH507" s="113"/>
      <c r="BI507" s="113"/>
    </row>
    <row r="508" spans="1:61" ht="12.75" customHeight="1" x14ac:dyDescent="0.2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  <c r="BB508" s="113"/>
      <c r="BC508" s="113"/>
      <c r="BD508" s="113"/>
      <c r="BE508" s="113"/>
      <c r="BF508" s="113"/>
      <c r="BG508" s="113"/>
      <c r="BH508" s="113"/>
      <c r="BI508" s="113"/>
    </row>
    <row r="509" spans="1:61" ht="12.75" customHeight="1" x14ac:dyDescent="0.2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  <c r="BF509" s="113"/>
      <c r="BG509" s="113"/>
      <c r="BH509" s="113"/>
      <c r="BI509" s="113"/>
    </row>
    <row r="510" spans="1:61" ht="12.75" customHeight="1" x14ac:dyDescent="0.2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  <c r="BF510" s="113"/>
      <c r="BG510" s="113"/>
      <c r="BH510" s="113"/>
      <c r="BI510" s="113"/>
    </row>
    <row r="511" spans="1:61" ht="12.75" customHeight="1" x14ac:dyDescent="0.2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  <c r="AD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X511" s="113"/>
      <c r="AY511" s="113"/>
      <c r="AZ511" s="113"/>
      <c r="BA511" s="113"/>
      <c r="BB511" s="113"/>
      <c r="BC511" s="113"/>
      <c r="BD511" s="113"/>
      <c r="BE511" s="113"/>
      <c r="BF511" s="113"/>
      <c r="BG511" s="113"/>
      <c r="BH511" s="113"/>
      <c r="BI511" s="113"/>
    </row>
    <row r="512" spans="1:61" ht="12.75" customHeight="1" x14ac:dyDescent="0.2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  <c r="AD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X512" s="113"/>
      <c r="AY512" s="113"/>
      <c r="AZ512" s="113"/>
      <c r="BA512" s="113"/>
      <c r="BB512" s="113"/>
      <c r="BC512" s="113"/>
      <c r="BD512" s="113"/>
      <c r="BE512" s="113"/>
      <c r="BF512" s="113"/>
      <c r="BG512" s="113"/>
      <c r="BH512" s="113"/>
      <c r="BI512" s="113"/>
    </row>
    <row r="513" spans="1:61" ht="12.75" customHeight="1" x14ac:dyDescent="0.2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  <c r="AD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X513" s="113"/>
      <c r="AY513" s="113"/>
      <c r="AZ513" s="113"/>
      <c r="BA513" s="113"/>
      <c r="BB513" s="113"/>
      <c r="BC513" s="113"/>
      <c r="BD513" s="113"/>
      <c r="BE513" s="113"/>
      <c r="BF513" s="113"/>
      <c r="BG513" s="113"/>
      <c r="BH513" s="113"/>
      <c r="BI513" s="113"/>
    </row>
    <row r="514" spans="1:61" ht="12.75" customHeight="1" x14ac:dyDescent="0.2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  <c r="AD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X514" s="113"/>
      <c r="AY514" s="113"/>
      <c r="AZ514" s="113"/>
      <c r="BA514" s="113"/>
      <c r="BB514" s="113"/>
      <c r="BC514" s="113"/>
      <c r="BD514" s="113"/>
      <c r="BE514" s="113"/>
      <c r="BF514" s="113"/>
      <c r="BG514" s="113"/>
      <c r="BH514" s="113"/>
      <c r="BI514" s="113"/>
    </row>
    <row r="515" spans="1:61" ht="12.75" customHeight="1" x14ac:dyDescent="0.2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  <c r="AD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  <c r="AY515" s="113"/>
      <c r="AZ515" s="113"/>
      <c r="BA515" s="113"/>
      <c r="BB515" s="113"/>
      <c r="BC515" s="113"/>
      <c r="BD515" s="113"/>
      <c r="BE515" s="113"/>
      <c r="BF515" s="113"/>
      <c r="BG515" s="113"/>
      <c r="BH515" s="113"/>
      <c r="BI515" s="113"/>
    </row>
    <row r="516" spans="1:61" ht="12.75" customHeight="1" x14ac:dyDescent="0.2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  <c r="AD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X516" s="113"/>
      <c r="AY516" s="113"/>
      <c r="AZ516" s="113"/>
      <c r="BA516" s="113"/>
      <c r="BB516" s="113"/>
      <c r="BC516" s="113"/>
      <c r="BD516" s="113"/>
      <c r="BE516" s="113"/>
      <c r="BF516" s="113"/>
      <c r="BG516" s="113"/>
      <c r="BH516" s="113"/>
      <c r="BI516" s="113"/>
    </row>
    <row r="517" spans="1:61" ht="12.75" customHeight="1" x14ac:dyDescent="0.2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  <c r="AD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X517" s="113"/>
      <c r="AY517" s="113"/>
      <c r="AZ517" s="113"/>
      <c r="BA517" s="113"/>
      <c r="BB517" s="113"/>
      <c r="BC517" s="113"/>
      <c r="BD517" s="113"/>
      <c r="BE517" s="113"/>
      <c r="BF517" s="113"/>
      <c r="BG517" s="113"/>
      <c r="BH517" s="113"/>
      <c r="BI517" s="113"/>
    </row>
    <row r="518" spans="1:61" ht="12.75" customHeight="1" x14ac:dyDescent="0.2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  <c r="BF518" s="113"/>
      <c r="BG518" s="113"/>
      <c r="BH518" s="113"/>
      <c r="BI518" s="113"/>
    </row>
    <row r="519" spans="1:61" ht="12.75" customHeight="1" x14ac:dyDescent="0.2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  <c r="AD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X519" s="113"/>
      <c r="AY519" s="113"/>
      <c r="AZ519" s="113"/>
      <c r="BA519" s="113"/>
      <c r="BB519" s="113"/>
      <c r="BC519" s="113"/>
      <c r="BD519" s="113"/>
      <c r="BE519" s="113"/>
      <c r="BF519" s="113"/>
      <c r="BG519" s="113"/>
      <c r="BH519" s="113"/>
      <c r="BI519" s="113"/>
    </row>
    <row r="520" spans="1:61" ht="12.75" customHeight="1" x14ac:dyDescent="0.2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  <c r="BF520" s="113"/>
      <c r="BG520" s="113"/>
      <c r="BH520" s="113"/>
      <c r="BI520" s="113"/>
    </row>
    <row r="521" spans="1:61" ht="12.75" customHeight="1" x14ac:dyDescent="0.2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  <c r="AD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X521" s="113"/>
      <c r="AY521" s="113"/>
      <c r="AZ521" s="113"/>
      <c r="BA521" s="113"/>
      <c r="BB521" s="113"/>
      <c r="BC521" s="113"/>
      <c r="BD521" s="113"/>
      <c r="BE521" s="113"/>
      <c r="BF521" s="113"/>
      <c r="BG521" s="113"/>
      <c r="BH521" s="113"/>
      <c r="BI521" s="113"/>
    </row>
    <row r="522" spans="1:61" ht="12.75" customHeight="1" x14ac:dyDescent="0.2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  <c r="AD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X522" s="113"/>
      <c r="AY522" s="113"/>
      <c r="AZ522" s="113"/>
      <c r="BA522" s="113"/>
      <c r="BB522" s="113"/>
      <c r="BC522" s="113"/>
      <c r="BD522" s="113"/>
      <c r="BE522" s="113"/>
      <c r="BF522" s="113"/>
      <c r="BG522" s="113"/>
      <c r="BH522" s="113"/>
      <c r="BI522" s="113"/>
    </row>
    <row r="523" spans="1:61" ht="12.75" customHeight="1" x14ac:dyDescent="0.2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  <c r="AD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X523" s="113"/>
      <c r="AY523" s="113"/>
      <c r="AZ523" s="113"/>
      <c r="BA523" s="113"/>
      <c r="BB523" s="113"/>
      <c r="BC523" s="113"/>
      <c r="BD523" s="113"/>
      <c r="BE523" s="113"/>
      <c r="BF523" s="113"/>
      <c r="BG523" s="113"/>
      <c r="BH523" s="113"/>
      <c r="BI523" s="113"/>
    </row>
    <row r="524" spans="1:61" ht="12.75" customHeight="1" x14ac:dyDescent="0.2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  <c r="AD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X524" s="113"/>
      <c r="AY524" s="113"/>
      <c r="AZ524" s="113"/>
      <c r="BA524" s="113"/>
      <c r="BB524" s="113"/>
      <c r="BC524" s="113"/>
      <c r="BD524" s="113"/>
      <c r="BE524" s="113"/>
      <c r="BF524" s="113"/>
      <c r="BG524" s="113"/>
      <c r="BH524" s="113"/>
      <c r="BI524" s="113"/>
    </row>
    <row r="525" spans="1:61" ht="12.75" customHeight="1" x14ac:dyDescent="0.2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X525" s="113"/>
      <c r="AY525" s="113"/>
      <c r="AZ525" s="113"/>
      <c r="BA525" s="113"/>
      <c r="BB525" s="113"/>
      <c r="BC525" s="113"/>
      <c r="BD525" s="113"/>
      <c r="BE525" s="113"/>
      <c r="BF525" s="113"/>
      <c r="BG525" s="113"/>
      <c r="BH525" s="113"/>
      <c r="BI525" s="113"/>
    </row>
    <row r="526" spans="1:61" ht="12.75" customHeight="1" x14ac:dyDescent="0.2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  <c r="AD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X526" s="113"/>
      <c r="AY526" s="113"/>
      <c r="AZ526" s="113"/>
      <c r="BA526" s="113"/>
      <c r="BB526" s="113"/>
      <c r="BC526" s="113"/>
      <c r="BD526" s="113"/>
      <c r="BE526" s="113"/>
      <c r="BF526" s="113"/>
      <c r="BG526" s="113"/>
      <c r="BH526" s="113"/>
      <c r="BI526" s="113"/>
    </row>
    <row r="527" spans="1:61" ht="12.75" customHeight="1" x14ac:dyDescent="0.2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  <c r="BF527" s="113"/>
      <c r="BG527" s="113"/>
      <c r="BH527" s="113"/>
      <c r="BI527" s="113"/>
    </row>
    <row r="528" spans="1:61" ht="12.75" customHeight="1" x14ac:dyDescent="0.2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X528" s="113"/>
      <c r="AY528" s="113"/>
      <c r="AZ528" s="113"/>
      <c r="BA528" s="113"/>
      <c r="BB528" s="113"/>
      <c r="BC528" s="113"/>
      <c r="BD528" s="113"/>
      <c r="BE528" s="113"/>
      <c r="BF528" s="113"/>
      <c r="BG528" s="113"/>
      <c r="BH528" s="113"/>
      <c r="BI528" s="113"/>
    </row>
    <row r="529" spans="1:61" ht="12.75" customHeight="1" x14ac:dyDescent="0.2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  <c r="AY529" s="113"/>
      <c r="AZ529" s="113"/>
      <c r="BA529" s="113"/>
      <c r="BB529" s="113"/>
      <c r="BC529" s="113"/>
      <c r="BD529" s="113"/>
      <c r="BE529" s="113"/>
      <c r="BF529" s="113"/>
      <c r="BG529" s="113"/>
      <c r="BH529" s="113"/>
      <c r="BI529" s="113"/>
    </row>
    <row r="530" spans="1:61" ht="12.75" customHeight="1" x14ac:dyDescent="0.2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  <c r="AD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  <c r="BH530" s="113"/>
      <c r="BI530" s="113"/>
    </row>
    <row r="531" spans="1:61" ht="12.75" customHeight="1" x14ac:dyDescent="0.2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  <c r="AD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X531" s="113"/>
      <c r="AY531" s="113"/>
      <c r="AZ531" s="113"/>
      <c r="BA531" s="113"/>
      <c r="BB531" s="113"/>
      <c r="BC531" s="113"/>
      <c r="BD531" s="113"/>
      <c r="BE531" s="113"/>
      <c r="BF531" s="113"/>
      <c r="BG531" s="113"/>
      <c r="BH531" s="113"/>
      <c r="BI531" s="113"/>
    </row>
    <row r="532" spans="1:61" ht="12.75" customHeight="1" x14ac:dyDescent="0.2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  <c r="BF532" s="113"/>
      <c r="BG532" s="113"/>
      <c r="BH532" s="113"/>
      <c r="BI532" s="113"/>
    </row>
    <row r="533" spans="1:61" ht="12.75" customHeight="1" x14ac:dyDescent="0.2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X533" s="113"/>
      <c r="AY533" s="113"/>
      <c r="AZ533" s="113"/>
      <c r="BA533" s="113"/>
      <c r="BB533" s="113"/>
      <c r="BC533" s="113"/>
      <c r="BD533" s="113"/>
      <c r="BE533" s="113"/>
      <c r="BF533" s="113"/>
      <c r="BG533" s="113"/>
      <c r="BH533" s="113"/>
      <c r="BI533" s="113"/>
    </row>
    <row r="534" spans="1:61" ht="12.75" customHeight="1" x14ac:dyDescent="0.2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X534" s="113"/>
      <c r="AY534" s="113"/>
      <c r="AZ534" s="113"/>
      <c r="BA534" s="113"/>
      <c r="BB534" s="113"/>
      <c r="BC534" s="113"/>
      <c r="BD534" s="113"/>
      <c r="BE534" s="113"/>
      <c r="BF534" s="113"/>
      <c r="BG534" s="113"/>
      <c r="BH534" s="113"/>
      <c r="BI534" s="113"/>
    </row>
    <row r="535" spans="1:61" ht="12.75" customHeight="1" x14ac:dyDescent="0.2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X535" s="113"/>
      <c r="AY535" s="113"/>
      <c r="AZ535" s="113"/>
      <c r="BA535" s="113"/>
      <c r="BB535" s="113"/>
      <c r="BC535" s="113"/>
      <c r="BD535" s="113"/>
      <c r="BE535" s="113"/>
      <c r="BF535" s="113"/>
      <c r="BG535" s="113"/>
      <c r="BH535" s="113"/>
      <c r="BI535" s="113"/>
    </row>
    <row r="536" spans="1:61" ht="12.75" customHeight="1" x14ac:dyDescent="0.2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X536" s="113"/>
      <c r="AY536" s="113"/>
      <c r="AZ536" s="113"/>
      <c r="BA536" s="113"/>
      <c r="BB536" s="113"/>
      <c r="BC536" s="113"/>
      <c r="BD536" s="113"/>
      <c r="BE536" s="113"/>
      <c r="BF536" s="113"/>
      <c r="BG536" s="113"/>
      <c r="BH536" s="113"/>
      <c r="BI536" s="113"/>
    </row>
    <row r="537" spans="1:61" ht="12.75" customHeight="1" x14ac:dyDescent="0.2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X537" s="113"/>
      <c r="AY537" s="113"/>
      <c r="AZ537" s="113"/>
      <c r="BA537" s="113"/>
      <c r="BB537" s="113"/>
      <c r="BC537" s="113"/>
      <c r="BD537" s="113"/>
      <c r="BE537" s="113"/>
      <c r="BF537" s="113"/>
      <c r="BG537" s="113"/>
      <c r="BH537" s="113"/>
      <c r="BI537" s="113"/>
    </row>
    <row r="538" spans="1:61" ht="12.75" customHeight="1" x14ac:dyDescent="0.2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X538" s="113"/>
      <c r="AY538" s="113"/>
      <c r="AZ538" s="113"/>
      <c r="BA538" s="113"/>
      <c r="BB538" s="113"/>
      <c r="BC538" s="113"/>
      <c r="BD538" s="113"/>
      <c r="BE538" s="113"/>
      <c r="BF538" s="113"/>
      <c r="BG538" s="113"/>
      <c r="BH538" s="113"/>
      <c r="BI538" s="113"/>
    </row>
    <row r="539" spans="1:61" ht="12.75" customHeight="1" x14ac:dyDescent="0.2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  <c r="AD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X539" s="113"/>
      <c r="AY539" s="113"/>
      <c r="AZ539" s="113"/>
      <c r="BA539" s="113"/>
      <c r="BB539" s="113"/>
      <c r="BC539" s="113"/>
      <c r="BD539" s="113"/>
      <c r="BE539" s="113"/>
      <c r="BF539" s="113"/>
      <c r="BG539" s="113"/>
      <c r="BH539" s="113"/>
      <c r="BI539" s="113"/>
    </row>
    <row r="540" spans="1:61" ht="12.75" customHeight="1" x14ac:dyDescent="0.2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  <c r="AD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X540" s="113"/>
      <c r="AY540" s="113"/>
      <c r="AZ540" s="113"/>
      <c r="BA540" s="113"/>
      <c r="BB540" s="113"/>
      <c r="BC540" s="113"/>
      <c r="BD540" s="113"/>
      <c r="BE540" s="113"/>
      <c r="BF540" s="113"/>
      <c r="BG540" s="113"/>
      <c r="BH540" s="113"/>
      <c r="BI540" s="113"/>
    </row>
    <row r="541" spans="1:61" ht="12.75" customHeight="1" x14ac:dyDescent="0.2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  <c r="AD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X541" s="113"/>
      <c r="AY541" s="113"/>
      <c r="AZ541" s="113"/>
      <c r="BA541" s="113"/>
      <c r="BB541" s="113"/>
      <c r="BC541" s="113"/>
      <c r="BD541" s="113"/>
      <c r="BE541" s="113"/>
      <c r="BF541" s="113"/>
      <c r="BG541" s="113"/>
      <c r="BH541" s="113"/>
      <c r="BI541" s="113"/>
    </row>
    <row r="542" spans="1:61" ht="12.75" customHeight="1" x14ac:dyDescent="0.2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  <c r="AD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X542" s="113"/>
      <c r="AY542" s="113"/>
      <c r="AZ542" s="113"/>
      <c r="BA542" s="113"/>
      <c r="BB542" s="113"/>
      <c r="BC542" s="113"/>
      <c r="BD542" s="113"/>
      <c r="BE542" s="113"/>
      <c r="BF542" s="113"/>
      <c r="BG542" s="113"/>
      <c r="BH542" s="113"/>
      <c r="BI542" s="113"/>
    </row>
    <row r="543" spans="1:61" ht="12.75" customHeight="1" x14ac:dyDescent="0.2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  <c r="AD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X543" s="113"/>
      <c r="AY543" s="113"/>
      <c r="AZ543" s="113"/>
      <c r="BA543" s="113"/>
      <c r="BB543" s="113"/>
      <c r="BC543" s="113"/>
      <c r="BD543" s="113"/>
      <c r="BE543" s="113"/>
      <c r="BF543" s="113"/>
      <c r="BG543" s="113"/>
      <c r="BH543" s="113"/>
      <c r="BI543" s="113"/>
    </row>
    <row r="544" spans="1:61" ht="12.75" customHeight="1" x14ac:dyDescent="0.2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  <c r="AD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X544" s="113"/>
      <c r="AY544" s="113"/>
      <c r="AZ544" s="113"/>
      <c r="BA544" s="113"/>
      <c r="BB544" s="113"/>
      <c r="BC544" s="113"/>
      <c r="BD544" s="113"/>
      <c r="BE544" s="113"/>
      <c r="BF544" s="113"/>
      <c r="BG544" s="113"/>
      <c r="BH544" s="113"/>
      <c r="BI544" s="113"/>
    </row>
    <row r="545" spans="1:61" ht="12.75" customHeight="1" x14ac:dyDescent="0.2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  <c r="BG545" s="113"/>
      <c r="BH545" s="113"/>
      <c r="BI545" s="113"/>
    </row>
    <row r="546" spans="1:61" ht="12.75" customHeight="1" x14ac:dyDescent="0.2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X546" s="113"/>
      <c r="AY546" s="113"/>
      <c r="AZ546" s="113"/>
      <c r="BA546" s="113"/>
      <c r="BB546" s="113"/>
      <c r="BC546" s="113"/>
      <c r="BD546" s="113"/>
      <c r="BE546" s="113"/>
      <c r="BF546" s="113"/>
      <c r="BG546" s="113"/>
      <c r="BH546" s="113"/>
      <c r="BI546" s="113"/>
    </row>
    <row r="547" spans="1:61" ht="12.75" customHeight="1" x14ac:dyDescent="0.2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X547" s="113"/>
      <c r="AY547" s="113"/>
      <c r="AZ547" s="113"/>
      <c r="BA547" s="113"/>
      <c r="BB547" s="113"/>
      <c r="BC547" s="113"/>
      <c r="BD547" s="113"/>
      <c r="BE547" s="113"/>
      <c r="BF547" s="113"/>
      <c r="BG547" s="113"/>
      <c r="BH547" s="113"/>
      <c r="BI547" s="113"/>
    </row>
    <row r="548" spans="1:61" ht="12.75" customHeight="1" x14ac:dyDescent="0.2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  <c r="AD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X548" s="113"/>
      <c r="AY548" s="113"/>
      <c r="AZ548" s="113"/>
      <c r="BA548" s="113"/>
      <c r="BB548" s="113"/>
      <c r="BC548" s="113"/>
      <c r="BD548" s="113"/>
      <c r="BE548" s="113"/>
      <c r="BF548" s="113"/>
      <c r="BG548" s="113"/>
      <c r="BH548" s="113"/>
      <c r="BI548" s="113"/>
    </row>
    <row r="549" spans="1:61" ht="12.75" customHeight="1" x14ac:dyDescent="0.2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  <c r="AD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X549" s="113"/>
      <c r="AY549" s="113"/>
      <c r="AZ549" s="113"/>
      <c r="BA549" s="113"/>
      <c r="BB549" s="113"/>
      <c r="BC549" s="113"/>
      <c r="BD549" s="113"/>
      <c r="BE549" s="113"/>
      <c r="BF549" s="113"/>
      <c r="BG549" s="113"/>
      <c r="BH549" s="113"/>
      <c r="BI549" s="113"/>
    </row>
    <row r="550" spans="1:61" ht="12.75" customHeight="1" x14ac:dyDescent="0.2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  <c r="AD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X550" s="113"/>
      <c r="AY550" s="113"/>
      <c r="AZ550" s="113"/>
      <c r="BA550" s="113"/>
      <c r="BB550" s="113"/>
      <c r="BC550" s="113"/>
      <c r="BD550" s="113"/>
      <c r="BE550" s="113"/>
      <c r="BF550" s="113"/>
      <c r="BG550" s="113"/>
      <c r="BH550" s="113"/>
      <c r="BI550" s="113"/>
    </row>
    <row r="551" spans="1:61" ht="12.75" customHeight="1" x14ac:dyDescent="0.2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X551" s="113"/>
      <c r="AY551" s="113"/>
      <c r="AZ551" s="113"/>
      <c r="BA551" s="113"/>
      <c r="BB551" s="113"/>
      <c r="BC551" s="113"/>
      <c r="BD551" s="113"/>
      <c r="BE551" s="113"/>
      <c r="BF551" s="113"/>
      <c r="BG551" s="113"/>
      <c r="BH551" s="113"/>
      <c r="BI551" s="113"/>
    </row>
    <row r="552" spans="1:61" ht="12.75" customHeight="1" x14ac:dyDescent="0.2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  <c r="AD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X552" s="113"/>
      <c r="AY552" s="113"/>
      <c r="AZ552" s="113"/>
      <c r="BA552" s="113"/>
      <c r="BB552" s="113"/>
      <c r="BC552" s="113"/>
      <c r="BD552" s="113"/>
      <c r="BE552" s="113"/>
      <c r="BF552" s="113"/>
      <c r="BG552" s="113"/>
      <c r="BH552" s="113"/>
      <c r="BI552" s="113"/>
    </row>
    <row r="553" spans="1:61" ht="12.75" customHeight="1" x14ac:dyDescent="0.2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  <c r="AD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X553" s="113"/>
      <c r="AY553" s="113"/>
      <c r="AZ553" s="113"/>
      <c r="BA553" s="113"/>
      <c r="BB553" s="113"/>
      <c r="BC553" s="113"/>
      <c r="BD553" s="113"/>
      <c r="BE553" s="113"/>
      <c r="BF553" s="113"/>
      <c r="BG553" s="113"/>
      <c r="BH553" s="113"/>
      <c r="BI553" s="113"/>
    </row>
    <row r="554" spans="1:61" ht="12.75" customHeight="1" x14ac:dyDescent="0.2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  <c r="AY554" s="113"/>
      <c r="AZ554" s="113"/>
      <c r="BA554" s="113"/>
      <c r="BB554" s="113"/>
      <c r="BC554" s="113"/>
      <c r="BD554" s="113"/>
      <c r="BE554" s="113"/>
      <c r="BF554" s="113"/>
      <c r="BG554" s="113"/>
      <c r="BH554" s="113"/>
      <c r="BI554" s="113"/>
    </row>
    <row r="555" spans="1:61" ht="12.75" customHeight="1" x14ac:dyDescent="0.2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X555" s="113"/>
      <c r="AY555" s="113"/>
      <c r="AZ555" s="113"/>
      <c r="BA555" s="113"/>
      <c r="BB555" s="113"/>
      <c r="BC555" s="113"/>
      <c r="BD555" s="113"/>
      <c r="BE555" s="113"/>
      <c r="BF555" s="113"/>
      <c r="BG555" s="113"/>
      <c r="BH555" s="113"/>
      <c r="BI555" s="113"/>
    </row>
    <row r="556" spans="1:61" ht="12.75" customHeight="1" x14ac:dyDescent="0.2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X556" s="113"/>
      <c r="AY556" s="113"/>
      <c r="AZ556" s="113"/>
      <c r="BA556" s="113"/>
      <c r="BB556" s="113"/>
      <c r="BC556" s="113"/>
      <c r="BD556" s="113"/>
      <c r="BE556" s="113"/>
      <c r="BF556" s="113"/>
      <c r="BG556" s="113"/>
      <c r="BH556" s="113"/>
      <c r="BI556" s="113"/>
    </row>
    <row r="557" spans="1:61" ht="12.75" customHeight="1" x14ac:dyDescent="0.2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  <c r="AD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X557" s="113"/>
      <c r="AY557" s="113"/>
      <c r="AZ557" s="113"/>
      <c r="BA557" s="113"/>
      <c r="BB557" s="113"/>
      <c r="BC557" s="113"/>
      <c r="BD557" s="113"/>
      <c r="BE557" s="113"/>
      <c r="BF557" s="113"/>
      <c r="BG557" s="113"/>
      <c r="BH557" s="113"/>
      <c r="BI557" s="113"/>
    </row>
    <row r="558" spans="1:61" ht="12.75" customHeight="1" x14ac:dyDescent="0.2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X558" s="113"/>
      <c r="AY558" s="113"/>
      <c r="AZ558" s="113"/>
      <c r="BA558" s="113"/>
      <c r="BB558" s="113"/>
      <c r="BC558" s="113"/>
      <c r="BD558" s="113"/>
      <c r="BE558" s="113"/>
      <c r="BF558" s="113"/>
      <c r="BG558" s="113"/>
      <c r="BH558" s="113"/>
      <c r="BI558" s="113"/>
    </row>
    <row r="559" spans="1:61" ht="12.75" customHeight="1" x14ac:dyDescent="0.2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X559" s="113"/>
      <c r="AY559" s="113"/>
      <c r="AZ559" s="113"/>
      <c r="BA559" s="113"/>
      <c r="BB559" s="113"/>
      <c r="BC559" s="113"/>
      <c r="BD559" s="113"/>
      <c r="BE559" s="113"/>
      <c r="BF559" s="113"/>
      <c r="BG559" s="113"/>
      <c r="BH559" s="113"/>
      <c r="BI559" s="113"/>
    </row>
    <row r="560" spans="1:61" ht="12.75" customHeight="1" x14ac:dyDescent="0.2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  <c r="AD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X560" s="113"/>
      <c r="AY560" s="113"/>
      <c r="AZ560" s="113"/>
      <c r="BA560" s="113"/>
      <c r="BB560" s="113"/>
      <c r="BC560" s="113"/>
      <c r="BD560" s="113"/>
      <c r="BE560" s="113"/>
      <c r="BF560" s="113"/>
      <c r="BG560" s="113"/>
      <c r="BH560" s="113"/>
      <c r="BI560" s="113"/>
    </row>
    <row r="561" spans="1:61" ht="12.75" customHeight="1" x14ac:dyDescent="0.2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  <c r="AD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X561" s="113"/>
      <c r="AY561" s="113"/>
      <c r="AZ561" s="113"/>
      <c r="BA561" s="113"/>
      <c r="BB561" s="113"/>
      <c r="BC561" s="113"/>
      <c r="BD561" s="113"/>
      <c r="BE561" s="113"/>
      <c r="BF561" s="113"/>
      <c r="BG561" s="113"/>
      <c r="BH561" s="113"/>
      <c r="BI561" s="113"/>
    </row>
    <row r="562" spans="1:61" ht="12.75" customHeight="1" x14ac:dyDescent="0.2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  <c r="AY562" s="113"/>
      <c r="AZ562" s="113"/>
      <c r="BA562" s="113"/>
      <c r="BB562" s="113"/>
      <c r="BC562" s="113"/>
      <c r="BD562" s="113"/>
      <c r="BE562" s="113"/>
      <c r="BF562" s="113"/>
      <c r="BG562" s="113"/>
      <c r="BH562" s="113"/>
      <c r="BI562" s="113"/>
    </row>
    <row r="563" spans="1:61" ht="12.75" customHeight="1" x14ac:dyDescent="0.2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  <c r="AD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X563" s="113"/>
      <c r="AY563" s="113"/>
      <c r="AZ563" s="113"/>
      <c r="BA563" s="113"/>
      <c r="BB563" s="113"/>
      <c r="BC563" s="113"/>
      <c r="BD563" s="113"/>
      <c r="BE563" s="113"/>
      <c r="BF563" s="113"/>
      <c r="BG563" s="113"/>
      <c r="BH563" s="113"/>
      <c r="BI563" s="113"/>
    </row>
    <row r="564" spans="1:61" ht="12.75" customHeight="1" x14ac:dyDescent="0.2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X564" s="113"/>
      <c r="AY564" s="113"/>
      <c r="AZ564" s="113"/>
      <c r="BA564" s="113"/>
      <c r="BB564" s="113"/>
      <c r="BC564" s="113"/>
      <c r="BD564" s="113"/>
      <c r="BE564" s="113"/>
      <c r="BF564" s="113"/>
      <c r="BG564" s="113"/>
      <c r="BH564" s="113"/>
      <c r="BI564" s="113"/>
    </row>
    <row r="565" spans="1:61" ht="12.75" customHeight="1" x14ac:dyDescent="0.2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X565" s="113"/>
      <c r="AY565" s="113"/>
      <c r="AZ565" s="113"/>
      <c r="BA565" s="113"/>
      <c r="BB565" s="113"/>
      <c r="BC565" s="113"/>
      <c r="BD565" s="113"/>
      <c r="BE565" s="113"/>
      <c r="BF565" s="113"/>
      <c r="BG565" s="113"/>
      <c r="BH565" s="113"/>
      <c r="BI565" s="113"/>
    </row>
    <row r="566" spans="1:61" ht="12.75" customHeight="1" x14ac:dyDescent="0.2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  <c r="AD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X566" s="113"/>
      <c r="AY566" s="113"/>
      <c r="AZ566" s="113"/>
      <c r="BA566" s="113"/>
      <c r="BB566" s="113"/>
      <c r="BC566" s="113"/>
      <c r="BD566" s="113"/>
      <c r="BE566" s="113"/>
      <c r="BF566" s="113"/>
      <c r="BG566" s="113"/>
      <c r="BH566" s="113"/>
      <c r="BI566" s="113"/>
    </row>
    <row r="567" spans="1:61" ht="12.75" customHeight="1" x14ac:dyDescent="0.2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X567" s="113"/>
      <c r="AY567" s="113"/>
      <c r="AZ567" s="113"/>
      <c r="BA567" s="113"/>
      <c r="BB567" s="113"/>
      <c r="BC567" s="113"/>
      <c r="BD567" s="113"/>
      <c r="BE567" s="113"/>
      <c r="BF567" s="113"/>
      <c r="BG567" s="113"/>
      <c r="BH567" s="113"/>
      <c r="BI567" s="113"/>
    </row>
    <row r="568" spans="1:61" ht="12.75" customHeight="1" x14ac:dyDescent="0.2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113"/>
      <c r="BF568" s="113"/>
      <c r="BG568" s="113"/>
      <c r="BH568" s="113"/>
      <c r="BI568" s="113"/>
    </row>
    <row r="569" spans="1:61" ht="12.75" customHeight="1" x14ac:dyDescent="0.2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  <c r="AD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  <c r="AY569" s="113"/>
      <c r="AZ569" s="113"/>
      <c r="BA569" s="113"/>
      <c r="BB569" s="113"/>
      <c r="BC569" s="113"/>
      <c r="BD569" s="113"/>
      <c r="BE569" s="113"/>
      <c r="BF569" s="113"/>
      <c r="BG569" s="113"/>
      <c r="BH569" s="113"/>
      <c r="BI569" s="113"/>
    </row>
    <row r="570" spans="1:61" ht="12.75" customHeight="1" x14ac:dyDescent="0.2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  <c r="AD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  <c r="AY570" s="113"/>
      <c r="AZ570" s="113"/>
      <c r="BA570" s="113"/>
      <c r="BB570" s="113"/>
      <c r="BC570" s="113"/>
      <c r="BD570" s="113"/>
      <c r="BE570" s="113"/>
      <c r="BF570" s="113"/>
      <c r="BG570" s="113"/>
      <c r="BH570" s="113"/>
      <c r="BI570" s="113"/>
    </row>
    <row r="571" spans="1:61" ht="12.75" customHeight="1" x14ac:dyDescent="0.2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  <c r="AD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X571" s="113"/>
      <c r="AY571" s="113"/>
      <c r="AZ571" s="113"/>
      <c r="BA571" s="113"/>
      <c r="BB571" s="113"/>
      <c r="BC571" s="113"/>
      <c r="BD571" s="113"/>
      <c r="BE571" s="113"/>
      <c r="BF571" s="113"/>
      <c r="BG571" s="113"/>
      <c r="BH571" s="113"/>
      <c r="BI571" s="113"/>
    </row>
    <row r="572" spans="1:61" ht="12.75" customHeight="1" x14ac:dyDescent="0.2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  <c r="BB572" s="113"/>
      <c r="BC572" s="113"/>
      <c r="BD572" s="113"/>
      <c r="BE572" s="113"/>
      <c r="BF572" s="113"/>
      <c r="BG572" s="113"/>
      <c r="BH572" s="113"/>
      <c r="BI572" s="113"/>
    </row>
    <row r="573" spans="1:61" ht="12.75" customHeight="1" x14ac:dyDescent="0.2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  <c r="BB573" s="113"/>
      <c r="BC573" s="113"/>
      <c r="BD573" s="113"/>
      <c r="BE573" s="113"/>
      <c r="BF573" s="113"/>
      <c r="BG573" s="113"/>
      <c r="BH573" s="113"/>
      <c r="BI573" s="113"/>
    </row>
    <row r="574" spans="1:61" ht="12.75" customHeight="1" x14ac:dyDescent="0.2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  <c r="BF574" s="113"/>
      <c r="BG574" s="113"/>
      <c r="BH574" s="113"/>
      <c r="BI574" s="113"/>
    </row>
    <row r="575" spans="1:61" ht="12.75" customHeight="1" x14ac:dyDescent="0.2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  <c r="BF575" s="113"/>
      <c r="BG575" s="113"/>
      <c r="BH575" s="113"/>
      <c r="BI575" s="113"/>
    </row>
    <row r="576" spans="1:61" ht="12.75" customHeight="1" x14ac:dyDescent="0.2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  <c r="BB576" s="113"/>
      <c r="BC576" s="113"/>
      <c r="BD576" s="113"/>
      <c r="BE576" s="113"/>
      <c r="BF576" s="113"/>
      <c r="BG576" s="113"/>
      <c r="BH576" s="113"/>
      <c r="BI576" s="113"/>
    </row>
    <row r="577" spans="1:61" ht="12.75" customHeight="1" x14ac:dyDescent="0.2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  <c r="BF577" s="113"/>
      <c r="BG577" s="113"/>
      <c r="BH577" s="113"/>
      <c r="BI577" s="113"/>
    </row>
    <row r="578" spans="1:61" ht="12.75" customHeight="1" x14ac:dyDescent="0.2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  <c r="BF578" s="113"/>
      <c r="BG578" s="113"/>
      <c r="BH578" s="113"/>
      <c r="BI578" s="113"/>
    </row>
    <row r="579" spans="1:61" ht="12.75" customHeight="1" x14ac:dyDescent="0.2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  <c r="BF579" s="113"/>
      <c r="BG579" s="113"/>
      <c r="BH579" s="113"/>
      <c r="BI579" s="113"/>
    </row>
    <row r="580" spans="1:61" ht="12.75" customHeight="1" x14ac:dyDescent="0.2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  <c r="BF580" s="113"/>
      <c r="BG580" s="113"/>
      <c r="BH580" s="113"/>
      <c r="BI580" s="113"/>
    </row>
    <row r="581" spans="1:61" ht="12.75" customHeight="1" x14ac:dyDescent="0.2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  <c r="BF581" s="113"/>
      <c r="BG581" s="113"/>
      <c r="BH581" s="113"/>
      <c r="BI581" s="113"/>
    </row>
    <row r="582" spans="1:61" ht="12.75" customHeight="1" x14ac:dyDescent="0.2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  <c r="BB582" s="113"/>
      <c r="BC582" s="113"/>
      <c r="BD582" s="113"/>
      <c r="BE582" s="113"/>
      <c r="BF582" s="113"/>
      <c r="BG582" s="113"/>
      <c r="BH582" s="113"/>
      <c r="BI582" s="113"/>
    </row>
    <row r="583" spans="1:61" ht="12.75" customHeight="1" x14ac:dyDescent="0.2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3"/>
      <c r="BE583" s="113"/>
      <c r="BF583" s="113"/>
      <c r="BG583" s="113"/>
      <c r="BH583" s="113"/>
      <c r="BI583" s="113"/>
    </row>
    <row r="584" spans="1:61" ht="12.75" customHeight="1" x14ac:dyDescent="0.2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  <c r="AY584" s="113"/>
      <c r="AZ584" s="113"/>
      <c r="BA584" s="113"/>
      <c r="BB584" s="113"/>
      <c r="BC584" s="113"/>
      <c r="BD584" s="113"/>
      <c r="BE584" s="113"/>
      <c r="BF584" s="113"/>
      <c r="BG584" s="113"/>
      <c r="BH584" s="113"/>
      <c r="BI584" s="113"/>
    </row>
    <row r="585" spans="1:61" ht="12.75" customHeight="1" x14ac:dyDescent="0.2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3"/>
      <c r="BE585" s="113"/>
      <c r="BF585" s="113"/>
      <c r="BG585" s="113"/>
      <c r="BH585" s="113"/>
      <c r="BI585" s="113"/>
    </row>
    <row r="586" spans="1:61" ht="12.75" customHeight="1" x14ac:dyDescent="0.2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  <c r="AD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/>
      <c r="BB586" s="113"/>
      <c r="BC586" s="113"/>
      <c r="BD586" s="113"/>
      <c r="BE586" s="113"/>
      <c r="BF586" s="113"/>
      <c r="BG586" s="113"/>
      <c r="BH586" s="113"/>
      <c r="BI586" s="113"/>
    </row>
    <row r="587" spans="1:61" ht="12.75" customHeight="1" x14ac:dyDescent="0.2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3"/>
      <c r="BE587" s="113"/>
      <c r="BF587" s="113"/>
      <c r="BG587" s="113"/>
      <c r="BH587" s="113"/>
      <c r="BI587" s="113"/>
    </row>
    <row r="588" spans="1:61" ht="12.75" customHeight="1" x14ac:dyDescent="0.2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  <c r="AY588" s="113"/>
      <c r="AZ588" s="113"/>
      <c r="BA588" s="113"/>
      <c r="BB588" s="113"/>
      <c r="BC588" s="113"/>
      <c r="BD588" s="113"/>
      <c r="BE588" s="113"/>
      <c r="BF588" s="113"/>
      <c r="BG588" s="113"/>
      <c r="BH588" s="113"/>
      <c r="BI588" s="113"/>
    </row>
    <row r="589" spans="1:61" ht="12.75" customHeight="1" x14ac:dyDescent="0.2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3"/>
      <c r="BE589" s="113"/>
      <c r="BF589" s="113"/>
      <c r="BG589" s="113"/>
      <c r="BH589" s="113"/>
      <c r="BI589" s="113"/>
    </row>
    <row r="590" spans="1:61" ht="12.75" customHeight="1" x14ac:dyDescent="0.2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  <c r="AD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  <c r="BB590" s="113"/>
      <c r="BC590" s="113"/>
      <c r="BD590" s="113"/>
      <c r="BE590" s="113"/>
      <c r="BF590" s="113"/>
      <c r="BG590" s="113"/>
      <c r="BH590" s="113"/>
      <c r="BI590" s="113"/>
    </row>
    <row r="591" spans="1:61" ht="12.75" customHeight="1" x14ac:dyDescent="0.2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113"/>
      <c r="BF591" s="113"/>
      <c r="BG591" s="113"/>
      <c r="BH591" s="113"/>
      <c r="BI591" s="113"/>
    </row>
    <row r="592" spans="1:61" ht="12.75" customHeight="1" x14ac:dyDescent="0.2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  <c r="AY592" s="113"/>
      <c r="AZ592" s="113"/>
      <c r="BA592" s="113"/>
      <c r="BB592" s="113"/>
      <c r="BC592" s="113"/>
      <c r="BD592" s="113"/>
      <c r="BE592" s="113"/>
      <c r="BF592" s="113"/>
      <c r="BG592" s="113"/>
      <c r="BH592" s="113"/>
      <c r="BI592" s="113"/>
    </row>
    <row r="593" spans="1:61" ht="12.75" customHeight="1" x14ac:dyDescent="0.2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  <c r="BF593" s="113"/>
      <c r="BG593" s="113"/>
      <c r="BH593" s="113"/>
      <c r="BI593" s="113"/>
    </row>
    <row r="594" spans="1:61" ht="12.75" customHeight="1" x14ac:dyDescent="0.2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3"/>
      <c r="BC594" s="113"/>
      <c r="BD594" s="113"/>
      <c r="BE594" s="113"/>
      <c r="BF594" s="113"/>
      <c r="BG594" s="113"/>
      <c r="BH594" s="113"/>
      <c r="BI594" s="113"/>
    </row>
    <row r="595" spans="1:61" ht="12.75" customHeight="1" x14ac:dyDescent="0.2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  <c r="BF595" s="113"/>
      <c r="BG595" s="113"/>
      <c r="BH595" s="113"/>
      <c r="BI595" s="113"/>
    </row>
    <row r="596" spans="1:61" ht="12.75" customHeight="1" x14ac:dyDescent="0.2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  <c r="BH596" s="113"/>
      <c r="BI596" s="113"/>
    </row>
    <row r="597" spans="1:61" ht="12.75" customHeight="1" x14ac:dyDescent="0.2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  <c r="BF597" s="113"/>
      <c r="BG597" s="113"/>
      <c r="BH597" s="113"/>
      <c r="BI597" s="113"/>
    </row>
    <row r="598" spans="1:61" ht="12.75" customHeight="1" x14ac:dyDescent="0.2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</row>
    <row r="599" spans="1:61" ht="12.75" customHeight="1" x14ac:dyDescent="0.2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</row>
    <row r="600" spans="1:61" ht="12.75" customHeight="1" x14ac:dyDescent="0.2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  <c r="BF600" s="113"/>
      <c r="BG600" s="113"/>
      <c r="BH600" s="113"/>
      <c r="BI600" s="113"/>
    </row>
    <row r="601" spans="1:61" ht="12.75" customHeight="1" x14ac:dyDescent="0.2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</row>
    <row r="602" spans="1:61" ht="12.75" customHeight="1" x14ac:dyDescent="0.2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</row>
    <row r="603" spans="1:61" ht="12.75" customHeight="1" x14ac:dyDescent="0.2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</row>
    <row r="604" spans="1:61" ht="12.75" customHeight="1" x14ac:dyDescent="0.2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  <c r="BH604" s="113"/>
      <c r="BI604" s="113"/>
    </row>
    <row r="605" spans="1:61" ht="12.75" customHeight="1" x14ac:dyDescent="0.2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  <c r="BF605" s="113"/>
      <c r="BG605" s="113"/>
      <c r="BH605" s="113"/>
      <c r="BI605" s="113"/>
    </row>
    <row r="606" spans="1:61" ht="12.75" customHeight="1" x14ac:dyDescent="0.2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  <c r="BH606" s="113"/>
      <c r="BI606" s="113"/>
    </row>
    <row r="607" spans="1:61" ht="12.75" customHeight="1" x14ac:dyDescent="0.2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  <c r="BF607" s="113"/>
      <c r="BG607" s="113"/>
      <c r="BH607" s="113"/>
      <c r="BI607" s="113"/>
    </row>
    <row r="608" spans="1:61" ht="12.75" customHeight="1" x14ac:dyDescent="0.2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  <c r="BB608" s="113"/>
      <c r="BC608" s="113"/>
      <c r="BD608" s="113"/>
      <c r="BE608" s="113"/>
      <c r="BF608" s="113"/>
      <c r="BG608" s="113"/>
      <c r="BH608" s="113"/>
      <c r="BI608" s="113"/>
    </row>
    <row r="609" spans="1:61" ht="12.75" customHeight="1" x14ac:dyDescent="0.2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  <c r="BF609" s="113"/>
      <c r="BG609" s="113"/>
      <c r="BH609" s="113"/>
      <c r="BI609" s="113"/>
    </row>
    <row r="610" spans="1:61" ht="12.75" customHeight="1" x14ac:dyDescent="0.2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  <c r="BF610" s="113"/>
      <c r="BG610" s="113"/>
      <c r="BH610" s="113"/>
      <c r="BI610" s="113"/>
    </row>
    <row r="611" spans="1:61" ht="12.75" customHeight="1" x14ac:dyDescent="0.2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113"/>
      <c r="BF611" s="113"/>
      <c r="BG611" s="113"/>
      <c r="BH611" s="113"/>
      <c r="BI611" s="113"/>
    </row>
    <row r="612" spans="1:61" ht="12.75" customHeight="1" x14ac:dyDescent="0.2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  <c r="BB612" s="113"/>
      <c r="BC612" s="113"/>
      <c r="BD612" s="113"/>
      <c r="BE612" s="113"/>
      <c r="BF612" s="113"/>
      <c r="BG612" s="113"/>
      <c r="BH612" s="113"/>
      <c r="BI612" s="113"/>
    </row>
    <row r="613" spans="1:61" ht="12.75" customHeight="1" x14ac:dyDescent="0.2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3"/>
      <c r="BE613" s="113"/>
      <c r="BF613" s="113"/>
      <c r="BG613" s="113"/>
      <c r="BH613" s="113"/>
      <c r="BI613" s="113"/>
    </row>
    <row r="614" spans="1:61" ht="12.75" customHeight="1" x14ac:dyDescent="0.2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  <c r="BF614" s="113"/>
      <c r="BG614" s="113"/>
      <c r="BH614" s="113"/>
      <c r="BI614" s="113"/>
    </row>
    <row r="615" spans="1:61" ht="12.75" customHeight="1" x14ac:dyDescent="0.2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3"/>
      <c r="BE615" s="113"/>
      <c r="BF615" s="113"/>
      <c r="BG615" s="113"/>
      <c r="BH615" s="113"/>
      <c r="BI615" s="113"/>
    </row>
    <row r="616" spans="1:61" ht="12.75" customHeight="1" x14ac:dyDescent="0.2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  <c r="AD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  <c r="AY616" s="113"/>
      <c r="AZ616" s="113"/>
      <c r="BA616" s="113"/>
      <c r="BB616" s="113"/>
      <c r="BC616" s="113"/>
      <c r="BD616" s="113"/>
      <c r="BE616" s="113"/>
      <c r="BF616" s="113"/>
      <c r="BG616" s="113"/>
      <c r="BH616" s="113"/>
      <c r="BI616" s="113"/>
    </row>
    <row r="617" spans="1:61" ht="12.75" customHeight="1" x14ac:dyDescent="0.2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  <c r="BB617" s="113"/>
      <c r="BC617" s="113"/>
      <c r="BD617" s="113"/>
      <c r="BE617" s="113"/>
      <c r="BF617" s="113"/>
      <c r="BG617" s="113"/>
      <c r="BH617" s="113"/>
      <c r="BI617" s="113"/>
    </row>
    <row r="618" spans="1:61" ht="12.75" customHeight="1" x14ac:dyDescent="0.2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  <c r="AD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  <c r="AY618" s="113"/>
      <c r="AZ618" s="113"/>
      <c r="BA618" s="113"/>
      <c r="BB618" s="113"/>
      <c r="BC618" s="113"/>
      <c r="BD618" s="113"/>
      <c r="BE618" s="113"/>
      <c r="BF618" s="113"/>
      <c r="BG618" s="113"/>
      <c r="BH618" s="113"/>
      <c r="BI618" s="113"/>
    </row>
    <row r="619" spans="1:61" ht="12.75" customHeight="1" x14ac:dyDescent="0.2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  <c r="BB619" s="113"/>
      <c r="BC619" s="113"/>
      <c r="BD619" s="113"/>
      <c r="BE619" s="113"/>
      <c r="BF619" s="113"/>
      <c r="BG619" s="113"/>
      <c r="BH619" s="113"/>
      <c r="BI619" s="113"/>
    </row>
    <row r="620" spans="1:61" ht="12.75" customHeight="1" x14ac:dyDescent="0.2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  <c r="AD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  <c r="AY620" s="113"/>
      <c r="AZ620" s="113"/>
      <c r="BA620" s="113"/>
      <c r="BB620" s="113"/>
      <c r="BC620" s="113"/>
      <c r="BD620" s="113"/>
      <c r="BE620" s="113"/>
      <c r="BF620" s="113"/>
      <c r="BG620" s="113"/>
      <c r="BH620" s="113"/>
      <c r="BI620" s="113"/>
    </row>
    <row r="621" spans="1:61" ht="12.75" customHeight="1" x14ac:dyDescent="0.2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  <c r="BB621" s="113"/>
      <c r="BC621" s="113"/>
      <c r="BD621" s="113"/>
      <c r="BE621" s="113"/>
      <c r="BF621" s="113"/>
      <c r="BG621" s="113"/>
      <c r="BH621" s="113"/>
      <c r="BI621" s="113"/>
    </row>
    <row r="622" spans="1:61" ht="12.75" customHeight="1" x14ac:dyDescent="0.2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  <c r="AD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  <c r="AY622" s="113"/>
      <c r="AZ622" s="113"/>
      <c r="BA622" s="113"/>
      <c r="BB622" s="113"/>
      <c r="BC622" s="113"/>
      <c r="BD622" s="113"/>
      <c r="BE622" s="113"/>
      <c r="BF622" s="113"/>
      <c r="BG622" s="113"/>
      <c r="BH622" s="113"/>
      <c r="BI622" s="113"/>
    </row>
    <row r="623" spans="1:61" ht="12.75" customHeight="1" x14ac:dyDescent="0.2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  <c r="BB623" s="113"/>
      <c r="BC623" s="113"/>
      <c r="BD623" s="113"/>
      <c r="BE623" s="113"/>
      <c r="BF623" s="113"/>
      <c r="BG623" s="113"/>
      <c r="BH623" s="113"/>
      <c r="BI623" s="113"/>
    </row>
    <row r="624" spans="1:61" ht="12.75" customHeight="1" x14ac:dyDescent="0.2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  <c r="AD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X624" s="113"/>
      <c r="AY624" s="113"/>
      <c r="AZ624" s="113"/>
      <c r="BA624" s="113"/>
      <c r="BB624" s="113"/>
      <c r="BC624" s="113"/>
      <c r="BD624" s="113"/>
      <c r="BE624" s="113"/>
      <c r="BF624" s="113"/>
      <c r="BG624" s="113"/>
      <c r="BH624" s="113"/>
      <c r="BI624" s="113"/>
    </row>
    <row r="625" spans="1:61" ht="12.75" customHeight="1" x14ac:dyDescent="0.2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  <c r="AY625" s="113"/>
      <c r="AZ625" s="113"/>
      <c r="BA625" s="113"/>
      <c r="BB625" s="113"/>
      <c r="BC625" s="113"/>
      <c r="BD625" s="113"/>
      <c r="BE625" s="113"/>
      <c r="BF625" s="113"/>
      <c r="BG625" s="113"/>
      <c r="BH625" s="113"/>
      <c r="BI625" s="113"/>
    </row>
    <row r="626" spans="1:61" ht="12.75" customHeight="1" x14ac:dyDescent="0.2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  <c r="AD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X626" s="113"/>
      <c r="AY626" s="113"/>
      <c r="AZ626" s="113"/>
      <c r="BA626" s="113"/>
      <c r="BB626" s="113"/>
      <c r="BC626" s="113"/>
      <c r="BD626" s="113"/>
      <c r="BE626" s="113"/>
      <c r="BF626" s="113"/>
      <c r="BG626" s="113"/>
      <c r="BH626" s="113"/>
      <c r="BI626" s="113"/>
    </row>
    <row r="627" spans="1:61" ht="12.75" customHeight="1" x14ac:dyDescent="0.2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  <c r="AY627" s="113"/>
      <c r="AZ627" s="113"/>
      <c r="BA627" s="113"/>
      <c r="BB627" s="113"/>
      <c r="BC627" s="113"/>
      <c r="BD627" s="113"/>
      <c r="BE627" s="113"/>
      <c r="BF627" s="113"/>
      <c r="BG627" s="113"/>
      <c r="BH627" s="113"/>
      <c r="BI627" s="113"/>
    </row>
    <row r="628" spans="1:61" ht="12.75" customHeight="1" x14ac:dyDescent="0.2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  <c r="AD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X628" s="113"/>
      <c r="AY628" s="113"/>
      <c r="AZ628" s="113"/>
      <c r="BA628" s="113"/>
      <c r="BB628" s="113"/>
      <c r="BC628" s="113"/>
      <c r="BD628" s="113"/>
      <c r="BE628" s="113"/>
      <c r="BF628" s="113"/>
      <c r="BG628" s="113"/>
      <c r="BH628" s="113"/>
      <c r="BI628" s="113"/>
    </row>
    <row r="629" spans="1:61" ht="12.75" customHeight="1" x14ac:dyDescent="0.2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  <c r="AY629" s="113"/>
      <c r="AZ629" s="113"/>
      <c r="BA629" s="113"/>
      <c r="BB629" s="113"/>
      <c r="BC629" s="113"/>
      <c r="BD629" s="113"/>
      <c r="BE629" s="113"/>
      <c r="BF629" s="113"/>
      <c r="BG629" s="113"/>
      <c r="BH629" s="113"/>
      <c r="BI629" s="113"/>
    </row>
    <row r="630" spans="1:61" ht="12.75" customHeight="1" x14ac:dyDescent="0.2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  <c r="AD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  <c r="AY630" s="113"/>
      <c r="AZ630" s="113"/>
      <c r="BA630" s="113"/>
      <c r="BB630" s="113"/>
      <c r="BC630" s="113"/>
      <c r="BD630" s="113"/>
      <c r="BE630" s="113"/>
      <c r="BF630" s="113"/>
      <c r="BG630" s="113"/>
      <c r="BH630" s="113"/>
      <c r="BI630" s="113"/>
    </row>
    <row r="631" spans="1:61" ht="12.75" customHeight="1" x14ac:dyDescent="0.2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  <c r="AD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X631" s="113"/>
      <c r="AY631" s="113"/>
      <c r="AZ631" s="113"/>
      <c r="BA631" s="113"/>
      <c r="BB631" s="113"/>
      <c r="BC631" s="113"/>
      <c r="BD631" s="113"/>
      <c r="BE631" s="113"/>
      <c r="BF631" s="113"/>
      <c r="BG631" s="113"/>
      <c r="BH631" s="113"/>
      <c r="BI631" s="113"/>
    </row>
    <row r="632" spans="1:61" ht="12.75" customHeight="1" x14ac:dyDescent="0.2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  <c r="AD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  <c r="AY632" s="113"/>
      <c r="AZ632" s="113"/>
      <c r="BA632" s="113"/>
      <c r="BB632" s="113"/>
      <c r="BC632" s="113"/>
      <c r="BD632" s="113"/>
      <c r="BE632" s="113"/>
      <c r="BF632" s="113"/>
      <c r="BG632" s="113"/>
      <c r="BH632" s="113"/>
      <c r="BI632" s="113"/>
    </row>
    <row r="633" spans="1:61" ht="12.75" customHeight="1" x14ac:dyDescent="0.2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  <c r="AD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X633" s="113"/>
      <c r="AY633" s="113"/>
      <c r="AZ633" s="113"/>
      <c r="BA633" s="113"/>
      <c r="BB633" s="113"/>
      <c r="BC633" s="113"/>
      <c r="BD633" s="113"/>
      <c r="BE633" s="113"/>
      <c r="BF633" s="113"/>
      <c r="BG633" s="113"/>
      <c r="BH633" s="113"/>
      <c r="BI633" s="113"/>
    </row>
    <row r="634" spans="1:61" ht="12.75" customHeight="1" x14ac:dyDescent="0.2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  <c r="BF634" s="113"/>
      <c r="BG634" s="113"/>
      <c r="BH634" s="113"/>
      <c r="BI634" s="113"/>
    </row>
    <row r="635" spans="1:61" ht="12.75" customHeight="1" x14ac:dyDescent="0.2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  <c r="BF635" s="113"/>
      <c r="BG635" s="113"/>
      <c r="BH635" s="113"/>
      <c r="BI635" s="113"/>
    </row>
    <row r="636" spans="1:61" ht="12.75" customHeight="1" x14ac:dyDescent="0.2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  <c r="AD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X636" s="113"/>
      <c r="AY636" s="113"/>
      <c r="AZ636" s="113"/>
      <c r="BA636" s="113"/>
      <c r="BB636" s="113"/>
      <c r="BC636" s="113"/>
      <c r="BD636" s="113"/>
      <c r="BE636" s="113"/>
      <c r="BF636" s="113"/>
      <c r="BG636" s="113"/>
      <c r="BH636" s="113"/>
      <c r="BI636" s="113"/>
    </row>
    <row r="637" spans="1:61" ht="12.75" customHeight="1" x14ac:dyDescent="0.2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  <c r="AD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X637" s="113"/>
      <c r="AY637" s="113"/>
      <c r="AZ637" s="113"/>
      <c r="BA637" s="113"/>
      <c r="BB637" s="113"/>
      <c r="BC637" s="113"/>
      <c r="BD637" s="113"/>
      <c r="BE637" s="113"/>
      <c r="BF637" s="113"/>
      <c r="BG637" s="113"/>
      <c r="BH637" s="113"/>
      <c r="BI637" s="113"/>
    </row>
    <row r="638" spans="1:61" ht="12.75" customHeight="1" x14ac:dyDescent="0.2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</row>
    <row r="639" spans="1:61" ht="12.75" customHeight="1" x14ac:dyDescent="0.2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</row>
    <row r="640" spans="1:61" ht="12.75" customHeight="1" x14ac:dyDescent="0.2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  <c r="AD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  <c r="AY640" s="113"/>
      <c r="AZ640" s="113"/>
      <c r="BA640" s="113"/>
      <c r="BB640" s="113"/>
      <c r="BC640" s="113"/>
      <c r="BD640" s="113"/>
      <c r="BE640" s="113"/>
      <c r="BF640" s="113"/>
      <c r="BG640" s="113"/>
      <c r="BH640" s="113"/>
      <c r="BI640" s="113"/>
    </row>
    <row r="641" spans="1:61" ht="12.75" customHeight="1" x14ac:dyDescent="0.2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  <c r="AD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X641" s="113"/>
      <c r="AY641" s="113"/>
      <c r="AZ641" s="113"/>
      <c r="BA641" s="113"/>
      <c r="BB641" s="113"/>
      <c r="BC641" s="113"/>
      <c r="BD641" s="113"/>
      <c r="BE641" s="113"/>
      <c r="BF641" s="113"/>
      <c r="BG641" s="113"/>
      <c r="BH641" s="113"/>
      <c r="BI641" s="113"/>
    </row>
    <row r="642" spans="1:61" ht="12.75" customHeight="1" x14ac:dyDescent="0.2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  <c r="AD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X642" s="113"/>
      <c r="AY642" s="113"/>
      <c r="AZ642" s="113"/>
      <c r="BA642" s="113"/>
      <c r="BB642" s="113"/>
      <c r="BC642" s="113"/>
      <c r="BD642" s="113"/>
      <c r="BE642" s="113"/>
      <c r="BF642" s="113"/>
      <c r="BG642" s="113"/>
      <c r="BH642" s="113"/>
      <c r="BI642" s="113"/>
    </row>
    <row r="643" spans="1:61" ht="12.75" customHeight="1" x14ac:dyDescent="0.2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  <c r="AD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X643" s="113"/>
      <c r="AY643" s="113"/>
      <c r="AZ643" s="113"/>
      <c r="BA643" s="113"/>
      <c r="BB643" s="113"/>
      <c r="BC643" s="113"/>
      <c r="BD643" s="113"/>
      <c r="BE643" s="113"/>
      <c r="BF643" s="113"/>
      <c r="BG643" s="113"/>
      <c r="BH643" s="113"/>
      <c r="BI643" s="113"/>
    </row>
    <row r="644" spans="1:61" ht="12.75" customHeight="1" x14ac:dyDescent="0.2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  <c r="AD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X644" s="113"/>
      <c r="AY644" s="113"/>
      <c r="AZ644" s="113"/>
      <c r="BA644" s="113"/>
      <c r="BB644" s="113"/>
      <c r="BC644" s="113"/>
      <c r="BD644" s="113"/>
      <c r="BE644" s="113"/>
      <c r="BF644" s="113"/>
      <c r="BG644" s="113"/>
      <c r="BH644" s="113"/>
      <c r="BI644" s="113"/>
    </row>
    <row r="645" spans="1:61" ht="12.75" customHeight="1" x14ac:dyDescent="0.2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  <c r="AD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X645" s="113"/>
      <c r="AY645" s="113"/>
      <c r="AZ645" s="113"/>
      <c r="BA645" s="113"/>
      <c r="BB645" s="113"/>
      <c r="BC645" s="113"/>
      <c r="BD645" s="113"/>
      <c r="BE645" s="113"/>
      <c r="BF645" s="113"/>
      <c r="BG645" s="113"/>
      <c r="BH645" s="113"/>
      <c r="BI645" s="113"/>
    </row>
    <row r="646" spans="1:61" ht="12.75" customHeight="1" x14ac:dyDescent="0.2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  <c r="AD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X646" s="113"/>
      <c r="AY646" s="113"/>
      <c r="AZ646" s="113"/>
      <c r="BA646" s="113"/>
      <c r="BB646" s="113"/>
      <c r="BC646" s="113"/>
      <c r="BD646" s="113"/>
      <c r="BE646" s="113"/>
      <c r="BF646" s="113"/>
      <c r="BG646" s="113"/>
      <c r="BH646" s="113"/>
      <c r="BI646" s="113"/>
    </row>
    <row r="647" spans="1:61" ht="12.75" customHeight="1" x14ac:dyDescent="0.2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  <c r="AD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  <c r="AY647" s="113"/>
      <c r="AZ647" s="113"/>
      <c r="BA647" s="113"/>
      <c r="BB647" s="113"/>
      <c r="BC647" s="113"/>
      <c r="BD647" s="113"/>
      <c r="BE647" s="113"/>
      <c r="BF647" s="113"/>
      <c r="BG647" s="113"/>
      <c r="BH647" s="113"/>
      <c r="BI647" s="113"/>
    </row>
    <row r="648" spans="1:61" ht="12.75" customHeight="1" x14ac:dyDescent="0.2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  <c r="AD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  <c r="AY648" s="113"/>
      <c r="AZ648" s="113"/>
      <c r="BA648" s="113"/>
      <c r="BB648" s="113"/>
      <c r="BC648" s="113"/>
      <c r="BD648" s="113"/>
      <c r="BE648" s="113"/>
      <c r="BF648" s="113"/>
      <c r="BG648" s="113"/>
      <c r="BH648" s="113"/>
      <c r="BI648" s="113"/>
    </row>
    <row r="649" spans="1:61" ht="12.75" customHeight="1" x14ac:dyDescent="0.2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  <c r="AD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  <c r="AY649" s="113"/>
      <c r="AZ649" s="113"/>
      <c r="BA649" s="113"/>
      <c r="BB649" s="113"/>
      <c r="BC649" s="113"/>
      <c r="BD649" s="113"/>
      <c r="BE649" s="113"/>
      <c r="BF649" s="113"/>
      <c r="BG649" s="113"/>
      <c r="BH649" s="113"/>
      <c r="BI649" s="113"/>
    </row>
    <row r="650" spans="1:61" ht="12.75" customHeight="1" x14ac:dyDescent="0.2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  <c r="AD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X650" s="113"/>
      <c r="AY650" s="113"/>
      <c r="AZ650" s="113"/>
      <c r="BA650" s="113"/>
      <c r="BB650" s="113"/>
      <c r="BC650" s="113"/>
      <c r="BD650" s="113"/>
      <c r="BE650" s="113"/>
      <c r="BF650" s="113"/>
      <c r="BG650" s="113"/>
      <c r="BH650" s="113"/>
      <c r="BI650" s="113"/>
    </row>
    <row r="651" spans="1:61" ht="12.75" customHeight="1" x14ac:dyDescent="0.2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  <c r="AD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  <c r="AY651" s="113"/>
      <c r="AZ651" s="113"/>
      <c r="BA651" s="113"/>
      <c r="BB651" s="113"/>
      <c r="BC651" s="113"/>
      <c r="BD651" s="113"/>
      <c r="BE651" s="113"/>
      <c r="BF651" s="113"/>
      <c r="BG651" s="113"/>
      <c r="BH651" s="113"/>
      <c r="BI651" s="113"/>
    </row>
    <row r="652" spans="1:61" ht="12.75" customHeight="1" x14ac:dyDescent="0.2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  <c r="AD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  <c r="AY652" s="113"/>
      <c r="AZ652" s="113"/>
      <c r="BA652" s="113"/>
      <c r="BB652" s="113"/>
      <c r="BC652" s="113"/>
      <c r="BD652" s="113"/>
      <c r="BE652" s="113"/>
      <c r="BF652" s="113"/>
      <c r="BG652" s="113"/>
      <c r="BH652" s="113"/>
      <c r="BI652" s="113"/>
    </row>
    <row r="653" spans="1:61" ht="12.75" customHeight="1" x14ac:dyDescent="0.2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  <c r="AD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  <c r="AY653" s="113"/>
      <c r="AZ653" s="113"/>
      <c r="BA653" s="113"/>
      <c r="BB653" s="113"/>
      <c r="BC653" s="113"/>
      <c r="BD653" s="113"/>
      <c r="BE653" s="113"/>
      <c r="BF653" s="113"/>
      <c r="BG653" s="113"/>
      <c r="BH653" s="113"/>
      <c r="BI653" s="113"/>
    </row>
    <row r="654" spans="1:61" ht="12.75" customHeight="1" x14ac:dyDescent="0.2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  <c r="AD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X654" s="113"/>
      <c r="AY654" s="113"/>
      <c r="AZ654" s="113"/>
      <c r="BA654" s="113"/>
      <c r="BB654" s="113"/>
      <c r="BC654" s="113"/>
      <c r="BD654" s="113"/>
      <c r="BE654" s="113"/>
      <c r="BF654" s="113"/>
      <c r="BG654" s="113"/>
      <c r="BH654" s="113"/>
      <c r="BI654" s="113"/>
    </row>
    <row r="655" spans="1:61" ht="12.75" customHeight="1" x14ac:dyDescent="0.2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  <c r="AY655" s="113"/>
      <c r="AZ655" s="113"/>
      <c r="BA655" s="113"/>
      <c r="BB655" s="113"/>
      <c r="BC655" s="113"/>
      <c r="BD655" s="113"/>
      <c r="BE655" s="113"/>
      <c r="BF655" s="113"/>
      <c r="BG655" s="113"/>
      <c r="BH655" s="113"/>
      <c r="BI655" s="113"/>
    </row>
    <row r="656" spans="1:61" ht="12.75" customHeight="1" x14ac:dyDescent="0.2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  <c r="AD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X656" s="113"/>
      <c r="AY656" s="113"/>
      <c r="AZ656" s="113"/>
      <c r="BA656" s="113"/>
      <c r="BB656" s="113"/>
      <c r="BC656" s="113"/>
      <c r="BD656" s="113"/>
      <c r="BE656" s="113"/>
      <c r="BF656" s="113"/>
      <c r="BG656" s="113"/>
      <c r="BH656" s="113"/>
      <c r="BI656" s="113"/>
    </row>
    <row r="657" spans="1:61" ht="12.75" customHeight="1" x14ac:dyDescent="0.2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  <c r="AD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X657" s="113"/>
      <c r="AY657" s="113"/>
      <c r="AZ657" s="113"/>
      <c r="BA657" s="113"/>
      <c r="BB657" s="113"/>
      <c r="BC657" s="113"/>
      <c r="BD657" s="113"/>
      <c r="BE657" s="113"/>
      <c r="BF657" s="113"/>
      <c r="BG657" s="113"/>
      <c r="BH657" s="113"/>
      <c r="BI657" s="113"/>
    </row>
    <row r="658" spans="1:61" ht="12.75" customHeight="1" x14ac:dyDescent="0.2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  <c r="AD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X658" s="113"/>
      <c r="AY658" s="113"/>
      <c r="AZ658" s="113"/>
      <c r="BA658" s="113"/>
      <c r="BB658" s="113"/>
      <c r="BC658" s="113"/>
      <c r="BD658" s="113"/>
      <c r="BE658" s="113"/>
      <c r="BF658" s="113"/>
      <c r="BG658" s="113"/>
      <c r="BH658" s="113"/>
      <c r="BI658" s="113"/>
    </row>
    <row r="659" spans="1:61" ht="12.75" customHeight="1" x14ac:dyDescent="0.2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  <c r="AD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X659" s="113"/>
      <c r="AY659" s="113"/>
      <c r="AZ659" s="113"/>
      <c r="BA659" s="113"/>
      <c r="BB659" s="113"/>
      <c r="BC659" s="113"/>
      <c r="BD659" s="113"/>
      <c r="BE659" s="113"/>
      <c r="BF659" s="113"/>
      <c r="BG659" s="113"/>
      <c r="BH659" s="113"/>
      <c r="BI659" s="113"/>
    </row>
    <row r="660" spans="1:61" ht="12.75" customHeight="1" x14ac:dyDescent="0.2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  <c r="AD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  <c r="AY660" s="113"/>
      <c r="AZ660" s="113"/>
      <c r="BA660" s="113"/>
      <c r="BB660" s="113"/>
      <c r="BC660" s="113"/>
      <c r="BD660" s="113"/>
      <c r="BE660" s="113"/>
      <c r="BF660" s="113"/>
      <c r="BG660" s="113"/>
      <c r="BH660" s="113"/>
      <c r="BI660" s="113"/>
    </row>
    <row r="661" spans="1:61" ht="12.75" customHeight="1" x14ac:dyDescent="0.2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  <c r="AD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X661" s="113"/>
      <c r="AY661" s="113"/>
      <c r="AZ661" s="113"/>
      <c r="BA661" s="113"/>
      <c r="BB661" s="113"/>
      <c r="BC661" s="113"/>
      <c r="BD661" s="113"/>
      <c r="BE661" s="113"/>
      <c r="BF661" s="113"/>
      <c r="BG661" s="113"/>
      <c r="BH661" s="113"/>
      <c r="BI661" s="113"/>
    </row>
    <row r="662" spans="1:61" ht="12.75" customHeight="1" x14ac:dyDescent="0.2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  <c r="AD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X662" s="113"/>
      <c r="AY662" s="113"/>
      <c r="AZ662" s="113"/>
      <c r="BA662" s="113"/>
      <c r="BB662" s="113"/>
      <c r="BC662" s="113"/>
      <c r="BD662" s="113"/>
      <c r="BE662" s="113"/>
      <c r="BF662" s="113"/>
      <c r="BG662" s="113"/>
      <c r="BH662" s="113"/>
      <c r="BI662" s="113"/>
    </row>
    <row r="663" spans="1:61" ht="12.75" customHeight="1" x14ac:dyDescent="0.2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  <c r="AD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X663" s="113"/>
      <c r="AY663" s="113"/>
      <c r="AZ663" s="113"/>
      <c r="BA663" s="113"/>
      <c r="BB663" s="113"/>
      <c r="BC663" s="113"/>
      <c r="BD663" s="113"/>
      <c r="BE663" s="113"/>
      <c r="BF663" s="113"/>
      <c r="BG663" s="113"/>
      <c r="BH663" s="113"/>
      <c r="BI663" s="113"/>
    </row>
    <row r="664" spans="1:61" ht="12.75" customHeight="1" x14ac:dyDescent="0.2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  <c r="AD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X664" s="113"/>
      <c r="AY664" s="113"/>
      <c r="AZ664" s="113"/>
      <c r="BA664" s="113"/>
      <c r="BB664" s="113"/>
      <c r="BC664" s="113"/>
      <c r="BD664" s="113"/>
      <c r="BE664" s="113"/>
      <c r="BF664" s="113"/>
      <c r="BG664" s="113"/>
      <c r="BH664" s="113"/>
      <c r="BI664" s="113"/>
    </row>
    <row r="665" spans="1:61" ht="12.75" customHeight="1" x14ac:dyDescent="0.2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  <c r="AD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X665" s="113"/>
      <c r="AY665" s="113"/>
      <c r="AZ665" s="113"/>
      <c r="BA665" s="113"/>
      <c r="BB665" s="113"/>
      <c r="BC665" s="113"/>
      <c r="BD665" s="113"/>
      <c r="BE665" s="113"/>
      <c r="BF665" s="113"/>
      <c r="BG665" s="113"/>
      <c r="BH665" s="113"/>
      <c r="BI665" s="113"/>
    </row>
    <row r="666" spans="1:61" ht="12.75" customHeight="1" x14ac:dyDescent="0.2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  <c r="AD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X666" s="113"/>
      <c r="AY666" s="113"/>
      <c r="AZ666" s="113"/>
      <c r="BA666" s="113"/>
      <c r="BB666" s="113"/>
      <c r="BC666" s="113"/>
      <c r="BD666" s="113"/>
      <c r="BE666" s="113"/>
      <c r="BF666" s="113"/>
      <c r="BG666" s="113"/>
      <c r="BH666" s="113"/>
      <c r="BI666" s="113"/>
    </row>
    <row r="667" spans="1:61" ht="12.75" customHeight="1" x14ac:dyDescent="0.2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  <c r="AD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X667" s="113"/>
      <c r="AY667" s="113"/>
      <c r="AZ667" s="113"/>
      <c r="BA667" s="113"/>
      <c r="BB667" s="113"/>
      <c r="BC667" s="113"/>
      <c r="BD667" s="113"/>
      <c r="BE667" s="113"/>
      <c r="BF667" s="113"/>
      <c r="BG667" s="113"/>
      <c r="BH667" s="113"/>
      <c r="BI667" s="113"/>
    </row>
    <row r="668" spans="1:61" ht="12.75" customHeight="1" x14ac:dyDescent="0.2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  <c r="AD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X668" s="113"/>
      <c r="AY668" s="113"/>
      <c r="AZ668" s="113"/>
      <c r="BA668" s="113"/>
      <c r="BB668" s="113"/>
      <c r="BC668" s="113"/>
      <c r="BD668" s="113"/>
      <c r="BE668" s="113"/>
      <c r="BF668" s="113"/>
      <c r="BG668" s="113"/>
      <c r="BH668" s="113"/>
      <c r="BI668" s="113"/>
    </row>
    <row r="669" spans="1:61" ht="12.75" customHeight="1" x14ac:dyDescent="0.2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  <c r="AD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X669" s="113"/>
      <c r="AY669" s="113"/>
      <c r="AZ669" s="113"/>
      <c r="BA669" s="113"/>
      <c r="BB669" s="113"/>
      <c r="BC669" s="113"/>
      <c r="BD669" s="113"/>
      <c r="BE669" s="113"/>
      <c r="BF669" s="113"/>
      <c r="BG669" s="113"/>
      <c r="BH669" s="113"/>
      <c r="BI669" s="113"/>
    </row>
    <row r="670" spans="1:61" ht="12.75" customHeight="1" x14ac:dyDescent="0.2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  <c r="AY670" s="113"/>
      <c r="AZ670" s="113"/>
      <c r="BA670" s="113"/>
      <c r="BB670" s="113"/>
      <c r="BC670" s="113"/>
      <c r="BD670" s="113"/>
      <c r="BE670" s="113"/>
      <c r="BF670" s="113"/>
      <c r="BG670" s="113"/>
      <c r="BH670" s="113"/>
      <c r="BI670" s="113"/>
    </row>
    <row r="671" spans="1:61" ht="12.75" customHeight="1" x14ac:dyDescent="0.2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  <c r="AD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X671" s="113"/>
      <c r="AY671" s="113"/>
      <c r="AZ671" s="113"/>
      <c r="BA671" s="113"/>
      <c r="BB671" s="113"/>
      <c r="BC671" s="113"/>
      <c r="BD671" s="113"/>
      <c r="BE671" s="113"/>
      <c r="BF671" s="113"/>
      <c r="BG671" s="113"/>
      <c r="BH671" s="113"/>
      <c r="BI671" s="113"/>
    </row>
    <row r="672" spans="1:61" ht="12.75" customHeight="1" x14ac:dyDescent="0.2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  <c r="AD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X672" s="113"/>
      <c r="AY672" s="113"/>
      <c r="AZ672" s="113"/>
      <c r="BA672" s="113"/>
      <c r="BB672" s="113"/>
      <c r="BC672" s="113"/>
      <c r="BD672" s="113"/>
      <c r="BE672" s="113"/>
      <c r="BF672" s="113"/>
      <c r="BG672" s="113"/>
      <c r="BH672" s="113"/>
      <c r="BI672" s="113"/>
    </row>
    <row r="673" spans="1:61" ht="12.75" customHeight="1" x14ac:dyDescent="0.2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  <c r="AD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X673" s="113"/>
      <c r="AY673" s="113"/>
      <c r="AZ673" s="113"/>
      <c r="BA673" s="113"/>
      <c r="BB673" s="113"/>
      <c r="BC673" s="113"/>
      <c r="BD673" s="113"/>
      <c r="BE673" s="113"/>
      <c r="BF673" s="113"/>
      <c r="BG673" s="113"/>
      <c r="BH673" s="113"/>
      <c r="BI673" s="113"/>
    </row>
    <row r="674" spans="1:61" ht="12.75" customHeight="1" x14ac:dyDescent="0.2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  <c r="AD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X674" s="113"/>
      <c r="AY674" s="113"/>
      <c r="AZ674" s="113"/>
      <c r="BA674" s="113"/>
      <c r="BB674" s="113"/>
      <c r="BC674" s="113"/>
      <c r="BD674" s="113"/>
      <c r="BE674" s="113"/>
      <c r="BF674" s="113"/>
      <c r="BG674" s="113"/>
      <c r="BH674" s="113"/>
      <c r="BI674" s="113"/>
    </row>
    <row r="675" spans="1:61" ht="12.75" customHeight="1" x14ac:dyDescent="0.2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  <c r="AD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X675" s="113"/>
      <c r="AY675" s="113"/>
      <c r="AZ675" s="113"/>
      <c r="BA675" s="113"/>
      <c r="BB675" s="113"/>
      <c r="BC675" s="113"/>
      <c r="BD675" s="113"/>
      <c r="BE675" s="113"/>
      <c r="BF675" s="113"/>
      <c r="BG675" s="113"/>
      <c r="BH675" s="113"/>
      <c r="BI675" s="113"/>
    </row>
    <row r="676" spans="1:61" ht="12.75" customHeight="1" x14ac:dyDescent="0.2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  <c r="AD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X676" s="113"/>
      <c r="AY676" s="113"/>
      <c r="AZ676" s="113"/>
      <c r="BA676" s="113"/>
      <c r="BB676" s="113"/>
      <c r="BC676" s="113"/>
      <c r="BD676" s="113"/>
      <c r="BE676" s="113"/>
      <c r="BF676" s="113"/>
      <c r="BG676" s="113"/>
      <c r="BH676" s="113"/>
      <c r="BI676" s="113"/>
    </row>
    <row r="677" spans="1:61" ht="12.75" customHeight="1" x14ac:dyDescent="0.2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  <c r="AD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X677" s="113"/>
      <c r="AY677" s="113"/>
      <c r="AZ677" s="113"/>
      <c r="BA677" s="113"/>
      <c r="BB677" s="113"/>
      <c r="BC677" s="113"/>
      <c r="BD677" s="113"/>
      <c r="BE677" s="113"/>
      <c r="BF677" s="113"/>
      <c r="BG677" s="113"/>
      <c r="BH677" s="113"/>
      <c r="BI677" s="113"/>
    </row>
    <row r="678" spans="1:61" ht="12.75" customHeight="1" x14ac:dyDescent="0.2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  <c r="AD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X678" s="113"/>
      <c r="AY678" s="113"/>
      <c r="AZ678" s="113"/>
      <c r="BA678" s="113"/>
      <c r="BB678" s="113"/>
      <c r="BC678" s="113"/>
      <c r="BD678" s="113"/>
      <c r="BE678" s="113"/>
      <c r="BF678" s="113"/>
      <c r="BG678" s="113"/>
      <c r="BH678" s="113"/>
      <c r="BI678" s="113"/>
    </row>
    <row r="679" spans="1:61" ht="12.75" customHeight="1" x14ac:dyDescent="0.2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  <c r="AD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X679" s="113"/>
      <c r="AY679" s="113"/>
      <c r="AZ679" s="113"/>
      <c r="BA679" s="113"/>
      <c r="BB679" s="113"/>
      <c r="BC679" s="113"/>
      <c r="BD679" s="113"/>
      <c r="BE679" s="113"/>
      <c r="BF679" s="113"/>
      <c r="BG679" s="113"/>
      <c r="BH679" s="113"/>
      <c r="BI679" s="113"/>
    </row>
    <row r="680" spans="1:61" ht="12.75" customHeight="1" x14ac:dyDescent="0.2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  <c r="AD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X680" s="113"/>
      <c r="AY680" s="113"/>
      <c r="AZ680" s="113"/>
      <c r="BA680" s="113"/>
      <c r="BB680" s="113"/>
      <c r="BC680" s="113"/>
      <c r="BD680" s="113"/>
      <c r="BE680" s="113"/>
      <c r="BF680" s="113"/>
      <c r="BG680" s="113"/>
      <c r="BH680" s="113"/>
      <c r="BI680" s="113"/>
    </row>
    <row r="681" spans="1:61" ht="12.75" customHeight="1" x14ac:dyDescent="0.2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X681" s="113"/>
      <c r="AY681" s="113"/>
      <c r="AZ681" s="113"/>
      <c r="BA681" s="113"/>
      <c r="BB681" s="113"/>
      <c r="BC681" s="113"/>
      <c r="BD681" s="113"/>
      <c r="BE681" s="113"/>
      <c r="BF681" s="113"/>
      <c r="BG681" s="113"/>
      <c r="BH681" s="113"/>
      <c r="BI681" s="113"/>
    </row>
    <row r="682" spans="1:61" ht="12.75" customHeight="1" x14ac:dyDescent="0.2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  <c r="AD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X682" s="113"/>
      <c r="AY682" s="113"/>
      <c r="AZ682" s="113"/>
      <c r="BA682" s="113"/>
      <c r="BB682" s="113"/>
      <c r="BC682" s="113"/>
      <c r="BD682" s="113"/>
      <c r="BE682" s="113"/>
      <c r="BF682" s="113"/>
      <c r="BG682" s="113"/>
      <c r="BH682" s="113"/>
      <c r="BI682" s="113"/>
    </row>
    <row r="683" spans="1:61" ht="12.75" customHeight="1" x14ac:dyDescent="0.2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  <c r="AD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X683" s="113"/>
      <c r="AY683" s="113"/>
      <c r="AZ683" s="113"/>
      <c r="BA683" s="113"/>
      <c r="BB683" s="113"/>
      <c r="BC683" s="113"/>
      <c r="BD683" s="113"/>
      <c r="BE683" s="113"/>
      <c r="BF683" s="113"/>
      <c r="BG683" s="113"/>
      <c r="BH683" s="113"/>
      <c r="BI683" s="113"/>
    </row>
    <row r="684" spans="1:61" ht="12.75" customHeight="1" x14ac:dyDescent="0.2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  <c r="AD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X684" s="113"/>
      <c r="AY684" s="113"/>
      <c r="AZ684" s="113"/>
      <c r="BA684" s="113"/>
      <c r="BB684" s="113"/>
      <c r="BC684" s="113"/>
      <c r="BD684" s="113"/>
      <c r="BE684" s="113"/>
      <c r="BF684" s="113"/>
      <c r="BG684" s="113"/>
      <c r="BH684" s="113"/>
      <c r="BI684" s="113"/>
    </row>
    <row r="685" spans="1:61" ht="12.75" customHeight="1" x14ac:dyDescent="0.2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  <c r="AD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  <c r="AY685" s="113"/>
      <c r="AZ685" s="113"/>
      <c r="BA685" s="113"/>
      <c r="BB685" s="113"/>
      <c r="BC685" s="113"/>
      <c r="BD685" s="113"/>
      <c r="BE685" s="113"/>
      <c r="BF685" s="113"/>
      <c r="BG685" s="113"/>
      <c r="BH685" s="113"/>
      <c r="BI685" s="113"/>
    </row>
    <row r="686" spans="1:61" ht="12.75" customHeight="1" x14ac:dyDescent="0.2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  <c r="AD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  <c r="BF686" s="113"/>
      <c r="BG686" s="113"/>
      <c r="BH686" s="113"/>
      <c r="BI686" s="113"/>
    </row>
    <row r="687" spans="1:61" ht="12.75" customHeight="1" x14ac:dyDescent="0.2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  <c r="AD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  <c r="BH687" s="113"/>
      <c r="BI687" s="113"/>
    </row>
    <row r="688" spans="1:61" ht="12.75" customHeight="1" x14ac:dyDescent="0.2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  <c r="AD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  <c r="BF688" s="113"/>
      <c r="BG688" s="113"/>
      <c r="BH688" s="113"/>
      <c r="BI688" s="113"/>
    </row>
    <row r="689" spans="1:61" ht="12.75" customHeight="1" x14ac:dyDescent="0.2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  <c r="AD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  <c r="BF689" s="113"/>
      <c r="BG689" s="113"/>
      <c r="BH689" s="113"/>
      <c r="BI689" s="113"/>
    </row>
    <row r="690" spans="1:61" ht="12.75" customHeight="1" x14ac:dyDescent="0.2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  <c r="AD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  <c r="BF690" s="113"/>
      <c r="BG690" s="113"/>
      <c r="BH690" s="113"/>
      <c r="BI690" s="113"/>
    </row>
    <row r="691" spans="1:61" ht="12.75" customHeight="1" x14ac:dyDescent="0.2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  <c r="AD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  <c r="BF691" s="113"/>
      <c r="BG691" s="113"/>
      <c r="BH691" s="113"/>
      <c r="BI691" s="113"/>
    </row>
    <row r="692" spans="1:61" ht="12.75" customHeight="1" x14ac:dyDescent="0.2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  <c r="AD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  <c r="BF692" s="113"/>
      <c r="BG692" s="113"/>
      <c r="BH692" s="113"/>
      <c r="BI692" s="113"/>
    </row>
    <row r="693" spans="1:61" ht="12.75" customHeight="1" x14ac:dyDescent="0.2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  <c r="AD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  <c r="BF693" s="113"/>
      <c r="BG693" s="113"/>
      <c r="BH693" s="113"/>
      <c r="BI693" s="113"/>
    </row>
    <row r="694" spans="1:61" ht="12.75" customHeight="1" x14ac:dyDescent="0.2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  <c r="AD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  <c r="BF694" s="113"/>
      <c r="BG694" s="113"/>
      <c r="BH694" s="113"/>
      <c r="BI694" s="113"/>
    </row>
    <row r="695" spans="1:61" ht="12.75" customHeight="1" x14ac:dyDescent="0.2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  <c r="AD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  <c r="BF695" s="113"/>
      <c r="BG695" s="113"/>
      <c r="BH695" s="113"/>
      <c r="BI695" s="113"/>
    </row>
    <row r="696" spans="1:61" ht="12.75" customHeight="1" x14ac:dyDescent="0.2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  <c r="AD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  <c r="BF696" s="113"/>
      <c r="BG696" s="113"/>
      <c r="BH696" s="113"/>
      <c r="BI696" s="113"/>
    </row>
    <row r="697" spans="1:61" ht="12.75" customHeight="1" x14ac:dyDescent="0.2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  <c r="AD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  <c r="BF697" s="113"/>
      <c r="BG697" s="113"/>
      <c r="BH697" s="113"/>
      <c r="BI697" s="113"/>
    </row>
    <row r="698" spans="1:61" ht="12.75" customHeight="1" x14ac:dyDescent="0.2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  <c r="AD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  <c r="BF698" s="113"/>
      <c r="BG698" s="113"/>
      <c r="BH698" s="113"/>
      <c r="BI698" s="113"/>
    </row>
    <row r="699" spans="1:61" ht="12.75" customHeight="1" x14ac:dyDescent="0.2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  <c r="BF699" s="113"/>
      <c r="BG699" s="113"/>
      <c r="BH699" s="113"/>
      <c r="BI699" s="113"/>
    </row>
    <row r="700" spans="1:61" ht="12.75" customHeight="1" x14ac:dyDescent="0.2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  <c r="AD700" s="113"/>
      <c r="AE700" s="113"/>
      <c r="AF700" s="113"/>
      <c r="AG700" s="113"/>
      <c r="AH700" s="113"/>
      <c r="AI700" s="113"/>
      <c r="AJ700" s="113"/>
      <c r="AK700" s="113"/>
      <c r="AL700" s="113"/>
      <c r="AM700" s="113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  <c r="AY700" s="113"/>
      <c r="AZ700" s="113"/>
      <c r="BA700" s="113"/>
      <c r="BB700" s="113"/>
      <c r="BC700" s="113"/>
      <c r="BD700" s="113"/>
      <c r="BE700" s="113"/>
      <c r="BF700" s="113"/>
      <c r="BG700" s="113"/>
      <c r="BH700" s="113"/>
      <c r="BI700" s="113"/>
    </row>
    <row r="701" spans="1:61" ht="12.75" customHeight="1" x14ac:dyDescent="0.2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  <c r="AD701" s="113"/>
      <c r="AE701" s="113"/>
      <c r="AF701" s="113"/>
      <c r="AG701" s="113"/>
      <c r="AH701" s="113"/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  <c r="AY701" s="113"/>
      <c r="AZ701" s="113"/>
      <c r="BA701" s="113"/>
      <c r="BB701" s="113"/>
      <c r="BC701" s="113"/>
      <c r="BD701" s="113"/>
      <c r="BE701" s="113"/>
      <c r="BF701" s="113"/>
      <c r="BG701" s="113"/>
      <c r="BH701" s="113"/>
      <c r="BI701" s="113"/>
    </row>
    <row r="702" spans="1:61" ht="12.75" customHeight="1" x14ac:dyDescent="0.2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  <c r="AD702" s="113"/>
      <c r="AE702" s="113"/>
      <c r="AF702" s="113"/>
      <c r="AG702" s="113"/>
      <c r="AH702" s="113"/>
      <c r="AI702" s="113"/>
      <c r="AJ702" s="113"/>
      <c r="AK702" s="113"/>
      <c r="AL702" s="113"/>
      <c r="AM702" s="113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  <c r="AY702" s="113"/>
      <c r="AZ702" s="113"/>
      <c r="BA702" s="113"/>
      <c r="BB702" s="113"/>
      <c r="BC702" s="113"/>
      <c r="BD702" s="113"/>
      <c r="BE702" s="113"/>
      <c r="BF702" s="113"/>
      <c r="BG702" s="113"/>
      <c r="BH702" s="113"/>
      <c r="BI702" s="113"/>
    </row>
    <row r="703" spans="1:61" ht="12.75" customHeight="1" x14ac:dyDescent="0.2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  <c r="AD703" s="113"/>
      <c r="AE703" s="113"/>
      <c r="AF703" s="113"/>
      <c r="AG703" s="113"/>
      <c r="AH703" s="113"/>
      <c r="AI703" s="113"/>
      <c r="AJ703" s="113"/>
      <c r="AK703" s="113"/>
      <c r="AL703" s="113"/>
      <c r="AM703" s="113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  <c r="AY703" s="113"/>
      <c r="AZ703" s="113"/>
      <c r="BA703" s="113"/>
      <c r="BB703" s="113"/>
      <c r="BC703" s="113"/>
      <c r="BD703" s="113"/>
      <c r="BE703" s="113"/>
      <c r="BF703" s="113"/>
      <c r="BG703" s="113"/>
      <c r="BH703" s="113"/>
      <c r="BI703" s="113"/>
    </row>
    <row r="704" spans="1:61" ht="12.75" customHeight="1" x14ac:dyDescent="0.2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  <c r="AD704" s="113"/>
      <c r="AE704" s="113"/>
      <c r="AF704" s="113"/>
      <c r="AG704" s="113"/>
      <c r="AH704" s="113"/>
      <c r="AI704" s="113"/>
      <c r="AJ704" s="113"/>
      <c r="AK704" s="113"/>
      <c r="AL704" s="113"/>
      <c r="AM704" s="113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  <c r="AY704" s="113"/>
      <c r="AZ704" s="113"/>
      <c r="BA704" s="113"/>
      <c r="BB704" s="113"/>
      <c r="BC704" s="113"/>
      <c r="BD704" s="113"/>
      <c r="BE704" s="113"/>
      <c r="BF704" s="113"/>
      <c r="BG704" s="113"/>
      <c r="BH704" s="113"/>
      <c r="BI704" s="113"/>
    </row>
    <row r="705" spans="1:61" ht="12.75" customHeight="1" x14ac:dyDescent="0.2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  <c r="AD705" s="113"/>
      <c r="AE705" s="113"/>
      <c r="AF705" s="113"/>
      <c r="AG705" s="113"/>
      <c r="AH705" s="113"/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  <c r="AY705" s="113"/>
      <c r="AZ705" s="113"/>
      <c r="BA705" s="113"/>
      <c r="BB705" s="113"/>
      <c r="BC705" s="113"/>
      <c r="BD705" s="113"/>
      <c r="BE705" s="113"/>
      <c r="BF705" s="113"/>
      <c r="BG705" s="113"/>
      <c r="BH705" s="113"/>
      <c r="BI705" s="113"/>
    </row>
    <row r="706" spans="1:61" ht="12.75" customHeight="1" x14ac:dyDescent="0.2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  <c r="AD706" s="113"/>
      <c r="AE706" s="113"/>
      <c r="AF706" s="113"/>
      <c r="AG706" s="113"/>
      <c r="AH706" s="113"/>
      <c r="AI706" s="113"/>
      <c r="AJ706" s="113"/>
      <c r="AK706" s="113"/>
      <c r="AL706" s="113"/>
      <c r="AM706" s="113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  <c r="AY706" s="113"/>
      <c r="AZ706" s="113"/>
      <c r="BA706" s="113"/>
      <c r="BB706" s="113"/>
      <c r="BC706" s="113"/>
      <c r="BD706" s="113"/>
      <c r="BE706" s="113"/>
      <c r="BF706" s="113"/>
      <c r="BG706" s="113"/>
      <c r="BH706" s="113"/>
      <c r="BI706" s="113"/>
    </row>
    <row r="707" spans="1:61" ht="12.75" customHeight="1" x14ac:dyDescent="0.2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  <c r="AD707" s="113"/>
      <c r="AE707" s="113"/>
      <c r="AF707" s="113"/>
      <c r="AG707" s="113"/>
      <c r="AH707" s="113"/>
      <c r="AI707" s="113"/>
      <c r="AJ707" s="113"/>
      <c r="AK707" s="113"/>
      <c r="AL707" s="113"/>
      <c r="AM707" s="113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  <c r="AY707" s="113"/>
      <c r="AZ707" s="113"/>
      <c r="BA707" s="113"/>
      <c r="BB707" s="113"/>
      <c r="BC707" s="113"/>
      <c r="BD707" s="113"/>
      <c r="BE707" s="113"/>
      <c r="BF707" s="113"/>
      <c r="BG707" s="113"/>
      <c r="BH707" s="113"/>
      <c r="BI707" s="113"/>
    </row>
    <row r="708" spans="1:61" ht="12.75" customHeight="1" x14ac:dyDescent="0.2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  <c r="AD708" s="113"/>
      <c r="AE708" s="113"/>
      <c r="AF708" s="113"/>
      <c r="AG708" s="113"/>
      <c r="AH708" s="113"/>
      <c r="AI708" s="113"/>
      <c r="AJ708" s="113"/>
      <c r="AK708" s="113"/>
      <c r="AL708" s="113"/>
      <c r="AM708" s="113"/>
      <c r="AN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X708" s="113"/>
      <c r="AY708" s="113"/>
      <c r="AZ708" s="113"/>
      <c r="BA708" s="113"/>
      <c r="BB708" s="113"/>
      <c r="BC708" s="113"/>
      <c r="BD708" s="113"/>
      <c r="BE708" s="113"/>
      <c r="BF708" s="113"/>
      <c r="BG708" s="113"/>
      <c r="BH708" s="113"/>
      <c r="BI708" s="113"/>
    </row>
    <row r="709" spans="1:61" ht="12.75" customHeight="1" x14ac:dyDescent="0.2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  <c r="AD709" s="113"/>
      <c r="AE709" s="113"/>
      <c r="AF709" s="113"/>
      <c r="AG709" s="113"/>
      <c r="AH709" s="113"/>
      <c r="AI709" s="113"/>
      <c r="AJ709" s="113"/>
      <c r="AK709" s="113"/>
      <c r="AL709" s="113"/>
      <c r="AM709" s="113"/>
      <c r="AN709" s="113"/>
      <c r="AO709" s="113"/>
      <c r="AP709" s="113"/>
      <c r="AQ709" s="113"/>
      <c r="AR709" s="113"/>
      <c r="AS709" s="113"/>
      <c r="AT709" s="113"/>
      <c r="AU709" s="113"/>
      <c r="AV709" s="113"/>
      <c r="AW709" s="113"/>
      <c r="AX709" s="113"/>
      <c r="AY709" s="113"/>
      <c r="AZ709" s="113"/>
      <c r="BA709" s="113"/>
      <c r="BB709" s="113"/>
      <c r="BC709" s="113"/>
      <c r="BD709" s="113"/>
      <c r="BE709" s="113"/>
      <c r="BF709" s="113"/>
      <c r="BG709" s="113"/>
      <c r="BH709" s="113"/>
      <c r="BI709" s="113"/>
    </row>
    <row r="710" spans="1:61" ht="12.75" customHeight="1" x14ac:dyDescent="0.2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  <c r="AD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X710" s="113"/>
      <c r="AY710" s="113"/>
      <c r="AZ710" s="113"/>
      <c r="BA710" s="113"/>
      <c r="BB710" s="113"/>
      <c r="BC710" s="113"/>
      <c r="BD710" s="113"/>
      <c r="BE710" s="113"/>
      <c r="BF710" s="113"/>
      <c r="BG710" s="113"/>
      <c r="BH710" s="113"/>
      <c r="BI710" s="113"/>
    </row>
    <row r="711" spans="1:61" ht="12.75" customHeight="1" x14ac:dyDescent="0.2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  <c r="AD711" s="113"/>
      <c r="AE711" s="113"/>
      <c r="AF711" s="113"/>
      <c r="AG711" s="113"/>
      <c r="AH711" s="113"/>
      <c r="AI711" s="113"/>
      <c r="AJ711" s="113"/>
      <c r="AK711" s="113"/>
      <c r="AL711" s="113"/>
      <c r="AM711" s="113"/>
      <c r="AN711" s="113"/>
      <c r="AO711" s="113"/>
      <c r="AP711" s="113"/>
      <c r="AQ711" s="113"/>
      <c r="AR711" s="113"/>
      <c r="AS711" s="113"/>
      <c r="AT711" s="113"/>
      <c r="AU711" s="113"/>
      <c r="AV711" s="113"/>
      <c r="AW711" s="113"/>
      <c r="AX711" s="113"/>
      <c r="AY711" s="113"/>
      <c r="AZ711" s="113"/>
      <c r="BA711" s="113"/>
      <c r="BB711" s="113"/>
      <c r="BC711" s="113"/>
      <c r="BD711" s="113"/>
      <c r="BE711" s="113"/>
      <c r="BF711" s="113"/>
      <c r="BG711" s="113"/>
      <c r="BH711" s="113"/>
      <c r="BI711" s="113"/>
    </row>
    <row r="712" spans="1:61" ht="12.75" customHeight="1" x14ac:dyDescent="0.2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  <c r="AD712" s="113"/>
      <c r="AE712" s="113"/>
      <c r="AF712" s="113"/>
      <c r="AG712" s="113"/>
      <c r="AH712" s="113"/>
      <c r="AI712" s="113"/>
      <c r="AJ712" s="113"/>
      <c r="AK712" s="113"/>
      <c r="AL712" s="113"/>
      <c r="AM712" s="113"/>
      <c r="AN712" s="113"/>
      <c r="AO712" s="113"/>
      <c r="AP712" s="113"/>
      <c r="AQ712" s="113"/>
      <c r="AR712" s="113"/>
      <c r="AS712" s="113"/>
      <c r="AT712" s="113"/>
      <c r="AU712" s="113"/>
      <c r="AV712" s="113"/>
      <c r="AW712" s="113"/>
      <c r="AX712" s="113"/>
      <c r="AY712" s="113"/>
      <c r="AZ712" s="113"/>
      <c r="BA712" s="113"/>
      <c r="BB712" s="113"/>
      <c r="BC712" s="113"/>
      <c r="BD712" s="113"/>
      <c r="BE712" s="113"/>
      <c r="BF712" s="113"/>
      <c r="BG712" s="113"/>
      <c r="BH712" s="113"/>
      <c r="BI712" s="113"/>
    </row>
    <row r="713" spans="1:61" ht="12.75" customHeight="1" x14ac:dyDescent="0.2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  <c r="AD713" s="113"/>
      <c r="AE713" s="113"/>
      <c r="AF713" s="113"/>
      <c r="AG713" s="113"/>
      <c r="AH713" s="113"/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113"/>
      <c r="AS713" s="113"/>
      <c r="AT713" s="113"/>
      <c r="AU713" s="113"/>
      <c r="AV713" s="113"/>
      <c r="AW713" s="113"/>
      <c r="AX713" s="113"/>
      <c r="AY713" s="113"/>
      <c r="AZ713" s="113"/>
      <c r="BA713" s="113"/>
      <c r="BB713" s="113"/>
      <c r="BC713" s="113"/>
      <c r="BD713" s="113"/>
      <c r="BE713" s="113"/>
      <c r="BF713" s="113"/>
      <c r="BG713" s="113"/>
      <c r="BH713" s="113"/>
      <c r="BI713" s="113"/>
    </row>
    <row r="714" spans="1:61" ht="12.75" customHeight="1" x14ac:dyDescent="0.2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  <c r="AD714" s="113"/>
      <c r="AE714" s="113"/>
      <c r="AF714" s="113"/>
      <c r="AG714" s="113"/>
      <c r="AH714" s="113"/>
      <c r="AI714" s="113"/>
      <c r="AJ714" s="113"/>
      <c r="AK714" s="113"/>
      <c r="AL714" s="113"/>
      <c r="AM714" s="113"/>
      <c r="AN714" s="113"/>
      <c r="AO714" s="113"/>
      <c r="AP714" s="113"/>
      <c r="AQ714" s="113"/>
      <c r="AR714" s="113"/>
      <c r="AS714" s="113"/>
      <c r="AT714" s="113"/>
      <c r="AU714" s="113"/>
      <c r="AV714" s="113"/>
      <c r="AW714" s="113"/>
      <c r="AX714" s="113"/>
      <c r="AY714" s="113"/>
      <c r="AZ714" s="113"/>
      <c r="BA714" s="113"/>
      <c r="BB714" s="113"/>
      <c r="BC714" s="113"/>
      <c r="BD714" s="113"/>
      <c r="BE714" s="113"/>
      <c r="BF714" s="113"/>
      <c r="BG714" s="113"/>
      <c r="BH714" s="113"/>
      <c r="BI714" s="113"/>
    </row>
    <row r="715" spans="1:61" ht="12.75" customHeight="1" x14ac:dyDescent="0.2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  <c r="AD715" s="113"/>
      <c r="AE715" s="113"/>
      <c r="AF715" s="113"/>
      <c r="AG715" s="113"/>
      <c r="AH715" s="113"/>
      <c r="AI715" s="113"/>
      <c r="AJ715" s="113"/>
      <c r="AK715" s="113"/>
      <c r="AL715" s="113"/>
      <c r="AM715" s="113"/>
      <c r="AN715" s="113"/>
      <c r="AO715" s="113"/>
      <c r="AP715" s="113"/>
      <c r="AQ715" s="113"/>
      <c r="AR715" s="113"/>
      <c r="AS715" s="113"/>
      <c r="AT715" s="113"/>
      <c r="AU715" s="113"/>
      <c r="AV715" s="113"/>
      <c r="AW715" s="113"/>
      <c r="AX715" s="113"/>
      <c r="AY715" s="113"/>
      <c r="AZ715" s="113"/>
      <c r="BA715" s="113"/>
      <c r="BB715" s="113"/>
      <c r="BC715" s="113"/>
      <c r="BD715" s="113"/>
      <c r="BE715" s="113"/>
      <c r="BF715" s="113"/>
      <c r="BG715" s="113"/>
      <c r="BH715" s="113"/>
      <c r="BI715" s="113"/>
    </row>
    <row r="716" spans="1:61" ht="12.75" customHeight="1" x14ac:dyDescent="0.2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  <c r="AD716" s="113"/>
      <c r="AE716" s="113"/>
      <c r="AF716" s="113"/>
      <c r="AG716" s="113"/>
      <c r="AH716" s="113"/>
      <c r="AI716" s="113"/>
      <c r="AJ716" s="113"/>
      <c r="AK716" s="113"/>
      <c r="AL716" s="113"/>
      <c r="AM716" s="113"/>
      <c r="AN716" s="113"/>
      <c r="AO716" s="113"/>
      <c r="AP716" s="113"/>
      <c r="AQ716" s="113"/>
      <c r="AR716" s="113"/>
      <c r="AS716" s="113"/>
      <c r="AT716" s="113"/>
      <c r="AU716" s="113"/>
      <c r="AV716" s="113"/>
      <c r="AW716" s="113"/>
      <c r="AX716" s="113"/>
      <c r="AY716" s="113"/>
      <c r="AZ716" s="113"/>
      <c r="BA716" s="113"/>
      <c r="BB716" s="113"/>
      <c r="BC716" s="113"/>
      <c r="BD716" s="113"/>
      <c r="BE716" s="113"/>
      <c r="BF716" s="113"/>
      <c r="BG716" s="113"/>
      <c r="BH716" s="113"/>
      <c r="BI716" s="113"/>
    </row>
    <row r="717" spans="1:61" ht="12.75" customHeight="1" x14ac:dyDescent="0.2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  <c r="AD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X717" s="113"/>
      <c r="AY717" s="113"/>
      <c r="AZ717" s="113"/>
      <c r="BA717" s="113"/>
      <c r="BB717" s="113"/>
      <c r="BC717" s="113"/>
      <c r="BD717" s="113"/>
      <c r="BE717" s="113"/>
      <c r="BF717" s="113"/>
      <c r="BG717" s="113"/>
      <c r="BH717" s="113"/>
      <c r="BI717" s="113"/>
    </row>
    <row r="718" spans="1:61" ht="12.75" customHeight="1" x14ac:dyDescent="0.2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  <c r="AD718" s="113"/>
      <c r="AE718" s="113"/>
      <c r="AF718" s="113"/>
      <c r="AG718" s="113"/>
      <c r="AH718" s="113"/>
      <c r="AI718" s="113"/>
      <c r="AJ718" s="113"/>
      <c r="AK718" s="113"/>
      <c r="AL718" s="113"/>
      <c r="AM718" s="113"/>
      <c r="AN718" s="113"/>
      <c r="AO718" s="113"/>
      <c r="AP718" s="113"/>
      <c r="AQ718" s="113"/>
      <c r="AR718" s="113"/>
      <c r="AS718" s="113"/>
      <c r="AT718" s="113"/>
      <c r="AU718" s="113"/>
      <c r="AV718" s="113"/>
      <c r="AW718" s="113"/>
      <c r="AX718" s="113"/>
      <c r="AY718" s="113"/>
      <c r="AZ718" s="113"/>
      <c r="BA718" s="113"/>
      <c r="BB718" s="113"/>
      <c r="BC718" s="113"/>
      <c r="BD718" s="113"/>
      <c r="BE718" s="113"/>
      <c r="BF718" s="113"/>
      <c r="BG718" s="113"/>
      <c r="BH718" s="113"/>
      <c r="BI718" s="113"/>
    </row>
    <row r="719" spans="1:61" ht="12.75" customHeight="1" x14ac:dyDescent="0.2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  <c r="AD719" s="113"/>
      <c r="AE719" s="113"/>
      <c r="AF719" s="113"/>
      <c r="AG719" s="113"/>
      <c r="AH719" s="113"/>
      <c r="AI719" s="113"/>
      <c r="AJ719" s="113"/>
      <c r="AK719" s="113"/>
      <c r="AL719" s="113"/>
      <c r="AM719" s="113"/>
      <c r="AN719" s="113"/>
      <c r="AO719" s="113"/>
      <c r="AP719" s="113"/>
      <c r="AQ719" s="113"/>
      <c r="AR719" s="113"/>
      <c r="AS719" s="113"/>
      <c r="AT719" s="113"/>
      <c r="AU719" s="113"/>
      <c r="AV719" s="113"/>
      <c r="AW719" s="113"/>
      <c r="AX719" s="113"/>
      <c r="AY719" s="113"/>
      <c r="AZ719" s="113"/>
      <c r="BA719" s="113"/>
      <c r="BB719" s="113"/>
      <c r="BC719" s="113"/>
      <c r="BD719" s="113"/>
      <c r="BE719" s="113"/>
      <c r="BF719" s="113"/>
      <c r="BG719" s="113"/>
      <c r="BH719" s="113"/>
      <c r="BI719" s="113"/>
    </row>
    <row r="720" spans="1:61" ht="12.75" customHeight="1" x14ac:dyDescent="0.2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  <c r="AD720" s="113"/>
      <c r="AE720" s="113"/>
      <c r="AF720" s="113"/>
      <c r="AG720" s="113"/>
      <c r="AH720" s="113"/>
      <c r="AI720" s="113"/>
      <c r="AJ720" s="113"/>
      <c r="AK720" s="113"/>
      <c r="AL720" s="113"/>
      <c r="AM720" s="113"/>
      <c r="AN720" s="113"/>
      <c r="AO720" s="113"/>
      <c r="AP720" s="113"/>
      <c r="AQ720" s="113"/>
      <c r="AR720" s="113"/>
      <c r="AS720" s="113"/>
      <c r="AT720" s="113"/>
      <c r="AU720" s="113"/>
      <c r="AV720" s="113"/>
      <c r="AW720" s="113"/>
      <c r="AX720" s="113"/>
      <c r="AY720" s="113"/>
      <c r="AZ720" s="113"/>
      <c r="BA720" s="113"/>
      <c r="BB720" s="113"/>
      <c r="BC720" s="113"/>
      <c r="BD720" s="113"/>
      <c r="BE720" s="113"/>
      <c r="BF720" s="113"/>
      <c r="BG720" s="113"/>
      <c r="BH720" s="113"/>
      <c r="BI720" s="113"/>
    </row>
    <row r="721" spans="1:61" ht="12.75" customHeight="1" x14ac:dyDescent="0.2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  <c r="AD721" s="113"/>
      <c r="AE721" s="113"/>
      <c r="AF721" s="113"/>
      <c r="AG721" s="113"/>
      <c r="AH721" s="113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113"/>
      <c r="AS721" s="113"/>
      <c r="AT721" s="113"/>
      <c r="AU721" s="113"/>
      <c r="AV721" s="113"/>
      <c r="AW721" s="113"/>
      <c r="AX721" s="113"/>
      <c r="AY721" s="113"/>
      <c r="AZ721" s="113"/>
      <c r="BA721" s="113"/>
      <c r="BB721" s="113"/>
      <c r="BC721" s="113"/>
      <c r="BD721" s="113"/>
      <c r="BE721" s="113"/>
      <c r="BF721" s="113"/>
      <c r="BG721" s="113"/>
      <c r="BH721" s="113"/>
      <c r="BI721" s="113"/>
    </row>
    <row r="722" spans="1:61" ht="12.75" customHeight="1" x14ac:dyDescent="0.2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  <c r="AD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  <c r="AS722" s="113"/>
      <c r="AT722" s="113"/>
      <c r="AU722" s="113"/>
      <c r="AV722" s="113"/>
      <c r="AW722" s="113"/>
      <c r="AX722" s="113"/>
      <c r="AY722" s="113"/>
      <c r="AZ722" s="113"/>
      <c r="BA722" s="113"/>
      <c r="BB722" s="113"/>
      <c r="BC722" s="113"/>
      <c r="BD722" s="113"/>
      <c r="BE722" s="113"/>
      <c r="BF722" s="113"/>
      <c r="BG722" s="113"/>
      <c r="BH722" s="113"/>
      <c r="BI722" s="113"/>
    </row>
    <row r="723" spans="1:61" ht="12.75" customHeight="1" x14ac:dyDescent="0.2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  <c r="AD723" s="113"/>
      <c r="AE723" s="113"/>
      <c r="AF723" s="113"/>
      <c r="AG723" s="113"/>
      <c r="AH723" s="113"/>
      <c r="AI723" s="113"/>
      <c r="AJ723" s="113"/>
      <c r="AK723" s="113"/>
      <c r="AL723" s="113"/>
      <c r="AM723" s="113"/>
      <c r="AN723" s="113"/>
      <c r="AO723" s="113"/>
      <c r="AP723" s="113"/>
      <c r="AQ723" s="113"/>
      <c r="AR723" s="113"/>
      <c r="AS723" s="113"/>
      <c r="AT723" s="113"/>
      <c r="AU723" s="113"/>
      <c r="AV723" s="113"/>
      <c r="AW723" s="113"/>
      <c r="AX723" s="113"/>
      <c r="AY723" s="113"/>
      <c r="AZ723" s="113"/>
      <c r="BA723" s="113"/>
      <c r="BB723" s="113"/>
      <c r="BC723" s="113"/>
      <c r="BD723" s="113"/>
      <c r="BE723" s="113"/>
      <c r="BF723" s="113"/>
      <c r="BG723" s="113"/>
      <c r="BH723" s="113"/>
      <c r="BI723" s="113"/>
    </row>
    <row r="724" spans="1:61" ht="12.75" customHeight="1" x14ac:dyDescent="0.2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  <c r="AD724" s="113"/>
      <c r="AE724" s="113"/>
      <c r="AF724" s="113"/>
      <c r="AG724" s="113"/>
      <c r="AH724" s="113"/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X724" s="113"/>
      <c r="AY724" s="113"/>
      <c r="AZ724" s="113"/>
      <c r="BA724" s="113"/>
      <c r="BB724" s="113"/>
      <c r="BC724" s="113"/>
      <c r="BD724" s="113"/>
      <c r="BE724" s="113"/>
      <c r="BF724" s="113"/>
      <c r="BG724" s="113"/>
      <c r="BH724" s="113"/>
      <c r="BI724" s="113"/>
    </row>
    <row r="725" spans="1:61" ht="12.75" customHeight="1" x14ac:dyDescent="0.2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  <c r="AD725" s="113"/>
      <c r="AE725" s="113"/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113"/>
      <c r="AS725" s="113"/>
      <c r="AT725" s="113"/>
      <c r="AU725" s="113"/>
      <c r="AV725" s="113"/>
      <c r="AW725" s="113"/>
      <c r="AX725" s="113"/>
      <c r="AY725" s="113"/>
      <c r="AZ725" s="113"/>
      <c r="BA725" s="113"/>
      <c r="BB725" s="113"/>
      <c r="BC725" s="113"/>
      <c r="BD725" s="113"/>
      <c r="BE725" s="113"/>
      <c r="BF725" s="113"/>
      <c r="BG725" s="113"/>
      <c r="BH725" s="113"/>
      <c r="BI725" s="113"/>
    </row>
    <row r="726" spans="1:61" ht="12.75" customHeight="1" x14ac:dyDescent="0.2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  <c r="AD726" s="113"/>
      <c r="AE726" s="113"/>
      <c r="AF726" s="113"/>
      <c r="AG726" s="113"/>
      <c r="AH726" s="113"/>
      <c r="AI726" s="113"/>
      <c r="AJ726" s="113"/>
      <c r="AK726" s="113"/>
      <c r="AL726" s="113"/>
      <c r="AM726" s="113"/>
      <c r="AN726" s="113"/>
      <c r="AO726" s="113"/>
      <c r="AP726" s="113"/>
      <c r="AQ726" s="113"/>
      <c r="AR726" s="113"/>
      <c r="AS726" s="113"/>
      <c r="AT726" s="113"/>
      <c r="AU726" s="113"/>
      <c r="AV726" s="113"/>
      <c r="AW726" s="113"/>
      <c r="AX726" s="113"/>
      <c r="AY726" s="113"/>
      <c r="AZ726" s="113"/>
      <c r="BA726" s="113"/>
      <c r="BB726" s="113"/>
      <c r="BC726" s="113"/>
      <c r="BD726" s="113"/>
      <c r="BE726" s="113"/>
      <c r="BF726" s="113"/>
      <c r="BG726" s="113"/>
      <c r="BH726" s="113"/>
      <c r="BI726" s="113"/>
    </row>
    <row r="727" spans="1:61" ht="12.75" customHeight="1" x14ac:dyDescent="0.2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  <c r="AD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X727" s="113"/>
      <c r="AY727" s="113"/>
      <c r="AZ727" s="113"/>
      <c r="BA727" s="113"/>
      <c r="BB727" s="113"/>
      <c r="BC727" s="113"/>
      <c r="BD727" s="113"/>
      <c r="BE727" s="113"/>
      <c r="BF727" s="113"/>
      <c r="BG727" s="113"/>
      <c r="BH727" s="113"/>
      <c r="BI727" s="113"/>
    </row>
    <row r="728" spans="1:61" ht="12.75" customHeight="1" x14ac:dyDescent="0.2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  <c r="AD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X728" s="113"/>
      <c r="AY728" s="113"/>
      <c r="AZ728" s="113"/>
      <c r="BA728" s="113"/>
      <c r="BB728" s="113"/>
      <c r="BC728" s="113"/>
      <c r="BD728" s="113"/>
      <c r="BE728" s="113"/>
      <c r="BF728" s="113"/>
      <c r="BG728" s="113"/>
      <c r="BH728" s="113"/>
      <c r="BI728" s="113"/>
    </row>
    <row r="729" spans="1:61" ht="12.75" customHeight="1" x14ac:dyDescent="0.2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  <c r="AD729" s="113"/>
      <c r="AE729" s="113"/>
      <c r="AF729" s="113"/>
      <c r="AG729" s="113"/>
      <c r="AH729" s="113"/>
      <c r="AI729" s="113"/>
      <c r="AJ729" s="113"/>
      <c r="AK729" s="113"/>
      <c r="AL729" s="113"/>
      <c r="AM729" s="113"/>
      <c r="AN729" s="113"/>
      <c r="AO729" s="113"/>
      <c r="AP729" s="113"/>
      <c r="AQ729" s="113"/>
      <c r="AR729" s="113"/>
      <c r="AS729" s="113"/>
      <c r="AT729" s="113"/>
      <c r="AU729" s="113"/>
      <c r="AV729" s="113"/>
      <c r="AW729" s="113"/>
      <c r="AX729" s="113"/>
      <c r="AY729" s="113"/>
      <c r="AZ729" s="113"/>
      <c r="BA729" s="113"/>
      <c r="BB729" s="113"/>
      <c r="BC729" s="113"/>
      <c r="BD729" s="113"/>
      <c r="BE729" s="113"/>
      <c r="BF729" s="113"/>
      <c r="BG729" s="113"/>
      <c r="BH729" s="113"/>
      <c r="BI729" s="113"/>
    </row>
    <row r="730" spans="1:61" ht="12.75" customHeight="1" x14ac:dyDescent="0.2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  <c r="AD730" s="113"/>
      <c r="AE730" s="113"/>
      <c r="AF730" s="113"/>
      <c r="AG730" s="113"/>
      <c r="AH730" s="113"/>
      <c r="AI730" s="113"/>
      <c r="AJ730" s="113"/>
      <c r="AK730" s="113"/>
      <c r="AL730" s="113"/>
      <c r="AM730" s="113"/>
      <c r="AN730" s="113"/>
      <c r="AO730" s="113"/>
      <c r="AP730" s="113"/>
      <c r="AQ730" s="113"/>
      <c r="AR730" s="113"/>
      <c r="AS730" s="113"/>
      <c r="AT730" s="113"/>
      <c r="AU730" s="113"/>
      <c r="AV730" s="113"/>
      <c r="AW730" s="113"/>
      <c r="AX730" s="113"/>
      <c r="AY730" s="113"/>
      <c r="AZ730" s="113"/>
      <c r="BA730" s="113"/>
      <c r="BB730" s="113"/>
      <c r="BC730" s="113"/>
      <c r="BD730" s="113"/>
      <c r="BE730" s="113"/>
      <c r="BF730" s="113"/>
      <c r="BG730" s="113"/>
      <c r="BH730" s="113"/>
      <c r="BI730" s="113"/>
    </row>
    <row r="731" spans="1:61" ht="12.75" customHeight="1" x14ac:dyDescent="0.2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  <c r="AD731" s="113"/>
      <c r="AE731" s="113"/>
      <c r="AF731" s="113"/>
      <c r="AG731" s="113"/>
      <c r="AH731" s="113"/>
      <c r="AI731" s="113"/>
      <c r="AJ731" s="113"/>
      <c r="AK731" s="113"/>
      <c r="AL731" s="113"/>
      <c r="AM731" s="113"/>
      <c r="AN731" s="113"/>
      <c r="AO731" s="113"/>
      <c r="AP731" s="113"/>
      <c r="AQ731" s="113"/>
      <c r="AR731" s="113"/>
      <c r="AS731" s="113"/>
      <c r="AT731" s="113"/>
      <c r="AU731" s="113"/>
      <c r="AV731" s="113"/>
      <c r="AW731" s="113"/>
      <c r="AX731" s="113"/>
      <c r="AY731" s="113"/>
      <c r="AZ731" s="113"/>
      <c r="BA731" s="113"/>
      <c r="BB731" s="113"/>
      <c r="BC731" s="113"/>
      <c r="BD731" s="113"/>
      <c r="BE731" s="113"/>
      <c r="BF731" s="113"/>
      <c r="BG731" s="113"/>
      <c r="BH731" s="113"/>
      <c r="BI731" s="113"/>
    </row>
    <row r="732" spans="1:61" ht="12.75" customHeight="1" x14ac:dyDescent="0.2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  <c r="AD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X732" s="113"/>
      <c r="AY732" s="113"/>
      <c r="AZ732" s="113"/>
      <c r="BA732" s="113"/>
      <c r="BB732" s="113"/>
      <c r="BC732" s="113"/>
      <c r="BD732" s="113"/>
      <c r="BE732" s="113"/>
      <c r="BF732" s="113"/>
      <c r="BG732" s="113"/>
      <c r="BH732" s="113"/>
      <c r="BI732" s="113"/>
    </row>
    <row r="733" spans="1:61" ht="12.75" customHeight="1" x14ac:dyDescent="0.2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  <c r="AD733" s="113"/>
      <c r="AE733" s="113"/>
      <c r="AF733" s="113"/>
      <c r="AG733" s="113"/>
      <c r="AH733" s="113"/>
      <c r="AI733" s="113"/>
      <c r="AJ733" s="113"/>
      <c r="AK733" s="113"/>
      <c r="AL733" s="113"/>
      <c r="AM733" s="113"/>
      <c r="AN733" s="113"/>
      <c r="AO733" s="113"/>
      <c r="AP733" s="113"/>
      <c r="AQ733" s="113"/>
      <c r="AR733" s="113"/>
      <c r="AS733" s="113"/>
      <c r="AT733" s="113"/>
      <c r="AU733" s="113"/>
      <c r="AV733" s="113"/>
      <c r="AW733" s="113"/>
      <c r="AX733" s="113"/>
      <c r="AY733" s="113"/>
      <c r="AZ733" s="113"/>
      <c r="BA733" s="113"/>
      <c r="BB733" s="113"/>
      <c r="BC733" s="113"/>
      <c r="BD733" s="113"/>
      <c r="BE733" s="113"/>
      <c r="BF733" s="113"/>
      <c r="BG733" s="113"/>
      <c r="BH733" s="113"/>
      <c r="BI733" s="113"/>
    </row>
    <row r="734" spans="1:61" ht="12.75" customHeight="1" x14ac:dyDescent="0.2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  <c r="AD734" s="113"/>
      <c r="AE734" s="113"/>
      <c r="AF734" s="113"/>
      <c r="AG734" s="113"/>
      <c r="AH734" s="113"/>
      <c r="AI734" s="113"/>
      <c r="AJ734" s="113"/>
      <c r="AK734" s="113"/>
      <c r="AL734" s="113"/>
      <c r="AM734" s="113"/>
      <c r="AN734" s="113"/>
      <c r="AO734" s="113"/>
      <c r="AP734" s="113"/>
      <c r="AQ734" s="113"/>
      <c r="AR734" s="113"/>
      <c r="AS734" s="113"/>
      <c r="AT734" s="113"/>
      <c r="AU734" s="113"/>
      <c r="AV734" s="113"/>
      <c r="AW734" s="113"/>
      <c r="AX734" s="113"/>
      <c r="AY734" s="113"/>
      <c r="AZ734" s="113"/>
      <c r="BA734" s="113"/>
      <c r="BB734" s="113"/>
      <c r="BC734" s="113"/>
      <c r="BD734" s="113"/>
      <c r="BE734" s="113"/>
      <c r="BF734" s="113"/>
      <c r="BG734" s="113"/>
      <c r="BH734" s="113"/>
      <c r="BI734" s="113"/>
    </row>
    <row r="735" spans="1:61" ht="12.75" customHeight="1" x14ac:dyDescent="0.2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X735" s="113"/>
      <c r="AY735" s="113"/>
      <c r="AZ735" s="113"/>
      <c r="BA735" s="113"/>
      <c r="BB735" s="113"/>
      <c r="BC735" s="113"/>
      <c r="BD735" s="113"/>
      <c r="BE735" s="113"/>
      <c r="BF735" s="113"/>
      <c r="BG735" s="113"/>
      <c r="BH735" s="113"/>
      <c r="BI735" s="113"/>
    </row>
    <row r="736" spans="1:61" ht="12.75" customHeight="1" x14ac:dyDescent="0.2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  <c r="AD736" s="113"/>
      <c r="AE736" s="113"/>
      <c r="AF736" s="113"/>
      <c r="AG736" s="113"/>
      <c r="AH736" s="113"/>
      <c r="AI736" s="113"/>
      <c r="AJ736" s="113"/>
      <c r="AK736" s="113"/>
      <c r="AL736" s="113"/>
      <c r="AM736" s="113"/>
      <c r="AN736" s="113"/>
      <c r="AO736" s="113"/>
      <c r="AP736" s="113"/>
      <c r="AQ736" s="113"/>
      <c r="AR736" s="113"/>
      <c r="AS736" s="113"/>
      <c r="AT736" s="113"/>
      <c r="AU736" s="113"/>
      <c r="AV736" s="113"/>
      <c r="AW736" s="113"/>
      <c r="AX736" s="113"/>
      <c r="AY736" s="113"/>
      <c r="AZ736" s="113"/>
      <c r="BA736" s="113"/>
      <c r="BB736" s="113"/>
      <c r="BC736" s="113"/>
      <c r="BD736" s="113"/>
      <c r="BE736" s="113"/>
      <c r="BF736" s="113"/>
      <c r="BG736" s="113"/>
      <c r="BH736" s="113"/>
      <c r="BI736" s="113"/>
    </row>
    <row r="737" spans="1:61" ht="12.75" customHeight="1" x14ac:dyDescent="0.2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  <c r="AD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X737" s="113"/>
      <c r="AY737" s="113"/>
      <c r="AZ737" s="113"/>
      <c r="BA737" s="113"/>
      <c r="BB737" s="113"/>
      <c r="BC737" s="113"/>
      <c r="BD737" s="113"/>
      <c r="BE737" s="113"/>
      <c r="BF737" s="113"/>
      <c r="BG737" s="113"/>
      <c r="BH737" s="113"/>
      <c r="BI737" s="113"/>
    </row>
    <row r="738" spans="1:61" ht="12.75" customHeight="1" x14ac:dyDescent="0.2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  <c r="AD738" s="113"/>
      <c r="AE738" s="113"/>
      <c r="AF738" s="113"/>
      <c r="AG738" s="113"/>
      <c r="AH738" s="113"/>
      <c r="AI738" s="113"/>
      <c r="AJ738" s="113"/>
      <c r="AK738" s="113"/>
      <c r="AL738" s="113"/>
      <c r="AM738" s="113"/>
      <c r="AN738" s="113"/>
      <c r="AO738" s="113"/>
      <c r="AP738" s="113"/>
      <c r="AQ738" s="113"/>
      <c r="AR738" s="113"/>
      <c r="AS738" s="113"/>
      <c r="AT738" s="113"/>
      <c r="AU738" s="113"/>
      <c r="AV738" s="113"/>
      <c r="AW738" s="113"/>
      <c r="AX738" s="113"/>
      <c r="AY738" s="113"/>
      <c r="AZ738" s="113"/>
      <c r="BA738" s="113"/>
      <c r="BB738" s="113"/>
      <c r="BC738" s="113"/>
      <c r="BD738" s="113"/>
      <c r="BE738" s="113"/>
      <c r="BF738" s="113"/>
      <c r="BG738" s="113"/>
      <c r="BH738" s="113"/>
      <c r="BI738" s="113"/>
    </row>
    <row r="739" spans="1:61" ht="12.75" customHeight="1" x14ac:dyDescent="0.2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  <c r="AD739" s="113"/>
      <c r="AE739" s="113"/>
      <c r="AF739" s="113"/>
      <c r="AG739" s="113"/>
      <c r="AH739" s="113"/>
      <c r="AI739" s="113"/>
      <c r="AJ739" s="113"/>
      <c r="AK739" s="113"/>
      <c r="AL739" s="113"/>
      <c r="AM739" s="113"/>
      <c r="AN739" s="113"/>
      <c r="AO739" s="113"/>
      <c r="AP739" s="113"/>
      <c r="AQ739" s="113"/>
      <c r="AR739" s="113"/>
      <c r="AS739" s="113"/>
      <c r="AT739" s="113"/>
      <c r="AU739" s="113"/>
      <c r="AV739" s="113"/>
      <c r="AW739" s="113"/>
      <c r="AX739" s="113"/>
      <c r="AY739" s="113"/>
      <c r="AZ739" s="113"/>
      <c r="BA739" s="113"/>
      <c r="BB739" s="113"/>
      <c r="BC739" s="113"/>
      <c r="BD739" s="113"/>
      <c r="BE739" s="113"/>
      <c r="BF739" s="113"/>
      <c r="BG739" s="113"/>
      <c r="BH739" s="113"/>
      <c r="BI739" s="113"/>
    </row>
    <row r="740" spans="1:61" ht="12.75" customHeight="1" x14ac:dyDescent="0.2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  <c r="AD740" s="113"/>
      <c r="AE740" s="113"/>
      <c r="AF740" s="113"/>
      <c r="AG740" s="113"/>
      <c r="AH740" s="113"/>
      <c r="AI740" s="113"/>
      <c r="AJ740" s="113"/>
      <c r="AK740" s="113"/>
      <c r="AL740" s="113"/>
      <c r="AM740" s="113"/>
      <c r="AN740" s="113"/>
      <c r="AO740" s="113"/>
      <c r="AP740" s="113"/>
      <c r="AQ740" s="113"/>
      <c r="AR740" s="113"/>
      <c r="AS740" s="113"/>
      <c r="AT740" s="113"/>
      <c r="AU740" s="113"/>
      <c r="AV740" s="113"/>
      <c r="AW740" s="113"/>
      <c r="AX740" s="113"/>
      <c r="AY740" s="113"/>
      <c r="AZ740" s="113"/>
      <c r="BA740" s="113"/>
      <c r="BB740" s="113"/>
      <c r="BC740" s="113"/>
      <c r="BD740" s="113"/>
      <c r="BE740" s="113"/>
      <c r="BF740" s="113"/>
      <c r="BG740" s="113"/>
      <c r="BH740" s="113"/>
      <c r="BI740" s="113"/>
    </row>
    <row r="741" spans="1:61" ht="12.75" customHeight="1" x14ac:dyDescent="0.2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  <c r="AD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X741" s="113"/>
      <c r="AY741" s="113"/>
      <c r="AZ741" s="113"/>
      <c r="BA741" s="113"/>
      <c r="BB741" s="113"/>
      <c r="BC741" s="113"/>
      <c r="BD741" s="113"/>
      <c r="BE741" s="113"/>
      <c r="BF741" s="113"/>
      <c r="BG741" s="113"/>
      <c r="BH741" s="113"/>
      <c r="BI741" s="113"/>
    </row>
    <row r="742" spans="1:61" ht="12.75" customHeight="1" x14ac:dyDescent="0.2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  <c r="AD742" s="113"/>
      <c r="AE742" s="113"/>
      <c r="AF742" s="113"/>
      <c r="AG742" s="113"/>
      <c r="AH742" s="113"/>
      <c r="AI742" s="113"/>
      <c r="AJ742" s="113"/>
      <c r="AK742" s="113"/>
      <c r="AL742" s="113"/>
      <c r="AM742" s="113"/>
      <c r="AN742" s="113"/>
      <c r="AO742" s="113"/>
      <c r="AP742" s="113"/>
      <c r="AQ742" s="113"/>
      <c r="AR742" s="113"/>
      <c r="AS742" s="113"/>
      <c r="AT742" s="113"/>
      <c r="AU742" s="113"/>
      <c r="AV742" s="113"/>
      <c r="AW742" s="113"/>
      <c r="AX742" s="113"/>
      <c r="AY742" s="113"/>
      <c r="AZ742" s="113"/>
      <c r="BA742" s="113"/>
      <c r="BB742" s="113"/>
      <c r="BC742" s="113"/>
      <c r="BD742" s="113"/>
      <c r="BE742" s="113"/>
      <c r="BF742" s="113"/>
      <c r="BG742" s="113"/>
      <c r="BH742" s="113"/>
      <c r="BI742" s="113"/>
    </row>
    <row r="743" spans="1:61" ht="12.75" customHeight="1" x14ac:dyDescent="0.2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  <c r="AD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X743" s="113"/>
      <c r="AY743" s="113"/>
      <c r="AZ743" s="113"/>
      <c r="BA743" s="113"/>
      <c r="BB743" s="113"/>
      <c r="BC743" s="113"/>
      <c r="BD743" s="113"/>
      <c r="BE743" s="113"/>
      <c r="BF743" s="113"/>
      <c r="BG743" s="113"/>
      <c r="BH743" s="113"/>
      <c r="BI743" s="113"/>
    </row>
    <row r="744" spans="1:61" ht="12.75" customHeight="1" x14ac:dyDescent="0.2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  <c r="AD744" s="113"/>
      <c r="AE744" s="113"/>
      <c r="AF744" s="113"/>
      <c r="AG744" s="113"/>
      <c r="AH744" s="113"/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X744" s="113"/>
      <c r="AY744" s="113"/>
      <c r="AZ744" s="113"/>
      <c r="BA744" s="113"/>
      <c r="BB744" s="113"/>
      <c r="BC744" s="113"/>
      <c r="BD744" s="113"/>
      <c r="BE744" s="113"/>
      <c r="BF744" s="113"/>
      <c r="BG744" s="113"/>
      <c r="BH744" s="113"/>
      <c r="BI744" s="113"/>
    </row>
    <row r="745" spans="1:61" ht="12.75" customHeight="1" x14ac:dyDescent="0.2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  <c r="AD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X745" s="113"/>
      <c r="AY745" s="113"/>
      <c r="AZ745" s="113"/>
      <c r="BA745" s="113"/>
      <c r="BB745" s="113"/>
      <c r="BC745" s="113"/>
      <c r="BD745" s="113"/>
      <c r="BE745" s="113"/>
      <c r="BF745" s="113"/>
      <c r="BG745" s="113"/>
      <c r="BH745" s="113"/>
      <c r="BI745" s="113"/>
    </row>
    <row r="746" spans="1:61" ht="12.75" customHeight="1" x14ac:dyDescent="0.2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  <c r="AD746" s="113"/>
      <c r="AE746" s="113"/>
      <c r="AF746" s="113"/>
      <c r="AG746" s="113"/>
      <c r="AH746" s="113"/>
      <c r="AI746" s="113"/>
      <c r="AJ746" s="113"/>
      <c r="AK746" s="113"/>
      <c r="AL746" s="113"/>
      <c r="AM746" s="113"/>
      <c r="AN746" s="113"/>
      <c r="AO746" s="113"/>
      <c r="AP746" s="113"/>
      <c r="AQ746" s="113"/>
      <c r="AR746" s="113"/>
      <c r="AS746" s="113"/>
      <c r="AT746" s="113"/>
      <c r="AU746" s="113"/>
      <c r="AV746" s="113"/>
      <c r="AW746" s="113"/>
      <c r="AX746" s="113"/>
      <c r="AY746" s="113"/>
      <c r="AZ746" s="113"/>
      <c r="BA746" s="113"/>
      <c r="BB746" s="113"/>
      <c r="BC746" s="113"/>
      <c r="BD746" s="113"/>
      <c r="BE746" s="113"/>
      <c r="BF746" s="113"/>
      <c r="BG746" s="113"/>
      <c r="BH746" s="113"/>
      <c r="BI746" s="113"/>
    </row>
    <row r="747" spans="1:61" ht="12.75" customHeight="1" x14ac:dyDescent="0.2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  <c r="AD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X747" s="113"/>
      <c r="AY747" s="113"/>
      <c r="AZ747" s="113"/>
      <c r="BA747" s="113"/>
      <c r="BB747" s="113"/>
      <c r="BC747" s="113"/>
      <c r="BD747" s="113"/>
      <c r="BE747" s="113"/>
      <c r="BF747" s="113"/>
      <c r="BG747" s="113"/>
      <c r="BH747" s="113"/>
      <c r="BI747" s="113"/>
    </row>
    <row r="748" spans="1:61" ht="12.75" customHeight="1" x14ac:dyDescent="0.2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  <c r="AD748" s="113"/>
      <c r="AE748" s="113"/>
      <c r="AF748" s="113"/>
      <c r="AG748" s="113"/>
      <c r="AH748" s="113"/>
      <c r="AI748" s="113"/>
      <c r="AJ748" s="113"/>
      <c r="AK748" s="113"/>
      <c r="AL748" s="113"/>
      <c r="AM748" s="113"/>
      <c r="AN748" s="113"/>
      <c r="AO748" s="113"/>
      <c r="AP748" s="113"/>
      <c r="AQ748" s="113"/>
      <c r="AR748" s="113"/>
      <c r="AS748" s="113"/>
      <c r="AT748" s="113"/>
      <c r="AU748" s="113"/>
      <c r="AV748" s="113"/>
      <c r="AW748" s="113"/>
      <c r="AX748" s="113"/>
      <c r="AY748" s="113"/>
      <c r="AZ748" s="113"/>
      <c r="BA748" s="113"/>
      <c r="BB748" s="113"/>
      <c r="BC748" s="113"/>
      <c r="BD748" s="113"/>
      <c r="BE748" s="113"/>
      <c r="BF748" s="113"/>
      <c r="BG748" s="113"/>
      <c r="BH748" s="113"/>
      <c r="BI748" s="113"/>
    </row>
    <row r="749" spans="1:61" ht="12.75" customHeight="1" x14ac:dyDescent="0.2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  <c r="AD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X749" s="113"/>
      <c r="AY749" s="113"/>
      <c r="AZ749" s="113"/>
      <c r="BA749" s="113"/>
      <c r="BB749" s="113"/>
      <c r="BC749" s="113"/>
      <c r="BD749" s="113"/>
      <c r="BE749" s="113"/>
      <c r="BF749" s="113"/>
      <c r="BG749" s="113"/>
      <c r="BH749" s="113"/>
      <c r="BI749" s="113"/>
    </row>
    <row r="750" spans="1:61" ht="12.75" customHeight="1" x14ac:dyDescent="0.2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  <c r="AD750" s="113"/>
      <c r="AE750" s="113"/>
      <c r="AF750" s="113"/>
      <c r="AG750" s="113"/>
      <c r="AH750" s="113"/>
      <c r="AI750" s="113"/>
      <c r="AJ750" s="113"/>
      <c r="AK750" s="113"/>
      <c r="AL750" s="113"/>
      <c r="AM750" s="113"/>
      <c r="AN750" s="113"/>
      <c r="AO750" s="113"/>
      <c r="AP750" s="113"/>
      <c r="AQ750" s="113"/>
      <c r="AR750" s="113"/>
      <c r="AS750" s="113"/>
      <c r="AT750" s="113"/>
      <c r="AU750" s="113"/>
      <c r="AV750" s="113"/>
      <c r="AW750" s="113"/>
      <c r="AX750" s="113"/>
      <c r="AY750" s="113"/>
      <c r="AZ750" s="113"/>
      <c r="BA750" s="113"/>
      <c r="BB750" s="113"/>
      <c r="BC750" s="113"/>
      <c r="BD750" s="113"/>
      <c r="BE750" s="113"/>
      <c r="BF750" s="113"/>
      <c r="BG750" s="113"/>
      <c r="BH750" s="113"/>
      <c r="BI750" s="113"/>
    </row>
    <row r="751" spans="1:61" ht="12.75" customHeight="1" x14ac:dyDescent="0.2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  <c r="AD751" s="113"/>
      <c r="AE751" s="113"/>
      <c r="AF751" s="113"/>
      <c r="AG751" s="113"/>
      <c r="AH751" s="113"/>
      <c r="AI751" s="113"/>
      <c r="AJ751" s="113"/>
      <c r="AK751" s="113"/>
      <c r="AL751" s="113"/>
      <c r="AM751" s="113"/>
      <c r="AN751" s="113"/>
      <c r="AO751" s="113"/>
      <c r="AP751" s="113"/>
      <c r="AQ751" s="113"/>
      <c r="AR751" s="113"/>
      <c r="AS751" s="113"/>
      <c r="AT751" s="113"/>
      <c r="AU751" s="113"/>
      <c r="AV751" s="113"/>
      <c r="AW751" s="113"/>
      <c r="AX751" s="113"/>
      <c r="AY751" s="113"/>
      <c r="AZ751" s="113"/>
      <c r="BA751" s="113"/>
      <c r="BB751" s="113"/>
      <c r="BC751" s="113"/>
      <c r="BD751" s="113"/>
      <c r="BE751" s="113"/>
      <c r="BF751" s="113"/>
      <c r="BG751" s="113"/>
      <c r="BH751" s="113"/>
      <c r="BI751" s="113"/>
    </row>
    <row r="752" spans="1:61" ht="12.75" customHeight="1" x14ac:dyDescent="0.2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  <c r="AD752" s="113"/>
      <c r="AE752" s="113"/>
      <c r="AF752" s="113"/>
      <c r="AG752" s="113"/>
      <c r="AH752" s="113"/>
      <c r="AI752" s="113"/>
      <c r="AJ752" s="113"/>
      <c r="AK752" s="113"/>
      <c r="AL752" s="113"/>
      <c r="AM752" s="113"/>
      <c r="AN752" s="113"/>
      <c r="AO752" s="113"/>
      <c r="AP752" s="113"/>
      <c r="AQ752" s="113"/>
      <c r="AR752" s="113"/>
      <c r="AS752" s="113"/>
      <c r="AT752" s="113"/>
      <c r="AU752" s="113"/>
      <c r="AV752" s="113"/>
      <c r="AW752" s="113"/>
      <c r="AX752" s="113"/>
      <c r="AY752" s="113"/>
      <c r="AZ752" s="113"/>
      <c r="BA752" s="113"/>
      <c r="BB752" s="113"/>
      <c r="BC752" s="113"/>
      <c r="BD752" s="113"/>
      <c r="BE752" s="113"/>
      <c r="BF752" s="113"/>
      <c r="BG752" s="113"/>
      <c r="BH752" s="113"/>
      <c r="BI752" s="113"/>
    </row>
    <row r="753" spans="1:61" ht="12.75" customHeight="1" x14ac:dyDescent="0.2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  <c r="AD753" s="113"/>
      <c r="AE753" s="113"/>
      <c r="AF753" s="113"/>
      <c r="AG753" s="113"/>
      <c r="AH753" s="113"/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113"/>
      <c r="AS753" s="113"/>
      <c r="AT753" s="113"/>
      <c r="AU753" s="113"/>
      <c r="AV753" s="113"/>
      <c r="AW753" s="113"/>
      <c r="AX753" s="113"/>
      <c r="AY753" s="113"/>
      <c r="AZ753" s="113"/>
      <c r="BA753" s="113"/>
      <c r="BB753" s="113"/>
      <c r="BC753" s="113"/>
      <c r="BD753" s="113"/>
      <c r="BE753" s="113"/>
      <c r="BF753" s="113"/>
      <c r="BG753" s="113"/>
      <c r="BH753" s="113"/>
      <c r="BI753" s="113"/>
    </row>
    <row r="754" spans="1:61" ht="12.75" customHeight="1" x14ac:dyDescent="0.2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  <c r="AD754" s="113"/>
      <c r="AE754" s="113"/>
      <c r="AF754" s="113"/>
      <c r="AG754" s="113"/>
      <c r="AH754" s="113"/>
      <c r="AI754" s="113"/>
      <c r="AJ754" s="113"/>
      <c r="AK754" s="113"/>
      <c r="AL754" s="113"/>
      <c r="AM754" s="113"/>
      <c r="AN754" s="113"/>
      <c r="AO754" s="113"/>
      <c r="AP754" s="113"/>
      <c r="AQ754" s="113"/>
      <c r="AR754" s="113"/>
      <c r="AS754" s="113"/>
      <c r="AT754" s="113"/>
      <c r="AU754" s="113"/>
      <c r="AV754" s="113"/>
      <c r="AW754" s="113"/>
      <c r="AX754" s="113"/>
      <c r="AY754" s="113"/>
      <c r="AZ754" s="113"/>
      <c r="BA754" s="113"/>
      <c r="BB754" s="113"/>
      <c r="BC754" s="113"/>
      <c r="BD754" s="113"/>
      <c r="BE754" s="113"/>
      <c r="BF754" s="113"/>
      <c r="BG754" s="113"/>
      <c r="BH754" s="113"/>
      <c r="BI754" s="113"/>
    </row>
    <row r="755" spans="1:61" ht="12.75" customHeight="1" x14ac:dyDescent="0.2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  <c r="AD755" s="113"/>
      <c r="AE755" s="113"/>
      <c r="AF755" s="113"/>
      <c r="AG755" s="113"/>
      <c r="AH755" s="113"/>
      <c r="AI755" s="113"/>
      <c r="AJ755" s="113"/>
      <c r="AK755" s="113"/>
      <c r="AL755" s="113"/>
      <c r="AM755" s="113"/>
      <c r="AN755" s="113"/>
      <c r="AO755" s="113"/>
      <c r="AP755" s="113"/>
      <c r="AQ755" s="113"/>
      <c r="AR755" s="113"/>
      <c r="AS755" s="113"/>
      <c r="AT755" s="113"/>
      <c r="AU755" s="113"/>
      <c r="AV755" s="113"/>
      <c r="AW755" s="113"/>
      <c r="AX755" s="113"/>
      <c r="AY755" s="113"/>
      <c r="AZ755" s="113"/>
      <c r="BA755" s="113"/>
      <c r="BB755" s="113"/>
      <c r="BC755" s="113"/>
      <c r="BD755" s="113"/>
      <c r="BE755" s="113"/>
      <c r="BF755" s="113"/>
      <c r="BG755" s="113"/>
      <c r="BH755" s="113"/>
      <c r="BI755" s="113"/>
    </row>
    <row r="756" spans="1:61" ht="12.75" customHeight="1" x14ac:dyDescent="0.2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  <c r="AD756" s="113"/>
      <c r="AE756" s="113"/>
      <c r="AF756" s="113"/>
      <c r="AG756" s="113"/>
      <c r="AH756" s="113"/>
      <c r="AI756" s="113"/>
      <c r="AJ756" s="113"/>
      <c r="AK756" s="113"/>
      <c r="AL756" s="113"/>
      <c r="AM756" s="113"/>
      <c r="AN756" s="113"/>
      <c r="AO756" s="113"/>
      <c r="AP756" s="113"/>
      <c r="AQ756" s="113"/>
      <c r="AR756" s="113"/>
      <c r="AS756" s="113"/>
      <c r="AT756" s="113"/>
      <c r="AU756" s="113"/>
      <c r="AV756" s="113"/>
      <c r="AW756" s="113"/>
      <c r="AX756" s="113"/>
      <c r="AY756" s="113"/>
      <c r="AZ756" s="113"/>
      <c r="BA756" s="113"/>
      <c r="BB756" s="113"/>
      <c r="BC756" s="113"/>
      <c r="BD756" s="113"/>
      <c r="BE756" s="113"/>
      <c r="BF756" s="113"/>
      <c r="BG756" s="113"/>
      <c r="BH756" s="113"/>
      <c r="BI756" s="113"/>
    </row>
    <row r="757" spans="1:61" ht="12.75" customHeight="1" x14ac:dyDescent="0.2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  <c r="AD757" s="113"/>
      <c r="AE757" s="113"/>
      <c r="AF757" s="113"/>
      <c r="AG757" s="113"/>
      <c r="AH757" s="113"/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113"/>
      <c r="AS757" s="113"/>
      <c r="AT757" s="113"/>
      <c r="AU757" s="113"/>
      <c r="AV757" s="113"/>
      <c r="AW757" s="113"/>
      <c r="AX757" s="113"/>
      <c r="AY757" s="113"/>
      <c r="AZ757" s="113"/>
      <c r="BA757" s="113"/>
      <c r="BB757" s="113"/>
      <c r="BC757" s="113"/>
      <c r="BD757" s="113"/>
      <c r="BE757" s="113"/>
      <c r="BF757" s="113"/>
      <c r="BG757" s="113"/>
      <c r="BH757" s="113"/>
      <c r="BI757" s="113"/>
    </row>
    <row r="758" spans="1:61" ht="12.75" customHeight="1" x14ac:dyDescent="0.2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  <c r="AD758" s="113"/>
      <c r="AE758" s="113"/>
      <c r="AF758" s="113"/>
      <c r="AG758" s="113"/>
      <c r="AH758" s="113"/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113"/>
      <c r="AS758" s="113"/>
      <c r="AT758" s="113"/>
      <c r="AU758" s="113"/>
      <c r="AV758" s="113"/>
      <c r="AW758" s="113"/>
      <c r="AX758" s="113"/>
      <c r="AY758" s="113"/>
      <c r="AZ758" s="113"/>
      <c r="BA758" s="113"/>
      <c r="BB758" s="113"/>
      <c r="BC758" s="113"/>
      <c r="BD758" s="113"/>
      <c r="BE758" s="113"/>
      <c r="BF758" s="113"/>
      <c r="BG758" s="113"/>
      <c r="BH758" s="113"/>
      <c r="BI758" s="113"/>
    </row>
    <row r="759" spans="1:61" ht="12.75" customHeight="1" x14ac:dyDescent="0.2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  <c r="AD759" s="113"/>
      <c r="AE759" s="113"/>
      <c r="AF759" s="113"/>
      <c r="AG759" s="113"/>
      <c r="AH759" s="113"/>
      <c r="AI759" s="113"/>
      <c r="AJ759" s="113"/>
      <c r="AK759" s="113"/>
      <c r="AL759" s="113"/>
      <c r="AM759" s="113"/>
      <c r="AN759" s="113"/>
      <c r="AO759" s="113"/>
      <c r="AP759" s="113"/>
      <c r="AQ759" s="113"/>
      <c r="AR759" s="113"/>
      <c r="AS759" s="113"/>
      <c r="AT759" s="113"/>
      <c r="AU759" s="113"/>
      <c r="AV759" s="113"/>
      <c r="AW759" s="113"/>
      <c r="AX759" s="113"/>
      <c r="AY759" s="113"/>
      <c r="AZ759" s="113"/>
      <c r="BA759" s="113"/>
      <c r="BB759" s="113"/>
      <c r="BC759" s="113"/>
      <c r="BD759" s="113"/>
      <c r="BE759" s="113"/>
      <c r="BF759" s="113"/>
      <c r="BG759" s="113"/>
      <c r="BH759" s="113"/>
      <c r="BI759" s="113"/>
    </row>
    <row r="760" spans="1:61" ht="12.75" customHeight="1" x14ac:dyDescent="0.2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  <c r="AD760" s="113"/>
      <c r="AE760" s="113"/>
      <c r="AF760" s="113"/>
      <c r="AG760" s="113"/>
      <c r="AH760" s="113"/>
      <c r="AI760" s="113"/>
      <c r="AJ760" s="113"/>
      <c r="AK760" s="113"/>
      <c r="AL760" s="113"/>
      <c r="AM760" s="113"/>
      <c r="AN760" s="113"/>
      <c r="AO760" s="113"/>
      <c r="AP760" s="113"/>
      <c r="AQ760" s="113"/>
      <c r="AR760" s="113"/>
      <c r="AS760" s="113"/>
      <c r="AT760" s="113"/>
      <c r="AU760" s="113"/>
      <c r="AV760" s="113"/>
      <c r="AW760" s="113"/>
      <c r="AX760" s="113"/>
      <c r="AY760" s="113"/>
      <c r="AZ760" s="113"/>
      <c r="BA760" s="113"/>
      <c r="BB760" s="113"/>
      <c r="BC760" s="113"/>
      <c r="BD760" s="113"/>
      <c r="BE760" s="113"/>
      <c r="BF760" s="113"/>
      <c r="BG760" s="113"/>
      <c r="BH760" s="113"/>
      <c r="BI760" s="113"/>
    </row>
    <row r="761" spans="1:61" ht="12.75" customHeight="1" x14ac:dyDescent="0.2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  <c r="AD761" s="113"/>
      <c r="AE761" s="113"/>
      <c r="AF761" s="113"/>
      <c r="AG761" s="113"/>
      <c r="AH761" s="113"/>
      <c r="AI761" s="113"/>
      <c r="AJ761" s="113"/>
      <c r="AK761" s="113"/>
      <c r="AL761" s="113"/>
      <c r="AM761" s="113"/>
      <c r="AN761" s="113"/>
      <c r="AO761" s="113"/>
      <c r="AP761" s="113"/>
      <c r="AQ761" s="113"/>
      <c r="AR761" s="113"/>
      <c r="AS761" s="113"/>
      <c r="AT761" s="113"/>
      <c r="AU761" s="113"/>
      <c r="AV761" s="113"/>
      <c r="AW761" s="113"/>
      <c r="AX761" s="113"/>
      <c r="AY761" s="113"/>
      <c r="AZ761" s="113"/>
      <c r="BA761" s="113"/>
      <c r="BB761" s="113"/>
      <c r="BC761" s="113"/>
      <c r="BD761" s="113"/>
      <c r="BE761" s="113"/>
      <c r="BF761" s="113"/>
      <c r="BG761" s="113"/>
      <c r="BH761" s="113"/>
      <c r="BI761" s="113"/>
    </row>
    <row r="762" spans="1:61" ht="12.75" customHeight="1" x14ac:dyDescent="0.2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  <c r="AD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X762" s="113"/>
      <c r="AY762" s="113"/>
      <c r="AZ762" s="113"/>
      <c r="BA762" s="113"/>
      <c r="BB762" s="113"/>
      <c r="BC762" s="113"/>
      <c r="BD762" s="113"/>
      <c r="BE762" s="113"/>
      <c r="BF762" s="113"/>
      <c r="BG762" s="113"/>
      <c r="BH762" s="113"/>
      <c r="BI762" s="113"/>
    </row>
    <row r="763" spans="1:61" ht="12.75" customHeight="1" x14ac:dyDescent="0.2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  <c r="AD763" s="113"/>
      <c r="AE763" s="113"/>
      <c r="AF763" s="113"/>
      <c r="AG763" s="113"/>
      <c r="AH763" s="113"/>
      <c r="AI763" s="113"/>
      <c r="AJ763" s="113"/>
      <c r="AK763" s="113"/>
      <c r="AL763" s="113"/>
      <c r="AM763" s="113"/>
      <c r="AN763" s="113"/>
      <c r="AO763" s="113"/>
      <c r="AP763" s="113"/>
      <c r="AQ763" s="113"/>
      <c r="AR763" s="113"/>
      <c r="AS763" s="113"/>
      <c r="AT763" s="113"/>
      <c r="AU763" s="113"/>
      <c r="AV763" s="113"/>
      <c r="AW763" s="113"/>
      <c r="AX763" s="113"/>
      <c r="AY763" s="113"/>
      <c r="AZ763" s="113"/>
      <c r="BA763" s="113"/>
      <c r="BB763" s="113"/>
      <c r="BC763" s="113"/>
      <c r="BD763" s="113"/>
      <c r="BE763" s="113"/>
      <c r="BF763" s="113"/>
      <c r="BG763" s="113"/>
      <c r="BH763" s="113"/>
      <c r="BI763" s="113"/>
    </row>
    <row r="764" spans="1:61" ht="12.75" customHeight="1" x14ac:dyDescent="0.2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  <c r="AD764" s="113"/>
      <c r="AE764" s="113"/>
      <c r="AF764" s="113"/>
      <c r="AG764" s="113"/>
      <c r="AH764" s="113"/>
      <c r="AI764" s="113"/>
      <c r="AJ764" s="113"/>
      <c r="AK764" s="113"/>
      <c r="AL764" s="113"/>
      <c r="AM764" s="113"/>
      <c r="AN764" s="113"/>
      <c r="AO764" s="113"/>
      <c r="AP764" s="113"/>
      <c r="AQ764" s="113"/>
      <c r="AR764" s="113"/>
      <c r="AS764" s="113"/>
      <c r="AT764" s="113"/>
      <c r="AU764" s="113"/>
      <c r="AV764" s="113"/>
      <c r="AW764" s="113"/>
      <c r="AX764" s="113"/>
      <c r="AY764" s="113"/>
      <c r="AZ764" s="113"/>
      <c r="BA764" s="113"/>
      <c r="BB764" s="113"/>
      <c r="BC764" s="113"/>
      <c r="BD764" s="113"/>
      <c r="BE764" s="113"/>
      <c r="BF764" s="113"/>
      <c r="BG764" s="113"/>
      <c r="BH764" s="113"/>
      <c r="BI764" s="113"/>
    </row>
    <row r="765" spans="1:61" ht="12.75" customHeight="1" x14ac:dyDescent="0.2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  <c r="AD765" s="113"/>
      <c r="AE765" s="113"/>
      <c r="AF765" s="113"/>
      <c r="AG765" s="113"/>
      <c r="AH765" s="113"/>
      <c r="AI765" s="113"/>
      <c r="AJ765" s="113"/>
      <c r="AK765" s="113"/>
      <c r="AL765" s="113"/>
      <c r="AM765" s="113"/>
      <c r="AN765" s="113"/>
      <c r="AO765" s="113"/>
      <c r="AP765" s="113"/>
      <c r="AQ765" s="113"/>
      <c r="AR765" s="113"/>
      <c r="AS765" s="113"/>
      <c r="AT765" s="113"/>
      <c r="AU765" s="113"/>
      <c r="AV765" s="113"/>
      <c r="AW765" s="113"/>
      <c r="AX765" s="113"/>
      <c r="AY765" s="113"/>
      <c r="AZ765" s="113"/>
      <c r="BA765" s="113"/>
      <c r="BB765" s="113"/>
      <c r="BC765" s="113"/>
      <c r="BD765" s="113"/>
      <c r="BE765" s="113"/>
      <c r="BF765" s="113"/>
      <c r="BG765" s="113"/>
      <c r="BH765" s="113"/>
      <c r="BI765" s="113"/>
    </row>
    <row r="766" spans="1:61" ht="12.75" customHeight="1" x14ac:dyDescent="0.2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  <c r="AD766" s="113"/>
      <c r="AE766" s="113"/>
      <c r="AF766" s="113"/>
      <c r="AG766" s="113"/>
      <c r="AH766" s="113"/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113"/>
      <c r="AS766" s="113"/>
      <c r="AT766" s="113"/>
      <c r="AU766" s="113"/>
      <c r="AV766" s="113"/>
      <c r="AW766" s="113"/>
      <c r="AX766" s="113"/>
      <c r="AY766" s="113"/>
      <c r="AZ766" s="113"/>
      <c r="BA766" s="113"/>
      <c r="BB766" s="113"/>
      <c r="BC766" s="113"/>
      <c r="BD766" s="113"/>
      <c r="BE766" s="113"/>
      <c r="BF766" s="113"/>
      <c r="BG766" s="113"/>
      <c r="BH766" s="113"/>
      <c r="BI766" s="113"/>
    </row>
    <row r="767" spans="1:61" ht="12.75" customHeight="1" x14ac:dyDescent="0.2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  <c r="AD767" s="113"/>
      <c r="AE767" s="113"/>
      <c r="AF767" s="113"/>
      <c r="AG767" s="113"/>
      <c r="AH767" s="113"/>
      <c r="AI767" s="113"/>
      <c r="AJ767" s="113"/>
      <c r="AK767" s="113"/>
      <c r="AL767" s="113"/>
      <c r="AM767" s="113"/>
      <c r="AN767" s="113"/>
      <c r="AO767" s="113"/>
      <c r="AP767" s="113"/>
      <c r="AQ767" s="113"/>
      <c r="AR767" s="113"/>
      <c r="AS767" s="113"/>
      <c r="AT767" s="113"/>
      <c r="AU767" s="113"/>
      <c r="AV767" s="113"/>
      <c r="AW767" s="113"/>
      <c r="AX767" s="113"/>
      <c r="AY767" s="113"/>
      <c r="AZ767" s="113"/>
      <c r="BA767" s="113"/>
      <c r="BB767" s="113"/>
      <c r="BC767" s="113"/>
      <c r="BD767" s="113"/>
      <c r="BE767" s="113"/>
      <c r="BF767" s="113"/>
      <c r="BG767" s="113"/>
      <c r="BH767" s="113"/>
      <c r="BI767" s="113"/>
    </row>
    <row r="768" spans="1:61" ht="12.75" customHeight="1" x14ac:dyDescent="0.2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  <c r="AD768" s="113"/>
      <c r="AE768" s="113"/>
      <c r="AF768" s="113"/>
      <c r="AG768" s="113"/>
      <c r="AH768" s="113"/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113"/>
      <c r="AS768" s="113"/>
      <c r="AT768" s="113"/>
      <c r="AU768" s="113"/>
      <c r="AV768" s="113"/>
      <c r="AW768" s="113"/>
      <c r="AX768" s="113"/>
      <c r="AY768" s="113"/>
      <c r="AZ768" s="113"/>
      <c r="BA768" s="113"/>
      <c r="BB768" s="113"/>
      <c r="BC768" s="113"/>
      <c r="BD768" s="113"/>
      <c r="BE768" s="113"/>
      <c r="BF768" s="113"/>
      <c r="BG768" s="113"/>
      <c r="BH768" s="113"/>
      <c r="BI768" s="113"/>
    </row>
    <row r="769" spans="1:61" ht="12.75" customHeight="1" x14ac:dyDescent="0.2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  <c r="AD769" s="113"/>
      <c r="AE769" s="113"/>
      <c r="AF769" s="113"/>
      <c r="AG769" s="113"/>
      <c r="AH769" s="113"/>
      <c r="AI769" s="113"/>
      <c r="AJ769" s="113"/>
      <c r="AK769" s="113"/>
      <c r="AL769" s="113"/>
      <c r="AM769" s="113"/>
      <c r="AN769" s="113"/>
      <c r="AO769" s="113"/>
      <c r="AP769" s="113"/>
      <c r="AQ769" s="113"/>
      <c r="AR769" s="113"/>
      <c r="AS769" s="113"/>
      <c r="AT769" s="113"/>
      <c r="AU769" s="113"/>
      <c r="AV769" s="113"/>
      <c r="AW769" s="113"/>
      <c r="AX769" s="113"/>
      <c r="AY769" s="113"/>
      <c r="AZ769" s="113"/>
      <c r="BA769" s="113"/>
      <c r="BB769" s="113"/>
      <c r="BC769" s="113"/>
      <c r="BD769" s="113"/>
      <c r="BE769" s="113"/>
      <c r="BF769" s="113"/>
      <c r="BG769" s="113"/>
      <c r="BH769" s="113"/>
      <c r="BI769" s="113"/>
    </row>
    <row r="770" spans="1:61" ht="12.75" customHeight="1" x14ac:dyDescent="0.2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  <c r="AD770" s="113"/>
      <c r="AE770" s="113"/>
      <c r="AF770" s="113"/>
      <c r="AG770" s="113"/>
      <c r="AH770" s="113"/>
      <c r="AI770" s="113"/>
      <c r="AJ770" s="113"/>
      <c r="AK770" s="113"/>
      <c r="AL770" s="113"/>
      <c r="AM770" s="113"/>
      <c r="AN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X770" s="113"/>
      <c r="AY770" s="113"/>
      <c r="AZ770" s="113"/>
      <c r="BA770" s="113"/>
      <c r="BB770" s="113"/>
      <c r="BC770" s="113"/>
      <c r="BD770" s="113"/>
      <c r="BE770" s="113"/>
      <c r="BF770" s="113"/>
      <c r="BG770" s="113"/>
      <c r="BH770" s="113"/>
      <c r="BI770" s="113"/>
    </row>
    <row r="771" spans="1:61" ht="12.75" customHeight="1" x14ac:dyDescent="0.2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  <c r="AD771" s="113"/>
      <c r="AE771" s="113"/>
      <c r="AF771" s="113"/>
      <c r="AG771" s="113"/>
      <c r="AH771" s="113"/>
      <c r="AI771" s="113"/>
      <c r="AJ771" s="113"/>
      <c r="AK771" s="113"/>
      <c r="AL771" s="113"/>
      <c r="AM771" s="113"/>
      <c r="AN771" s="113"/>
      <c r="AO771" s="113"/>
      <c r="AP771" s="113"/>
      <c r="AQ771" s="113"/>
      <c r="AR771" s="113"/>
      <c r="AS771" s="113"/>
      <c r="AT771" s="113"/>
      <c r="AU771" s="113"/>
      <c r="AV771" s="113"/>
      <c r="AW771" s="113"/>
      <c r="AX771" s="113"/>
      <c r="AY771" s="113"/>
      <c r="AZ771" s="113"/>
      <c r="BA771" s="113"/>
      <c r="BB771" s="113"/>
      <c r="BC771" s="113"/>
      <c r="BD771" s="113"/>
      <c r="BE771" s="113"/>
      <c r="BF771" s="113"/>
      <c r="BG771" s="113"/>
      <c r="BH771" s="113"/>
      <c r="BI771" s="113"/>
    </row>
    <row r="772" spans="1:61" ht="12.75" customHeight="1" x14ac:dyDescent="0.2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  <c r="AD772" s="113"/>
      <c r="AE772" s="113"/>
      <c r="AF772" s="113"/>
      <c r="AG772" s="113"/>
      <c r="AH772" s="113"/>
      <c r="AI772" s="113"/>
      <c r="AJ772" s="113"/>
      <c r="AK772" s="113"/>
      <c r="AL772" s="113"/>
      <c r="AM772" s="113"/>
      <c r="AN772" s="113"/>
      <c r="AO772" s="113"/>
      <c r="AP772" s="113"/>
      <c r="AQ772" s="113"/>
      <c r="AR772" s="113"/>
      <c r="AS772" s="113"/>
      <c r="AT772" s="113"/>
      <c r="AU772" s="113"/>
      <c r="AV772" s="113"/>
      <c r="AW772" s="113"/>
      <c r="AX772" s="113"/>
      <c r="AY772" s="113"/>
      <c r="AZ772" s="113"/>
      <c r="BA772" s="113"/>
      <c r="BB772" s="113"/>
      <c r="BC772" s="113"/>
      <c r="BD772" s="113"/>
      <c r="BE772" s="113"/>
      <c r="BF772" s="113"/>
      <c r="BG772" s="113"/>
      <c r="BH772" s="113"/>
      <c r="BI772" s="113"/>
    </row>
    <row r="773" spans="1:61" ht="12.75" customHeight="1" x14ac:dyDescent="0.2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  <c r="AD773" s="113"/>
      <c r="AE773" s="113"/>
      <c r="AF773" s="113"/>
      <c r="AG773" s="113"/>
      <c r="AH773" s="113"/>
      <c r="AI773" s="113"/>
      <c r="AJ773" s="113"/>
      <c r="AK773" s="113"/>
      <c r="AL773" s="113"/>
      <c r="AM773" s="113"/>
      <c r="AN773" s="113"/>
      <c r="AO773" s="113"/>
      <c r="AP773" s="113"/>
      <c r="AQ773" s="113"/>
      <c r="AR773" s="113"/>
      <c r="AS773" s="113"/>
      <c r="AT773" s="113"/>
      <c r="AU773" s="113"/>
      <c r="AV773" s="113"/>
      <c r="AW773" s="113"/>
      <c r="AX773" s="113"/>
      <c r="AY773" s="113"/>
      <c r="AZ773" s="113"/>
      <c r="BA773" s="113"/>
      <c r="BB773" s="113"/>
      <c r="BC773" s="113"/>
      <c r="BD773" s="113"/>
      <c r="BE773" s="113"/>
      <c r="BF773" s="113"/>
      <c r="BG773" s="113"/>
      <c r="BH773" s="113"/>
      <c r="BI773" s="113"/>
    </row>
    <row r="774" spans="1:61" ht="12.75" customHeight="1" x14ac:dyDescent="0.2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  <c r="AD774" s="113"/>
      <c r="AE774" s="113"/>
      <c r="AF774" s="113"/>
      <c r="AG774" s="113"/>
      <c r="AH774" s="113"/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113"/>
      <c r="AS774" s="113"/>
      <c r="AT774" s="113"/>
      <c r="AU774" s="113"/>
      <c r="AV774" s="113"/>
      <c r="AW774" s="113"/>
      <c r="AX774" s="113"/>
      <c r="AY774" s="113"/>
      <c r="AZ774" s="113"/>
      <c r="BA774" s="113"/>
      <c r="BB774" s="113"/>
      <c r="BC774" s="113"/>
      <c r="BD774" s="113"/>
      <c r="BE774" s="113"/>
      <c r="BF774" s="113"/>
      <c r="BG774" s="113"/>
      <c r="BH774" s="113"/>
      <c r="BI774" s="113"/>
    </row>
    <row r="775" spans="1:61" ht="12.75" customHeight="1" x14ac:dyDescent="0.2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  <c r="AD775" s="113"/>
      <c r="AE775" s="113"/>
      <c r="AF775" s="113"/>
      <c r="AG775" s="113"/>
      <c r="AH775" s="113"/>
      <c r="AI775" s="113"/>
      <c r="AJ775" s="113"/>
      <c r="AK775" s="113"/>
      <c r="AL775" s="113"/>
      <c r="AM775" s="113"/>
      <c r="AN775" s="113"/>
      <c r="AO775" s="113"/>
      <c r="AP775" s="113"/>
      <c r="AQ775" s="113"/>
      <c r="AR775" s="113"/>
      <c r="AS775" s="113"/>
      <c r="AT775" s="113"/>
      <c r="AU775" s="113"/>
      <c r="AV775" s="113"/>
      <c r="AW775" s="113"/>
      <c r="AX775" s="113"/>
      <c r="AY775" s="113"/>
      <c r="AZ775" s="113"/>
      <c r="BA775" s="113"/>
      <c r="BB775" s="113"/>
      <c r="BC775" s="113"/>
      <c r="BD775" s="113"/>
      <c r="BE775" s="113"/>
      <c r="BF775" s="113"/>
      <c r="BG775" s="113"/>
      <c r="BH775" s="113"/>
      <c r="BI775" s="113"/>
    </row>
    <row r="776" spans="1:61" ht="12.75" customHeight="1" x14ac:dyDescent="0.2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  <c r="AD776" s="113"/>
      <c r="AE776" s="113"/>
      <c r="AF776" s="113"/>
      <c r="AG776" s="113"/>
      <c r="AH776" s="113"/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113"/>
      <c r="AS776" s="113"/>
      <c r="AT776" s="113"/>
      <c r="AU776" s="113"/>
      <c r="AV776" s="113"/>
      <c r="AW776" s="113"/>
      <c r="AX776" s="113"/>
      <c r="AY776" s="113"/>
      <c r="AZ776" s="113"/>
      <c r="BA776" s="113"/>
      <c r="BB776" s="113"/>
      <c r="BC776" s="113"/>
      <c r="BD776" s="113"/>
      <c r="BE776" s="113"/>
      <c r="BF776" s="113"/>
      <c r="BG776" s="113"/>
      <c r="BH776" s="113"/>
      <c r="BI776" s="113"/>
    </row>
    <row r="777" spans="1:61" ht="12.75" customHeight="1" x14ac:dyDescent="0.2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  <c r="AD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X777" s="113"/>
      <c r="AY777" s="113"/>
      <c r="AZ777" s="113"/>
      <c r="BA777" s="113"/>
      <c r="BB777" s="113"/>
      <c r="BC777" s="113"/>
      <c r="BD777" s="113"/>
      <c r="BE777" s="113"/>
      <c r="BF777" s="113"/>
      <c r="BG777" s="113"/>
      <c r="BH777" s="113"/>
      <c r="BI777" s="113"/>
    </row>
    <row r="778" spans="1:61" ht="12.75" customHeight="1" x14ac:dyDescent="0.2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  <c r="AD778" s="113"/>
      <c r="AE778" s="113"/>
      <c r="AF778" s="113"/>
      <c r="AG778" s="113"/>
      <c r="AH778" s="113"/>
      <c r="AI778" s="113"/>
      <c r="AJ778" s="113"/>
      <c r="AK778" s="113"/>
      <c r="AL778" s="113"/>
      <c r="AM778" s="113"/>
      <c r="AN778" s="113"/>
      <c r="AO778" s="113"/>
      <c r="AP778" s="113"/>
      <c r="AQ778" s="113"/>
      <c r="AR778" s="113"/>
      <c r="AS778" s="113"/>
      <c r="AT778" s="113"/>
      <c r="AU778" s="113"/>
      <c r="AV778" s="113"/>
      <c r="AW778" s="113"/>
      <c r="AX778" s="113"/>
      <c r="AY778" s="113"/>
      <c r="AZ778" s="113"/>
      <c r="BA778" s="113"/>
      <c r="BB778" s="113"/>
      <c r="BC778" s="113"/>
      <c r="BD778" s="113"/>
      <c r="BE778" s="113"/>
      <c r="BF778" s="113"/>
      <c r="BG778" s="113"/>
      <c r="BH778" s="113"/>
      <c r="BI778" s="113"/>
    </row>
    <row r="779" spans="1:61" ht="12.75" customHeight="1" x14ac:dyDescent="0.2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  <c r="AD779" s="113"/>
      <c r="AE779" s="113"/>
      <c r="AF779" s="113"/>
      <c r="AG779" s="113"/>
      <c r="AH779" s="113"/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113"/>
      <c r="AS779" s="113"/>
      <c r="AT779" s="113"/>
      <c r="AU779" s="113"/>
      <c r="AV779" s="113"/>
      <c r="AW779" s="113"/>
      <c r="AX779" s="113"/>
      <c r="AY779" s="113"/>
      <c r="AZ779" s="113"/>
      <c r="BA779" s="113"/>
      <c r="BB779" s="113"/>
      <c r="BC779" s="113"/>
      <c r="BD779" s="113"/>
      <c r="BE779" s="113"/>
      <c r="BF779" s="113"/>
      <c r="BG779" s="113"/>
      <c r="BH779" s="113"/>
      <c r="BI779" s="113"/>
    </row>
    <row r="780" spans="1:61" ht="12.75" customHeight="1" x14ac:dyDescent="0.2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  <c r="AD780" s="113"/>
      <c r="AE780" s="113"/>
      <c r="AF780" s="113"/>
      <c r="AG780" s="113"/>
      <c r="AH780" s="113"/>
      <c r="AI780" s="113"/>
      <c r="AJ780" s="113"/>
      <c r="AK780" s="113"/>
      <c r="AL780" s="113"/>
      <c r="AM780" s="113"/>
      <c r="AN780" s="113"/>
      <c r="AO780" s="113"/>
      <c r="AP780" s="113"/>
      <c r="AQ780" s="113"/>
      <c r="AR780" s="113"/>
      <c r="AS780" s="113"/>
      <c r="AT780" s="113"/>
      <c r="AU780" s="113"/>
      <c r="AV780" s="113"/>
      <c r="AW780" s="113"/>
      <c r="AX780" s="113"/>
      <c r="AY780" s="113"/>
      <c r="AZ780" s="113"/>
      <c r="BA780" s="113"/>
      <c r="BB780" s="113"/>
      <c r="BC780" s="113"/>
      <c r="BD780" s="113"/>
      <c r="BE780" s="113"/>
      <c r="BF780" s="113"/>
      <c r="BG780" s="113"/>
      <c r="BH780" s="113"/>
      <c r="BI780" s="113"/>
    </row>
    <row r="781" spans="1:61" ht="12.75" customHeight="1" x14ac:dyDescent="0.2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  <c r="AD781" s="113"/>
      <c r="AE781" s="113"/>
      <c r="AF781" s="113"/>
      <c r="AG781" s="113"/>
      <c r="AH781" s="113"/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113"/>
      <c r="AS781" s="113"/>
      <c r="AT781" s="113"/>
      <c r="AU781" s="113"/>
      <c r="AV781" s="113"/>
      <c r="AW781" s="113"/>
      <c r="AX781" s="113"/>
      <c r="AY781" s="113"/>
      <c r="AZ781" s="113"/>
      <c r="BA781" s="113"/>
      <c r="BB781" s="113"/>
      <c r="BC781" s="113"/>
      <c r="BD781" s="113"/>
      <c r="BE781" s="113"/>
      <c r="BF781" s="113"/>
      <c r="BG781" s="113"/>
      <c r="BH781" s="113"/>
      <c r="BI781" s="113"/>
    </row>
    <row r="782" spans="1:61" ht="12.75" customHeight="1" x14ac:dyDescent="0.2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  <c r="AD782" s="113"/>
      <c r="AE782" s="113"/>
      <c r="AF782" s="113"/>
      <c r="AG782" s="113"/>
      <c r="AH782" s="113"/>
      <c r="AI782" s="113"/>
      <c r="AJ782" s="113"/>
      <c r="AK782" s="113"/>
      <c r="AL782" s="113"/>
      <c r="AM782" s="113"/>
      <c r="AN782" s="113"/>
      <c r="AO782" s="113"/>
      <c r="AP782" s="113"/>
      <c r="AQ782" s="113"/>
      <c r="AR782" s="113"/>
      <c r="AS782" s="113"/>
      <c r="AT782" s="113"/>
      <c r="AU782" s="113"/>
      <c r="AV782" s="113"/>
      <c r="AW782" s="113"/>
      <c r="AX782" s="113"/>
      <c r="AY782" s="113"/>
      <c r="AZ782" s="113"/>
      <c r="BA782" s="113"/>
      <c r="BB782" s="113"/>
      <c r="BC782" s="113"/>
      <c r="BD782" s="113"/>
      <c r="BE782" s="113"/>
      <c r="BF782" s="113"/>
      <c r="BG782" s="113"/>
      <c r="BH782" s="113"/>
      <c r="BI782" s="113"/>
    </row>
    <row r="783" spans="1:61" ht="12.75" customHeight="1" x14ac:dyDescent="0.2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  <c r="AD783" s="113"/>
      <c r="AE783" s="113"/>
      <c r="AF783" s="113"/>
      <c r="AG783" s="113"/>
      <c r="AH783" s="113"/>
      <c r="AI783" s="113"/>
      <c r="AJ783" s="113"/>
      <c r="AK783" s="113"/>
      <c r="AL783" s="113"/>
      <c r="AM783" s="113"/>
      <c r="AN783" s="113"/>
      <c r="AO783" s="113"/>
      <c r="AP783" s="113"/>
      <c r="AQ783" s="113"/>
      <c r="AR783" s="113"/>
      <c r="AS783" s="113"/>
      <c r="AT783" s="113"/>
      <c r="AU783" s="113"/>
      <c r="AV783" s="113"/>
      <c r="AW783" s="113"/>
      <c r="AX783" s="113"/>
      <c r="AY783" s="113"/>
      <c r="AZ783" s="113"/>
      <c r="BA783" s="113"/>
      <c r="BB783" s="113"/>
      <c r="BC783" s="113"/>
      <c r="BD783" s="113"/>
      <c r="BE783" s="113"/>
      <c r="BF783" s="113"/>
      <c r="BG783" s="113"/>
      <c r="BH783" s="113"/>
      <c r="BI783" s="113"/>
    </row>
    <row r="784" spans="1:61" ht="12.75" customHeight="1" x14ac:dyDescent="0.2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  <c r="AD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X784" s="113"/>
      <c r="AY784" s="113"/>
      <c r="AZ784" s="113"/>
      <c r="BA784" s="113"/>
      <c r="BB784" s="113"/>
      <c r="BC784" s="113"/>
      <c r="BD784" s="113"/>
      <c r="BE784" s="113"/>
      <c r="BF784" s="113"/>
      <c r="BG784" s="113"/>
      <c r="BH784" s="113"/>
      <c r="BI784" s="113"/>
    </row>
    <row r="785" spans="1:61" ht="12.75" customHeight="1" x14ac:dyDescent="0.2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  <c r="AD785" s="113"/>
      <c r="AE785" s="113"/>
      <c r="AF785" s="113"/>
      <c r="AG785" s="113"/>
      <c r="AH785" s="113"/>
      <c r="AI785" s="113"/>
      <c r="AJ785" s="113"/>
      <c r="AK785" s="113"/>
      <c r="AL785" s="113"/>
      <c r="AM785" s="113"/>
      <c r="AN785" s="113"/>
      <c r="AO785" s="113"/>
      <c r="AP785" s="113"/>
      <c r="AQ785" s="113"/>
      <c r="AR785" s="113"/>
      <c r="AS785" s="113"/>
      <c r="AT785" s="113"/>
      <c r="AU785" s="113"/>
      <c r="AV785" s="113"/>
      <c r="AW785" s="113"/>
      <c r="AX785" s="113"/>
      <c r="AY785" s="113"/>
      <c r="AZ785" s="113"/>
      <c r="BA785" s="113"/>
      <c r="BB785" s="113"/>
      <c r="BC785" s="113"/>
      <c r="BD785" s="113"/>
      <c r="BE785" s="113"/>
      <c r="BF785" s="113"/>
      <c r="BG785" s="113"/>
      <c r="BH785" s="113"/>
      <c r="BI785" s="113"/>
    </row>
    <row r="786" spans="1:61" ht="12.75" customHeight="1" x14ac:dyDescent="0.2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  <c r="AD786" s="113"/>
      <c r="AE786" s="113"/>
      <c r="AF786" s="113"/>
      <c r="AG786" s="113"/>
      <c r="AH786" s="113"/>
      <c r="AI786" s="113"/>
      <c r="AJ786" s="113"/>
      <c r="AK786" s="113"/>
      <c r="AL786" s="113"/>
      <c r="AM786" s="113"/>
      <c r="AN786" s="113"/>
      <c r="AO786" s="113"/>
      <c r="AP786" s="113"/>
      <c r="AQ786" s="113"/>
      <c r="AR786" s="113"/>
      <c r="AS786" s="113"/>
      <c r="AT786" s="113"/>
      <c r="AU786" s="113"/>
      <c r="AV786" s="113"/>
      <c r="AW786" s="113"/>
      <c r="AX786" s="113"/>
      <c r="AY786" s="113"/>
      <c r="AZ786" s="113"/>
      <c r="BA786" s="113"/>
      <c r="BB786" s="113"/>
      <c r="BC786" s="113"/>
      <c r="BD786" s="113"/>
      <c r="BE786" s="113"/>
      <c r="BF786" s="113"/>
      <c r="BG786" s="113"/>
      <c r="BH786" s="113"/>
      <c r="BI786" s="113"/>
    </row>
    <row r="787" spans="1:61" ht="12.75" customHeight="1" x14ac:dyDescent="0.2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  <c r="AD787" s="113"/>
      <c r="AE787" s="113"/>
      <c r="AF787" s="113"/>
      <c r="AG787" s="113"/>
      <c r="AH787" s="113"/>
      <c r="AI787" s="113"/>
      <c r="AJ787" s="113"/>
      <c r="AK787" s="113"/>
      <c r="AL787" s="113"/>
      <c r="AM787" s="113"/>
      <c r="AN787" s="113"/>
      <c r="AO787" s="113"/>
      <c r="AP787" s="113"/>
      <c r="AQ787" s="113"/>
      <c r="AR787" s="113"/>
      <c r="AS787" s="113"/>
      <c r="AT787" s="113"/>
      <c r="AU787" s="113"/>
      <c r="AV787" s="113"/>
      <c r="AW787" s="113"/>
      <c r="AX787" s="113"/>
      <c r="AY787" s="113"/>
      <c r="AZ787" s="113"/>
      <c r="BA787" s="113"/>
      <c r="BB787" s="113"/>
      <c r="BC787" s="113"/>
      <c r="BD787" s="113"/>
      <c r="BE787" s="113"/>
      <c r="BF787" s="113"/>
      <c r="BG787" s="113"/>
      <c r="BH787" s="113"/>
      <c r="BI787" s="113"/>
    </row>
    <row r="788" spans="1:61" ht="12.75" customHeight="1" x14ac:dyDescent="0.2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  <c r="AD788" s="113"/>
      <c r="AE788" s="113"/>
      <c r="AF788" s="113"/>
      <c r="AG788" s="113"/>
      <c r="AH788" s="113"/>
      <c r="AI788" s="113"/>
      <c r="AJ788" s="113"/>
      <c r="AK788" s="113"/>
      <c r="AL788" s="113"/>
      <c r="AM788" s="113"/>
      <c r="AN788" s="113"/>
      <c r="AO788" s="113"/>
      <c r="AP788" s="113"/>
      <c r="AQ788" s="113"/>
      <c r="AR788" s="113"/>
      <c r="AS788" s="113"/>
      <c r="AT788" s="113"/>
      <c r="AU788" s="113"/>
      <c r="AV788" s="113"/>
      <c r="AW788" s="113"/>
      <c r="AX788" s="113"/>
      <c r="AY788" s="113"/>
      <c r="AZ788" s="113"/>
      <c r="BA788" s="113"/>
      <c r="BB788" s="113"/>
      <c r="BC788" s="113"/>
      <c r="BD788" s="113"/>
      <c r="BE788" s="113"/>
      <c r="BF788" s="113"/>
      <c r="BG788" s="113"/>
      <c r="BH788" s="113"/>
      <c r="BI788" s="113"/>
    </row>
    <row r="789" spans="1:61" ht="12.75" customHeight="1" x14ac:dyDescent="0.2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  <c r="AD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X789" s="113"/>
      <c r="AY789" s="113"/>
      <c r="AZ789" s="113"/>
      <c r="BA789" s="113"/>
      <c r="BB789" s="113"/>
      <c r="BC789" s="113"/>
      <c r="BD789" s="113"/>
      <c r="BE789" s="113"/>
      <c r="BF789" s="113"/>
      <c r="BG789" s="113"/>
      <c r="BH789" s="113"/>
      <c r="BI789" s="113"/>
    </row>
    <row r="790" spans="1:61" ht="12.75" customHeight="1" x14ac:dyDescent="0.2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  <c r="AD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X790" s="113"/>
      <c r="AY790" s="113"/>
      <c r="AZ790" s="113"/>
      <c r="BA790" s="113"/>
      <c r="BB790" s="113"/>
      <c r="BC790" s="113"/>
      <c r="BD790" s="113"/>
      <c r="BE790" s="113"/>
      <c r="BF790" s="113"/>
      <c r="BG790" s="113"/>
      <c r="BH790" s="113"/>
      <c r="BI790" s="113"/>
    </row>
    <row r="791" spans="1:61" ht="12.75" customHeight="1" x14ac:dyDescent="0.2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  <c r="AD791" s="113"/>
      <c r="AE791" s="113"/>
      <c r="AF791" s="113"/>
      <c r="AG791" s="113"/>
      <c r="AH791" s="113"/>
      <c r="AI791" s="113"/>
      <c r="AJ791" s="113"/>
      <c r="AK791" s="113"/>
      <c r="AL791" s="113"/>
      <c r="AM791" s="113"/>
      <c r="AN791" s="113"/>
      <c r="AO791" s="113"/>
      <c r="AP791" s="113"/>
      <c r="AQ791" s="113"/>
      <c r="AR791" s="113"/>
      <c r="AS791" s="113"/>
      <c r="AT791" s="113"/>
      <c r="AU791" s="113"/>
      <c r="AV791" s="113"/>
      <c r="AW791" s="113"/>
      <c r="AX791" s="113"/>
      <c r="AY791" s="113"/>
      <c r="AZ791" s="113"/>
      <c r="BA791" s="113"/>
      <c r="BB791" s="113"/>
      <c r="BC791" s="113"/>
      <c r="BD791" s="113"/>
      <c r="BE791" s="113"/>
      <c r="BF791" s="113"/>
      <c r="BG791" s="113"/>
      <c r="BH791" s="113"/>
      <c r="BI791" s="113"/>
    </row>
    <row r="792" spans="1:61" ht="12.75" customHeight="1" x14ac:dyDescent="0.2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  <c r="AD792" s="113"/>
      <c r="AE792" s="113"/>
      <c r="AF792" s="113"/>
      <c r="AG792" s="113"/>
      <c r="AH792" s="113"/>
      <c r="AI792" s="113"/>
      <c r="AJ792" s="113"/>
      <c r="AK792" s="113"/>
      <c r="AL792" s="113"/>
      <c r="AM792" s="113"/>
      <c r="AN792" s="113"/>
      <c r="AO792" s="113"/>
      <c r="AP792" s="113"/>
      <c r="AQ792" s="113"/>
      <c r="AR792" s="113"/>
      <c r="AS792" s="113"/>
      <c r="AT792" s="113"/>
      <c r="AU792" s="113"/>
      <c r="AV792" s="113"/>
      <c r="AW792" s="113"/>
      <c r="AX792" s="113"/>
      <c r="AY792" s="113"/>
      <c r="AZ792" s="113"/>
      <c r="BA792" s="113"/>
      <c r="BB792" s="113"/>
      <c r="BC792" s="113"/>
      <c r="BD792" s="113"/>
      <c r="BE792" s="113"/>
      <c r="BF792" s="113"/>
      <c r="BG792" s="113"/>
      <c r="BH792" s="113"/>
      <c r="BI792" s="113"/>
    </row>
    <row r="793" spans="1:61" ht="12.75" customHeight="1" x14ac:dyDescent="0.2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  <c r="AD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X793" s="113"/>
      <c r="AY793" s="113"/>
      <c r="AZ793" s="113"/>
      <c r="BA793" s="113"/>
      <c r="BB793" s="113"/>
      <c r="BC793" s="113"/>
      <c r="BD793" s="113"/>
      <c r="BE793" s="113"/>
      <c r="BF793" s="113"/>
      <c r="BG793" s="113"/>
      <c r="BH793" s="113"/>
      <c r="BI793" s="113"/>
    </row>
    <row r="794" spans="1:61" ht="12.75" customHeight="1" x14ac:dyDescent="0.2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  <c r="AD794" s="113"/>
      <c r="AE794" s="113"/>
      <c r="AF794" s="113"/>
      <c r="AG794" s="113"/>
      <c r="AH794" s="113"/>
      <c r="AI794" s="113"/>
      <c r="AJ794" s="113"/>
      <c r="AK794" s="113"/>
      <c r="AL794" s="113"/>
      <c r="AM794" s="113"/>
      <c r="AN794" s="113"/>
      <c r="AO794" s="113"/>
      <c r="AP794" s="113"/>
      <c r="AQ794" s="113"/>
      <c r="AR794" s="113"/>
      <c r="AS794" s="113"/>
      <c r="AT794" s="113"/>
      <c r="AU794" s="113"/>
      <c r="AV794" s="113"/>
      <c r="AW794" s="113"/>
      <c r="AX794" s="113"/>
      <c r="AY794" s="113"/>
      <c r="AZ794" s="113"/>
      <c r="BA794" s="113"/>
      <c r="BB794" s="113"/>
      <c r="BC794" s="113"/>
      <c r="BD794" s="113"/>
      <c r="BE794" s="113"/>
      <c r="BF794" s="113"/>
      <c r="BG794" s="113"/>
      <c r="BH794" s="113"/>
      <c r="BI794" s="113"/>
    </row>
    <row r="795" spans="1:61" ht="12.75" customHeight="1" x14ac:dyDescent="0.2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  <c r="AD795" s="113"/>
      <c r="AE795" s="113"/>
      <c r="AF795" s="113"/>
      <c r="AG795" s="113"/>
      <c r="AH795" s="113"/>
      <c r="AI795" s="113"/>
      <c r="AJ795" s="113"/>
      <c r="AK795" s="113"/>
      <c r="AL795" s="113"/>
      <c r="AM795" s="113"/>
      <c r="AN795" s="113"/>
      <c r="AO795" s="113"/>
      <c r="AP795" s="113"/>
      <c r="AQ795" s="113"/>
      <c r="AR795" s="113"/>
      <c r="AS795" s="113"/>
      <c r="AT795" s="113"/>
      <c r="AU795" s="113"/>
      <c r="AV795" s="113"/>
      <c r="AW795" s="113"/>
      <c r="AX795" s="113"/>
      <c r="AY795" s="113"/>
      <c r="AZ795" s="113"/>
      <c r="BA795" s="113"/>
      <c r="BB795" s="113"/>
      <c r="BC795" s="113"/>
      <c r="BD795" s="113"/>
      <c r="BE795" s="113"/>
      <c r="BF795" s="113"/>
      <c r="BG795" s="113"/>
      <c r="BH795" s="113"/>
      <c r="BI795" s="113"/>
    </row>
    <row r="796" spans="1:61" ht="12.75" customHeight="1" x14ac:dyDescent="0.2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  <c r="AD796" s="113"/>
      <c r="AE796" s="113"/>
      <c r="AF796" s="113"/>
      <c r="AG796" s="113"/>
      <c r="AH796" s="113"/>
      <c r="AI796" s="113"/>
      <c r="AJ796" s="113"/>
      <c r="AK796" s="113"/>
      <c r="AL796" s="113"/>
      <c r="AM796" s="113"/>
      <c r="AN796" s="113"/>
      <c r="AO796" s="113"/>
      <c r="AP796" s="113"/>
      <c r="AQ796" s="113"/>
      <c r="AR796" s="113"/>
      <c r="AS796" s="113"/>
      <c r="AT796" s="113"/>
      <c r="AU796" s="113"/>
      <c r="AV796" s="113"/>
      <c r="AW796" s="113"/>
      <c r="AX796" s="113"/>
      <c r="AY796" s="113"/>
      <c r="AZ796" s="113"/>
      <c r="BA796" s="113"/>
      <c r="BB796" s="113"/>
      <c r="BC796" s="113"/>
      <c r="BD796" s="113"/>
      <c r="BE796" s="113"/>
      <c r="BF796" s="113"/>
      <c r="BG796" s="113"/>
      <c r="BH796" s="113"/>
      <c r="BI796" s="113"/>
    </row>
    <row r="797" spans="1:61" ht="12.75" customHeight="1" x14ac:dyDescent="0.2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  <c r="AD797" s="113"/>
      <c r="AE797" s="113"/>
      <c r="AF797" s="113"/>
      <c r="AG797" s="113"/>
      <c r="AH797" s="113"/>
      <c r="AI797" s="113"/>
      <c r="AJ797" s="113"/>
      <c r="AK797" s="113"/>
      <c r="AL797" s="113"/>
      <c r="AM797" s="113"/>
      <c r="AN797" s="113"/>
      <c r="AO797" s="113"/>
      <c r="AP797" s="113"/>
      <c r="AQ797" s="113"/>
      <c r="AR797" s="113"/>
      <c r="AS797" s="113"/>
      <c r="AT797" s="113"/>
      <c r="AU797" s="113"/>
      <c r="AV797" s="113"/>
      <c r="AW797" s="113"/>
      <c r="AX797" s="113"/>
      <c r="AY797" s="113"/>
      <c r="AZ797" s="113"/>
      <c r="BA797" s="113"/>
      <c r="BB797" s="113"/>
      <c r="BC797" s="113"/>
      <c r="BD797" s="113"/>
      <c r="BE797" s="113"/>
      <c r="BF797" s="113"/>
      <c r="BG797" s="113"/>
      <c r="BH797" s="113"/>
      <c r="BI797" s="113"/>
    </row>
    <row r="798" spans="1:61" ht="12.75" customHeight="1" x14ac:dyDescent="0.2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  <c r="AD798" s="113"/>
      <c r="AE798" s="113"/>
      <c r="AF798" s="113"/>
      <c r="AG798" s="113"/>
      <c r="AH798" s="113"/>
      <c r="AI798" s="113"/>
      <c r="AJ798" s="113"/>
      <c r="AK798" s="113"/>
      <c r="AL798" s="113"/>
      <c r="AM798" s="113"/>
      <c r="AN798" s="113"/>
      <c r="AO798" s="113"/>
      <c r="AP798" s="113"/>
      <c r="AQ798" s="113"/>
      <c r="AR798" s="113"/>
      <c r="AS798" s="113"/>
      <c r="AT798" s="113"/>
      <c r="AU798" s="113"/>
      <c r="AV798" s="113"/>
      <c r="AW798" s="113"/>
      <c r="AX798" s="113"/>
      <c r="AY798" s="113"/>
      <c r="AZ798" s="113"/>
      <c r="BA798" s="113"/>
      <c r="BB798" s="113"/>
      <c r="BC798" s="113"/>
      <c r="BD798" s="113"/>
      <c r="BE798" s="113"/>
      <c r="BF798" s="113"/>
      <c r="BG798" s="113"/>
      <c r="BH798" s="113"/>
      <c r="BI798" s="113"/>
    </row>
    <row r="799" spans="1:61" ht="12.75" customHeight="1" x14ac:dyDescent="0.2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X799" s="113"/>
      <c r="AY799" s="113"/>
      <c r="AZ799" s="113"/>
      <c r="BA799" s="113"/>
      <c r="BB799" s="113"/>
      <c r="BC799" s="113"/>
      <c r="BD799" s="113"/>
      <c r="BE799" s="113"/>
      <c r="BF799" s="113"/>
      <c r="BG799" s="113"/>
      <c r="BH799" s="113"/>
      <c r="BI799" s="113"/>
    </row>
    <row r="800" spans="1:61" ht="12.75" customHeight="1" x14ac:dyDescent="0.2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X800" s="113"/>
      <c r="AY800" s="113"/>
      <c r="AZ800" s="113"/>
      <c r="BA800" s="113"/>
      <c r="BB800" s="113"/>
      <c r="BC800" s="113"/>
      <c r="BD800" s="113"/>
      <c r="BE800" s="113"/>
      <c r="BF800" s="113"/>
      <c r="BG800" s="113"/>
      <c r="BH800" s="113"/>
      <c r="BI800" s="113"/>
    </row>
    <row r="801" spans="1:61" ht="12.75" customHeight="1" x14ac:dyDescent="0.2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  <c r="AD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N801" s="113"/>
      <c r="AO801" s="113"/>
      <c r="AP801" s="113"/>
      <c r="AQ801" s="113"/>
      <c r="AR801" s="113"/>
      <c r="AS801" s="113"/>
      <c r="AT801" s="113"/>
      <c r="AU801" s="113"/>
      <c r="AV801" s="113"/>
      <c r="AW801" s="113"/>
      <c r="AX801" s="113"/>
      <c r="AY801" s="113"/>
      <c r="AZ801" s="113"/>
      <c r="BA801" s="113"/>
      <c r="BB801" s="113"/>
      <c r="BC801" s="113"/>
      <c r="BD801" s="113"/>
      <c r="BE801" s="113"/>
      <c r="BF801" s="113"/>
      <c r="BG801" s="113"/>
      <c r="BH801" s="113"/>
      <c r="BI801" s="113"/>
    </row>
    <row r="802" spans="1:61" ht="12.75" customHeight="1" x14ac:dyDescent="0.2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  <c r="AD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N802" s="113"/>
      <c r="AO802" s="113"/>
      <c r="AP802" s="113"/>
      <c r="AQ802" s="113"/>
      <c r="AR802" s="113"/>
      <c r="AS802" s="113"/>
      <c r="AT802" s="113"/>
      <c r="AU802" s="113"/>
      <c r="AV802" s="113"/>
      <c r="AW802" s="113"/>
      <c r="AX802" s="113"/>
      <c r="AY802" s="113"/>
      <c r="AZ802" s="113"/>
      <c r="BA802" s="113"/>
      <c r="BB802" s="113"/>
      <c r="BC802" s="113"/>
      <c r="BD802" s="113"/>
      <c r="BE802" s="113"/>
      <c r="BF802" s="113"/>
      <c r="BG802" s="113"/>
      <c r="BH802" s="113"/>
      <c r="BI802" s="113"/>
    </row>
    <row r="803" spans="1:61" ht="12.75" customHeight="1" x14ac:dyDescent="0.2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  <c r="AD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113"/>
      <c r="AS803" s="113"/>
      <c r="AT803" s="113"/>
      <c r="AU803" s="113"/>
      <c r="AV803" s="113"/>
      <c r="AW803" s="113"/>
      <c r="AX803" s="113"/>
      <c r="AY803" s="113"/>
      <c r="AZ803" s="113"/>
      <c r="BA803" s="113"/>
      <c r="BB803" s="113"/>
      <c r="BC803" s="113"/>
      <c r="BD803" s="113"/>
      <c r="BE803" s="113"/>
      <c r="BF803" s="113"/>
      <c r="BG803" s="113"/>
      <c r="BH803" s="113"/>
      <c r="BI803" s="113"/>
    </row>
    <row r="804" spans="1:61" ht="12.75" customHeight="1" x14ac:dyDescent="0.2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  <c r="AD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N804" s="113"/>
      <c r="AO804" s="113"/>
      <c r="AP804" s="113"/>
      <c r="AQ804" s="113"/>
      <c r="AR804" s="113"/>
      <c r="AS804" s="113"/>
      <c r="AT804" s="113"/>
      <c r="AU804" s="113"/>
      <c r="AV804" s="113"/>
      <c r="AW804" s="113"/>
      <c r="AX804" s="113"/>
      <c r="AY804" s="113"/>
      <c r="AZ804" s="113"/>
      <c r="BA804" s="113"/>
      <c r="BB804" s="113"/>
      <c r="BC804" s="113"/>
      <c r="BD804" s="113"/>
      <c r="BE804" s="113"/>
      <c r="BF804" s="113"/>
      <c r="BG804" s="113"/>
      <c r="BH804" s="113"/>
      <c r="BI804" s="113"/>
    </row>
    <row r="805" spans="1:61" ht="12.75" customHeight="1" x14ac:dyDescent="0.2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  <c r="AD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N805" s="113"/>
      <c r="AO805" s="113"/>
      <c r="AP805" s="113"/>
      <c r="AQ805" s="113"/>
      <c r="AR805" s="113"/>
      <c r="AS805" s="113"/>
      <c r="AT805" s="113"/>
      <c r="AU805" s="113"/>
      <c r="AV805" s="113"/>
      <c r="AW805" s="113"/>
      <c r="AX805" s="113"/>
      <c r="AY805" s="113"/>
      <c r="AZ805" s="113"/>
      <c r="BA805" s="113"/>
      <c r="BB805" s="113"/>
      <c r="BC805" s="113"/>
      <c r="BD805" s="113"/>
      <c r="BE805" s="113"/>
      <c r="BF805" s="113"/>
      <c r="BG805" s="113"/>
      <c r="BH805" s="113"/>
      <c r="BI805" s="113"/>
    </row>
    <row r="806" spans="1:61" ht="12.75" customHeight="1" x14ac:dyDescent="0.2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X806" s="113"/>
      <c r="AY806" s="113"/>
      <c r="AZ806" s="113"/>
      <c r="BA806" s="113"/>
      <c r="BB806" s="113"/>
      <c r="BC806" s="113"/>
      <c r="BD806" s="113"/>
      <c r="BE806" s="113"/>
      <c r="BF806" s="113"/>
      <c r="BG806" s="113"/>
      <c r="BH806" s="113"/>
      <c r="BI806" s="113"/>
    </row>
    <row r="807" spans="1:61" ht="12.75" customHeight="1" x14ac:dyDescent="0.2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  <c r="AD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N807" s="113"/>
      <c r="AO807" s="113"/>
      <c r="AP807" s="113"/>
      <c r="AQ807" s="113"/>
      <c r="AR807" s="113"/>
      <c r="AS807" s="113"/>
      <c r="AT807" s="113"/>
      <c r="AU807" s="113"/>
      <c r="AV807" s="113"/>
      <c r="AW807" s="113"/>
      <c r="AX807" s="113"/>
      <c r="AY807" s="113"/>
      <c r="AZ807" s="113"/>
      <c r="BA807" s="113"/>
      <c r="BB807" s="113"/>
      <c r="BC807" s="113"/>
      <c r="BD807" s="113"/>
      <c r="BE807" s="113"/>
      <c r="BF807" s="113"/>
      <c r="BG807" s="113"/>
      <c r="BH807" s="113"/>
      <c r="BI807" s="113"/>
    </row>
    <row r="808" spans="1:61" ht="12.75" customHeight="1" x14ac:dyDescent="0.2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  <c r="AD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N808" s="113"/>
      <c r="AO808" s="113"/>
      <c r="AP808" s="113"/>
      <c r="AQ808" s="113"/>
      <c r="AR808" s="113"/>
      <c r="AS808" s="113"/>
      <c r="AT808" s="113"/>
      <c r="AU808" s="113"/>
      <c r="AV808" s="113"/>
      <c r="AW808" s="113"/>
      <c r="AX808" s="113"/>
      <c r="AY808" s="113"/>
      <c r="AZ808" s="113"/>
      <c r="BA808" s="113"/>
      <c r="BB808" s="113"/>
      <c r="BC808" s="113"/>
      <c r="BD808" s="113"/>
      <c r="BE808" s="113"/>
      <c r="BF808" s="113"/>
      <c r="BG808" s="113"/>
      <c r="BH808" s="113"/>
      <c r="BI808" s="113"/>
    </row>
    <row r="809" spans="1:61" ht="12.75" customHeight="1" x14ac:dyDescent="0.2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  <c r="AD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113"/>
      <c r="AS809" s="113"/>
      <c r="AT809" s="113"/>
      <c r="AU809" s="113"/>
      <c r="AV809" s="113"/>
      <c r="AW809" s="113"/>
      <c r="AX809" s="113"/>
      <c r="AY809" s="113"/>
      <c r="AZ809" s="113"/>
      <c r="BA809" s="113"/>
      <c r="BB809" s="113"/>
      <c r="BC809" s="113"/>
      <c r="BD809" s="113"/>
      <c r="BE809" s="113"/>
      <c r="BF809" s="113"/>
      <c r="BG809" s="113"/>
      <c r="BH809" s="113"/>
      <c r="BI809" s="113"/>
    </row>
    <row r="810" spans="1:61" ht="12.75" customHeight="1" x14ac:dyDescent="0.2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  <c r="AD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N810" s="113"/>
      <c r="AO810" s="113"/>
      <c r="AP810" s="113"/>
      <c r="AQ810" s="113"/>
      <c r="AR810" s="113"/>
      <c r="AS810" s="113"/>
      <c r="AT810" s="113"/>
      <c r="AU810" s="113"/>
      <c r="AV810" s="113"/>
      <c r="AW810" s="113"/>
      <c r="AX810" s="113"/>
      <c r="AY810" s="113"/>
      <c r="AZ810" s="113"/>
      <c r="BA810" s="113"/>
      <c r="BB810" s="113"/>
      <c r="BC810" s="113"/>
      <c r="BD810" s="113"/>
      <c r="BE810" s="113"/>
      <c r="BF810" s="113"/>
      <c r="BG810" s="113"/>
      <c r="BH810" s="113"/>
      <c r="BI810" s="113"/>
    </row>
    <row r="811" spans="1:61" ht="12.75" customHeight="1" x14ac:dyDescent="0.2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  <c r="AD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N811" s="113"/>
      <c r="AO811" s="113"/>
      <c r="AP811" s="113"/>
      <c r="AQ811" s="113"/>
      <c r="AR811" s="113"/>
      <c r="AS811" s="113"/>
      <c r="AT811" s="113"/>
      <c r="AU811" s="113"/>
      <c r="AV811" s="113"/>
      <c r="AW811" s="113"/>
      <c r="AX811" s="113"/>
      <c r="AY811" s="113"/>
      <c r="AZ811" s="113"/>
      <c r="BA811" s="113"/>
      <c r="BB811" s="113"/>
      <c r="BC811" s="113"/>
      <c r="BD811" s="113"/>
      <c r="BE811" s="113"/>
      <c r="BF811" s="113"/>
      <c r="BG811" s="113"/>
      <c r="BH811" s="113"/>
      <c r="BI811" s="113"/>
    </row>
    <row r="812" spans="1:61" ht="12.75" customHeight="1" x14ac:dyDescent="0.2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  <c r="AD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113"/>
      <c r="AS812" s="113"/>
      <c r="AT812" s="113"/>
      <c r="AU812" s="113"/>
      <c r="AV812" s="113"/>
      <c r="AW812" s="113"/>
      <c r="AX812" s="113"/>
      <c r="AY812" s="113"/>
      <c r="AZ812" s="113"/>
      <c r="BA812" s="113"/>
      <c r="BB812" s="113"/>
      <c r="BC812" s="113"/>
      <c r="BD812" s="113"/>
      <c r="BE812" s="113"/>
      <c r="BF812" s="113"/>
      <c r="BG812" s="113"/>
      <c r="BH812" s="113"/>
      <c r="BI812" s="113"/>
    </row>
    <row r="813" spans="1:61" ht="12.75" customHeight="1" x14ac:dyDescent="0.2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  <c r="AD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N813" s="113"/>
      <c r="AO813" s="113"/>
      <c r="AP813" s="113"/>
      <c r="AQ813" s="113"/>
      <c r="AR813" s="113"/>
      <c r="AS813" s="113"/>
      <c r="AT813" s="113"/>
      <c r="AU813" s="113"/>
      <c r="AV813" s="113"/>
      <c r="AW813" s="113"/>
      <c r="AX813" s="113"/>
      <c r="AY813" s="113"/>
      <c r="AZ813" s="113"/>
      <c r="BA813" s="113"/>
      <c r="BB813" s="113"/>
      <c r="BC813" s="113"/>
      <c r="BD813" s="113"/>
      <c r="BE813" s="113"/>
      <c r="BF813" s="113"/>
      <c r="BG813" s="113"/>
      <c r="BH813" s="113"/>
      <c r="BI813" s="113"/>
    </row>
    <row r="814" spans="1:61" ht="12.75" customHeight="1" x14ac:dyDescent="0.2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  <c r="AD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N814" s="113"/>
      <c r="AO814" s="113"/>
      <c r="AP814" s="113"/>
      <c r="AQ814" s="113"/>
      <c r="AR814" s="113"/>
      <c r="AS814" s="113"/>
      <c r="AT814" s="113"/>
      <c r="AU814" s="113"/>
      <c r="AV814" s="113"/>
      <c r="AW814" s="113"/>
      <c r="AX814" s="113"/>
      <c r="AY814" s="113"/>
      <c r="AZ814" s="113"/>
      <c r="BA814" s="113"/>
      <c r="BB814" s="113"/>
      <c r="BC814" s="113"/>
      <c r="BD814" s="113"/>
      <c r="BE814" s="113"/>
      <c r="BF814" s="113"/>
      <c r="BG814" s="113"/>
      <c r="BH814" s="113"/>
      <c r="BI814" s="113"/>
    </row>
    <row r="815" spans="1:61" ht="12.75" customHeight="1" x14ac:dyDescent="0.2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  <c r="AD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N815" s="113"/>
      <c r="AO815" s="113"/>
      <c r="AP815" s="113"/>
      <c r="AQ815" s="113"/>
      <c r="AR815" s="113"/>
      <c r="AS815" s="113"/>
      <c r="AT815" s="113"/>
      <c r="AU815" s="113"/>
      <c r="AV815" s="113"/>
      <c r="AW815" s="113"/>
      <c r="AX815" s="113"/>
      <c r="AY815" s="113"/>
      <c r="AZ815" s="113"/>
      <c r="BA815" s="113"/>
      <c r="BB815" s="113"/>
      <c r="BC815" s="113"/>
      <c r="BD815" s="113"/>
      <c r="BE815" s="113"/>
      <c r="BF815" s="113"/>
      <c r="BG815" s="113"/>
      <c r="BH815" s="113"/>
      <c r="BI815" s="113"/>
    </row>
    <row r="816" spans="1:61" ht="12.75" customHeight="1" x14ac:dyDescent="0.2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  <c r="AD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N816" s="113"/>
      <c r="AO816" s="113"/>
      <c r="AP816" s="113"/>
      <c r="AQ816" s="113"/>
      <c r="AR816" s="113"/>
      <c r="AS816" s="113"/>
      <c r="AT816" s="113"/>
      <c r="AU816" s="113"/>
      <c r="AV816" s="113"/>
      <c r="AW816" s="113"/>
      <c r="AX816" s="113"/>
      <c r="AY816" s="113"/>
      <c r="AZ816" s="113"/>
      <c r="BA816" s="113"/>
      <c r="BB816" s="113"/>
      <c r="BC816" s="113"/>
      <c r="BD816" s="113"/>
      <c r="BE816" s="113"/>
      <c r="BF816" s="113"/>
      <c r="BG816" s="113"/>
      <c r="BH816" s="113"/>
      <c r="BI816" s="113"/>
    </row>
    <row r="817" spans="1:61" ht="12.75" customHeight="1" x14ac:dyDescent="0.2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  <c r="AD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N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X817" s="113"/>
      <c r="AY817" s="113"/>
      <c r="AZ817" s="113"/>
      <c r="BA817" s="113"/>
      <c r="BB817" s="113"/>
      <c r="BC817" s="113"/>
      <c r="BD817" s="113"/>
      <c r="BE817" s="113"/>
      <c r="BF817" s="113"/>
      <c r="BG817" s="113"/>
      <c r="BH817" s="113"/>
      <c r="BI817" s="113"/>
    </row>
    <row r="818" spans="1:61" ht="12.75" customHeight="1" x14ac:dyDescent="0.2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  <c r="AD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N818" s="113"/>
      <c r="AO818" s="113"/>
      <c r="AP818" s="113"/>
      <c r="AQ818" s="113"/>
      <c r="AR818" s="113"/>
      <c r="AS818" s="113"/>
      <c r="AT818" s="113"/>
      <c r="AU818" s="113"/>
      <c r="AV818" s="113"/>
      <c r="AW818" s="113"/>
      <c r="AX818" s="113"/>
      <c r="AY818" s="113"/>
      <c r="AZ818" s="113"/>
      <c r="BA818" s="113"/>
      <c r="BB818" s="113"/>
      <c r="BC818" s="113"/>
      <c r="BD818" s="113"/>
      <c r="BE818" s="113"/>
      <c r="BF818" s="113"/>
      <c r="BG818" s="113"/>
      <c r="BH818" s="113"/>
      <c r="BI818" s="113"/>
    </row>
    <row r="819" spans="1:61" ht="12.75" customHeight="1" x14ac:dyDescent="0.2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  <c r="AD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N819" s="113"/>
      <c r="AO819" s="113"/>
      <c r="AP819" s="113"/>
      <c r="AQ819" s="113"/>
      <c r="AR819" s="113"/>
      <c r="AS819" s="113"/>
      <c r="AT819" s="113"/>
      <c r="AU819" s="113"/>
      <c r="AV819" s="113"/>
      <c r="AW819" s="113"/>
      <c r="AX819" s="113"/>
      <c r="AY819" s="113"/>
      <c r="AZ819" s="113"/>
      <c r="BA819" s="113"/>
      <c r="BB819" s="113"/>
      <c r="BC819" s="113"/>
      <c r="BD819" s="113"/>
      <c r="BE819" s="113"/>
      <c r="BF819" s="113"/>
      <c r="BG819" s="113"/>
      <c r="BH819" s="113"/>
      <c r="BI819" s="113"/>
    </row>
    <row r="820" spans="1:61" ht="12.75" customHeight="1" x14ac:dyDescent="0.2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  <c r="AD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113"/>
      <c r="AS820" s="113"/>
      <c r="AT820" s="113"/>
      <c r="AU820" s="113"/>
      <c r="AV820" s="113"/>
      <c r="AW820" s="113"/>
      <c r="AX820" s="113"/>
      <c r="AY820" s="113"/>
      <c r="AZ820" s="113"/>
      <c r="BA820" s="113"/>
      <c r="BB820" s="113"/>
      <c r="BC820" s="113"/>
      <c r="BD820" s="113"/>
      <c r="BE820" s="113"/>
      <c r="BF820" s="113"/>
      <c r="BG820" s="113"/>
      <c r="BH820" s="113"/>
      <c r="BI820" s="113"/>
    </row>
    <row r="821" spans="1:61" ht="12.75" customHeight="1" x14ac:dyDescent="0.2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  <c r="AD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N821" s="113"/>
      <c r="AO821" s="113"/>
      <c r="AP821" s="113"/>
      <c r="AQ821" s="113"/>
      <c r="AR821" s="113"/>
      <c r="AS821" s="113"/>
      <c r="AT821" s="113"/>
      <c r="AU821" s="113"/>
      <c r="AV821" s="113"/>
      <c r="AW821" s="113"/>
      <c r="AX821" s="113"/>
      <c r="AY821" s="113"/>
      <c r="AZ821" s="113"/>
      <c r="BA821" s="113"/>
      <c r="BB821" s="113"/>
      <c r="BC821" s="113"/>
      <c r="BD821" s="113"/>
      <c r="BE821" s="113"/>
      <c r="BF821" s="113"/>
      <c r="BG821" s="113"/>
      <c r="BH821" s="113"/>
      <c r="BI821" s="113"/>
    </row>
    <row r="822" spans="1:61" ht="12.75" customHeight="1" x14ac:dyDescent="0.2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  <c r="AD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N822" s="113"/>
      <c r="AO822" s="113"/>
      <c r="AP822" s="113"/>
      <c r="AQ822" s="113"/>
      <c r="AR822" s="113"/>
      <c r="AS822" s="113"/>
      <c r="AT822" s="113"/>
      <c r="AU822" s="113"/>
      <c r="AV822" s="113"/>
      <c r="AW822" s="113"/>
      <c r="AX822" s="113"/>
      <c r="AY822" s="113"/>
      <c r="AZ822" s="113"/>
      <c r="BA822" s="113"/>
      <c r="BB822" s="113"/>
      <c r="BC822" s="113"/>
      <c r="BD822" s="113"/>
      <c r="BE822" s="113"/>
      <c r="BF822" s="113"/>
      <c r="BG822" s="113"/>
      <c r="BH822" s="113"/>
      <c r="BI822" s="113"/>
    </row>
    <row r="823" spans="1:61" ht="12.75" customHeight="1" x14ac:dyDescent="0.2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  <c r="AD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113"/>
      <c r="AS823" s="113"/>
      <c r="AT823" s="113"/>
      <c r="AU823" s="113"/>
      <c r="AV823" s="113"/>
      <c r="AW823" s="113"/>
      <c r="AX823" s="113"/>
      <c r="AY823" s="113"/>
      <c r="AZ823" s="113"/>
      <c r="BA823" s="113"/>
      <c r="BB823" s="113"/>
      <c r="BC823" s="113"/>
      <c r="BD823" s="113"/>
      <c r="BE823" s="113"/>
      <c r="BF823" s="113"/>
      <c r="BG823" s="113"/>
      <c r="BH823" s="113"/>
      <c r="BI823" s="113"/>
    </row>
    <row r="824" spans="1:61" ht="12.75" customHeight="1" x14ac:dyDescent="0.2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X824" s="113"/>
      <c r="AY824" s="113"/>
      <c r="AZ824" s="113"/>
      <c r="BA824" s="113"/>
      <c r="BB824" s="113"/>
      <c r="BC824" s="113"/>
      <c r="BD824" s="113"/>
      <c r="BE824" s="113"/>
      <c r="BF824" s="113"/>
      <c r="BG824" s="113"/>
      <c r="BH824" s="113"/>
      <c r="BI824" s="113"/>
    </row>
    <row r="825" spans="1:61" ht="12.75" customHeight="1" x14ac:dyDescent="0.2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  <c r="AD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N825" s="113"/>
      <c r="AO825" s="113"/>
      <c r="AP825" s="113"/>
      <c r="AQ825" s="113"/>
      <c r="AR825" s="113"/>
      <c r="AS825" s="113"/>
      <c r="AT825" s="113"/>
      <c r="AU825" s="113"/>
      <c r="AV825" s="113"/>
      <c r="AW825" s="113"/>
      <c r="AX825" s="113"/>
      <c r="AY825" s="113"/>
      <c r="AZ825" s="113"/>
      <c r="BA825" s="113"/>
      <c r="BB825" s="113"/>
      <c r="BC825" s="113"/>
      <c r="BD825" s="113"/>
      <c r="BE825" s="113"/>
      <c r="BF825" s="113"/>
      <c r="BG825" s="113"/>
      <c r="BH825" s="113"/>
      <c r="BI825" s="113"/>
    </row>
    <row r="826" spans="1:61" ht="12.75" customHeight="1" x14ac:dyDescent="0.2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  <c r="AD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N826" s="113"/>
      <c r="AO826" s="113"/>
      <c r="AP826" s="113"/>
      <c r="AQ826" s="113"/>
      <c r="AR826" s="113"/>
      <c r="AS826" s="113"/>
      <c r="AT826" s="113"/>
      <c r="AU826" s="113"/>
      <c r="AV826" s="113"/>
      <c r="AW826" s="113"/>
      <c r="AX826" s="113"/>
      <c r="AY826" s="113"/>
      <c r="AZ826" s="113"/>
      <c r="BA826" s="113"/>
      <c r="BB826" s="113"/>
      <c r="BC826" s="113"/>
      <c r="BD826" s="113"/>
      <c r="BE826" s="113"/>
      <c r="BF826" s="113"/>
      <c r="BG826" s="113"/>
      <c r="BH826" s="113"/>
      <c r="BI826" s="113"/>
    </row>
    <row r="827" spans="1:61" ht="12.75" customHeight="1" x14ac:dyDescent="0.2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  <c r="AD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N827" s="113"/>
      <c r="AO827" s="113"/>
      <c r="AP827" s="113"/>
      <c r="AQ827" s="113"/>
      <c r="AR827" s="113"/>
      <c r="AS827" s="113"/>
      <c r="AT827" s="113"/>
      <c r="AU827" s="113"/>
      <c r="AV827" s="113"/>
      <c r="AW827" s="113"/>
      <c r="AX827" s="113"/>
      <c r="AY827" s="113"/>
      <c r="AZ827" s="113"/>
      <c r="BA827" s="113"/>
      <c r="BB827" s="113"/>
      <c r="BC827" s="113"/>
      <c r="BD827" s="113"/>
      <c r="BE827" s="113"/>
      <c r="BF827" s="113"/>
      <c r="BG827" s="113"/>
      <c r="BH827" s="113"/>
      <c r="BI827" s="113"/>
    </row>
    <row r="828" spans="1:61" ht="12.75" customHeight="1" x14ac:dyDescent="0.2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  <c r="AD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N828" s="113"/>
      <c r="AO828" s="113"/>
      <c r="AP828" s="113"/>
      <c r="AQ828" s="113"/>
      <c r="AR828" s="113"/>
      <c r="AS828" s="113"/>
      <c r="AT828" s="113"/>
      <c r="AU828" s="113"/>
      <c r="AV828" s="113"/>
      <c r="AW828" s="113"/>
      <c r="AX828" s="113"/>
      <c r="AY828" s="113"/>
      <c r="AZ828" s="113"/>
      <c r="BA828" s="113"/>
      <c r="BB828" s="113"/>
      <c r="BC828" s="113"/>
      <c r="BD828" s="113"/>
      <c r="BE828" s="113"/>
      <c r="BF828" s="113"/>
      <c r="BG828" s="113"/>
      <c r="BH828" s="113"/>
      <c r="BI828" s="113"/>
    </row>
    <row r="829" spans="1:61" ht="12.75" customHeight="1" x14ac:dyDescent="0.2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  <c r="AD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N829" s="113"/>
      <c r="AO829" s="113"/>
      <c r="AP829" s="113"/>
      <c r="AQ829" s="113"/>
      <c r="AR829" s="113"/>
      <c r="AS829" s="113"/>
      <c r="AT829" s="113"/>
      <c r="AU829" s="113"/>
      <c r="AV829" s="113"/>
      <c r="AW829" s="113"/>
      <c r="AX829" s="113"/>
      <c r="AY829" s="113"/>
      <c r="AZ829" s="113"/>
      <c r="BA829" s="113"/>
      <c r="BB829" s="113"/>
      <c r="BC829" s="113"/>
      <c r="BD829" s="113"/>
      <c r="BE829" s="113"/>
      <c r="BF829" s="113"/>
      <c r="BG829" s="113"/>
      <c r="BH829" s="113"/>
      <c r="BI829" s="113"/>
    </row>
    <row r="830" spans="1:61" ht="12.75" customHeight="1" x14ac:dyDescent="0.2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  <c r="AD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N830" s="113"/>
      <c r="AO830" s="113"/>
      <c r="AP830" s="113"/>
      <c r="AQ830" s="113"/>
      <c r="AR830" s="113"/>
      <c r="AS830" s="113"/>
      <c r="AT830" s="113"/>
      <c r="AU830" s="113"/>
      <c r="AV830" s="113"/>
      <c r="AW830" s="113"/>
      <c r="AX830" s="113"/>
      <c r="AY830" s="113"/>
      <c r="AZ830" s="113"/>
      <c r="BA830" s="113"/>
      <c r="BB830" s="113"/>
      <c r="BC830" s="113"/>
      <c r="BD830" s="113"/>
      <c r="BE830" s="113"/>
      <c r="BF830" s="113"/>
      <c r="BG830" s="113"/>
      <c r="BH830" s="113"/>
      <c r="BI830" s="113"/>
    </row>
    <row r="831" spans="1:61" ht="12.75" customHeight="1" x14ac:dyDescent="0.2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  <c r="AD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N831" s="113"/>
      <c r="AO831" s="113"/>
      <c r="AP831" s="113"/>
      <c r="AQ831" s="113"/>
      <c r="AR831" s="113"/>
      <c r="AS831" s="113"/>
      <c r="AT831" s="113"/>
      <c r="AU831" s="113"/>
      <c r="AV831" s="113"/>
      <c r="AW831" s="113"/>
      <c r="AX831" s="113"/>
      <c r="AY831" s="113"/>
      <c r="AZ831" s="113"/>
      <c r="BA831" s="113"/>
      <c r="BB831" s="113"/>
      <c r="BC831" s="113"/>
      <c r="BD831" s="113"/>
      <c r="BE831" s="113"/>
      <c r="BF831" s="113"/>
      <c r="BG831" s="113"/>
      <c r="BH831" s="113"/>
      <c r="BI831" s="113"/>
    </row>
    <row r="832" spans="1:61" ht="12.75" customHeight="1" x14ac:dyDescent="0.2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  <c r="AD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N832" s="113"/>
      <c r="AO832" s="113"/>
      <c r="AP832" s="113"/>
      <c r="AQ832" s="113"/>
      <c r="AR832" s="113"/>
      <c r="AS832" s="113"/>
      <c r="AT832" s="113"/>
      <c r="AU832" s="113"/>
      <c r="AV832" s="113"/>
      <c r="AW832" s="113"/>
      <c r="AX832" s="113"/>
      <c r="AY832" s="113"/>
      <c r="AZ832" s="113"/>
      <c r="BA832" s="113"/>
      <c r="BB832" s="113"/>
      <c r="BC832" s="113"/>
      <c r="BD832" s="113"/>
      <c r="BE832" s="113"/>
      <c r="BF832" s="113"/>
      <c r="BG832" s="113"/>
      <c r="BH832" s="113"/>
      <c r="BI832" s="113"/>
    </row>
    <row r="833" spans="1:61" ht="12.75" customHeight="1" x14ac:dyDescent="0.2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  <c r="AD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N833" s="113"/>
      <c r="AO833" s="113"/>
      <c r="AP833" s="113"/>
      <c r="AQ833" s="113"/>
      <c r="AR833" s="113"/>
      <c r="AS833" s="113"/>
      <c r="AT833" s="113"/>
      <c r="AU833" s="113"/>
      <c r="AV833" s="113"/>
      <c r="AW833" s="113"/>
      <c r="AX833" s="113"/>
      <c r="AY833" s="113"/>
      <c r="AZ833" s="113"/>
      <c r="BA833" s="113"/>
      <c r="BB833" s="113"/>
      <c r="BC833" s="113"/>
      <c r="BD833" s="113"/>
      <c r="BE833" s="113"/>
      <c r="BF833" s="113"/>
      <c r="BG833" s="113"/>
      <c r="BH833" s="113"/>
      <c r="BI833" s="113"/>
    </row>
    <row r="834" spans="1:61" ht="12.75" customHeight="1" x14ac:dyDescent="0.2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  <c r="AD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113"/>
      <c r="AS834" s="113"/>
      <c r="AT834" s="113"/>
      <c r="AU834" s="113"/>
      <c r="AV834" s="113"/>
      <c r="AW834" s="113"/>
      <c r="AX834" s="113"/>
      <c r="AY834" s="113"/>
      <c r="AZ834" s="113"/>
      <c r="BA834" s="113"/>
      <c r="BB834" s="113"/>
      <c r="BC834" s="113"/>
      <c r="BD834" s="113"/>
      <c r="BE834" s="113"/>
      <c r="BF834" s="113"/>
      <c r="BG834" s="113"/>
      <c r="BH834" s="113"/>
      <c r="BI834" s="113"/>
    </row>
    <row r="835" spans="1:61" ht="12.75" customHeight="1" x14ac:dyDescent="0.2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  <c r="AD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N835" s="113"/>
      <c r="AO835" s="113"/>
      <c r="AP835" s="113"/>
      <c r="AQ835" s="113"/>
      <c r="AR835" s="113"/>
      <c r="AS835" s="113"/>
      <c r="AT835" s="113"/>
      <c r="AU835" s="113"/>
      <c r="AV835" s="113"/>
      <c r="AW835" s="113"/>
      <c r="AX835" s="113"/>
      <c r="AY835" s="113"/>
      <c r="AZ835" s="113"/>
      <c r="BA835" s="113"/>
      <c r="BB835" s="113"/>
      <c r="BC835" s="113"/>
      <c r="BD835" s="113"/>
      <c r="BE835" s="113"/>
      <c r="BF835" s="113"/>
      <c r="BG835" s="113"/>
      <c r="BH835" s="113"/>
      <c r="BI835" s="113"/>
    </row>
    <row r="836" spans="1:61" ht="12.75" customHeight="1" x14ac:dyDescent="0.2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X836" s="113"/>
      <c r="AY836" s="113"/>
      <c r="AZ836" s="113"/>
      <c r="BA836" s="113"/>
      <c r="BB836" s="113"/>
      <c r="BC836" s="113"/>
      <c r="BD836" s="113"/>
      <c r="BE836" s="113"/>
      <c r="BF836" s="113"/>
      <c r="BG836" s="113"/>
      <c r="BH836" s="113"/>
      <c r="BI836" s="113"/>
    </row>
    <row r="837" spans="1:61" ht="12.75" customHeight="1" x14ac:dyDescent="0.2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X837" s="113"/>
      <c r="AY837" s="113"/>
      <c r="AZ837" s="113"/>
      <c r="BA837" s="113"/>
      <c r="BB837" s="113"/>
      <c r="BC837" s="113"/>
      <c r="BD837" s="113"/>
      <c r="BE837" s="113"/>
      <c r="BF837" s="113"/>
      <c r="BG837" s="113"/>
      <c r="BH837" s="113"/>
      <c r="BI837" s="113"/>
    </row>
    <row r="838" spans="1:61" ht="12.75" customHeight="1" x14ac:dyDescent="0.2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  <c r="AD838" s="113"/>
      <c r="AE838" s="113"/>
      <c r="AF838" s="113"/>
      <c r="AG838" s="113"/>
      <c r="AH838" s="113"/>
      <c r="AI838" s="113"/>
      <c r="AJ838" s="113"/>
      <c r="AK838" s="113"/>
      <c r="AL838" s="113"/>
      <c r="AM838" s="113"/>
      <c r="AN838" s="113"/>
      <c r="AO838" s="113"/>
      <c r="AP838" s="113"/>
      <c r="AQ838" s="113"/>
      <c r="AR838" s="113"/>
      <c r="AS838" s="113"/>
      <c r="AT838" s="113"/>
      <c r="AU838" s="113"/>
      <c r="AV838" s="113"/>
      <c r="AW838" s="113"/>
      <c r="AX838" s="113"/>
      <c r="AY838" s="113"/>
      <c r="AZ838" s="113"/>
      <c r="BA838" s="113"/>
      <c r="BB838" s="113"/>
      <c r="BC838" s="113"/>
      <c r="BD838" s="113"/>
      <c r="BE838" s="113"/>
      <c r="BF838" s="113"/>
      <c r="BG838" s="113"/>
      <c r="BH838" s="113"/>
      <c r="BI838" s="113"/>
    </row>
    <row r="839" spans="1:61" ht="12.75" customHeight="1" x14ac:dyDescent="0.2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  <c r="AD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X839" s="113"/>
      <c r="AY839" s="113"/>
      <c r="AZ839" s="113"/>
      <c r="BA839" s="113"/>
      <c r="BB839" s="113"/>
      <c r="BC839" s="113"/>
      <c r="BD839" s="113"/>
      <c r="BE839" s="113"/>
      <c r="BF839" s="113"/>
      <c r="BG839" s="113"/>
      <c r="BH839" s="113"/>
      <c r="BI839" s="113"/>
    </row>
    <row r="840" spans="1:61" ht="12.75" customHeight="1" x14ac:dyDescent="0.2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  <c r="AD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X840" s="113"/>
      <c r="AY840" s="113"/>
      <c r="AZ840" s="113"/>
      <c r="BA840" s="113"/>
      <c r="BB840" s="113"/>
      <c r="BC840" s="113"/>
      <c r="BD840" s="113"/>
      <c r="BE840" s="113"/>
      <c r="BF840" s="113"/>
      <c r="BG840" s="113"/>
      <c r="BH840" s="113"/>
      <c r="BI840" s="113"/>
    </row>
    <row r="841" spans="1:61" ht="12.75" customHeight="1" x14ac:dyDescent="0.2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X841" s="113"/>
      <c r="AY841" s="113"/>
      <c r="AZ841" s="113"/>
      <c r="BA841" s="113"/>
      <c r="BB841" s="113"/>
      <c r="BC841" s="113"/>
      <c r="BD841" s="113"/>
      <c r="BE841" s="113"/>
      <c r="BF841" s="113"/>
      <c r="BG841" s="113"/>
      <c r="BH841" s="113"/>
      <c r="BI841" s="113"/>
    </row>
    <row r="842" spans="1:61" ht="12.75" customHeight="1" x14ac:dyDescent="0.2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X842" s="113"/>
      <c r="AY842" s="113"/>
      <c r="AZ842" s="113"/>
      <c r="BA842" s="113"/>
      <c r="BB842" s="113"/>
      <c r="BC842" s="113"/>
      <c r="BD842" s="113"/>
      <c r="BE842" s="113"/>
      <c r="BF842" s="113"/>
      <c r="BG842" s="113"/>
      <c r="BH842" s="113"/>
      <c r="BI842" s="113"/>
    </row>
    <row r="843" spans="1:61" ht="12.75" customHeight="1" x14ac:dyDescent="0.2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X843" s="113"/>
      <c r="AY843" s="113"/>
      <c r="AZ843" s="113"/>
      <c r="BA843" s="113"/>
      <c r="BB843" s="113"/>
      <c r="BC843" s="113"/>
      <c r="BD843" s="113"/>
      <c r="BE843" s="113"/>
      <c r="BF843" s="113"/>
      <c r="BG843" s="113"/>
      <c r="BH843" s="113"/>
      <c r="BI843" s="113"/>
    </row>
    <row r="844" spans="1:61" ht="12.75" customHeight="1" x14ac:dyDescent="0.2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X844" s="113"/>
      <c r="AY844" s="113"/>
      <c r="AZ844" s="113"/>
      <c r="BA844" s="113"/>
      <c r="BB844" s="113"/>
      <c r="BC844" s="113"/>
      <c r="BD844" s="113"/>
      <c r="BE844" s="113"/>
      <c r="BF844" s="113"/>
      <c r="BG844" s="113"/>
      <c r="BH844" s="113"/>
      <c r="BI844" s="113"/>
    </row>
    <row r="845" spans="1:61" ht="12.75" customHeight="1" x14ac:dyDescent="0.2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X845" s="113"/>
      <c r="AY845" s="113"/>
      <c r="AZ845" s="113"/>
      <c r="BA845" s="113"/>
      <c r="BB845" s="113"/>
      <c r="BC845" s="113"/>
      <c r="BD845" s="113"/>
      <c r="BE845" s="113"/>
      <c r="BF845" s="113"/>
      <c r="BG845" s="113"/>
      <c r="BH845" s="113"/>
      <c r="BI845" s="113"/>
    </row>
    <row r="846" spans="1:61" ht="12.75" customHeight="1" x14ac:dyDescent="0.2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X846" s="113"/>
      <c r="AY846" s="113"/>
      <c r="AZ846" s="113"/>
      <c r="BA846" s="113"/>
      <c r="BB846" s="113"/>
      <c r="BC846" s="113"/>
      <c r="BD846" s="113"/>
      <c r="BE846" s="113"/>
      <c r="BF846" s="113"/>
      <c r="BG846" s="113"/>
      <c r="BH846" s="113"/>
      <c r="BI846" s="113"/>
    </row>
    <row r="847" spans="1:61" ht="12.75" customHeight="1" x14ac:dyDescent="0.2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X847" s="113"/>
      <c r="AY847" s="113"/>
      <c r="AZ847" s="113"/>
      <c r="BA847" s="113"/>
      <c r="BB847" s="113"/>
      <c r="BC847" s="113"/>
      <c r="BD847" s="113"/>
      <c r="BE847" s="113"/>
      <c r="BF847" s="113"/>
      <c r="BG847" s="113"/>
      <c r="BH847" s="113"/>
      <c r="BI847" s="113"/>
    </row>
    <row r="848" spans="1:61" ht="12.75" customHeight="1" x14ac:dyDescent="0.2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X848" s="113"/>
      <c r="AY848" s="113"/>
      <c r="AZ848" s="113"/>
      <c r="BA848" s="113"/>
      <c r="BB848" s="113"/>
      <c r="BC848" s="113"/>
      <c r="BD848" s="113"/>
      <c r="BE848" s="113"/>
      <c r="BF848" s="113"/>
      <c r="BG848" s="113"/>
      <c r="BH848" s="113"/>
      <c r="BI848" s="113"/>
    </row>
    <row r="849" spans="1:61" ht="12.75" customHeight="1" x14ac:dyDescent="0.2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X849" s="113"/>
      <c r="AY849" s="113"/>
      <c r="AZ849" s="113"/>
      <c r="BA849" s="113"/>
      <c r="BB849" s="113"/>
      <c r="BC849" s="113"/>
      <c r="BD849" s="113"/>
      <c r="BE849" s="113"/>
      <c r="BF849" s="113"/>
      <c r="BG849" s="113"/>
      <c r="BH849" s="113"/>
      <c r="BI849" s="113"/>
    </row>
    <row r="850" spans="1:61" ht="12.75" customHeight="1" x14ac:dyDescent="0.2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X850" s="113"/>
      <c r="AY850" s="113"/>
      <c r="AZ850" s="113"/>
      <c r="BA850" s="113"/>
      <c r="BB850" s="113"/>
      <c r="BC850" s="113"/>
      <c r="BD850" s="113"/>
      <c r="BE850" s="113"/>
      <c r="BF850" s="113"/>
      <c r="BG850" s="113"/>
      <c r="BH850" s="113"/>
      <c r="BI850" s="113"/>
    </row>
    <row r="851" spans="1:61" ht="12.75" customHeight="1" x14ac:dyDescent="0.2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  <c r="AD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N851" s="113"/>
      <c r="AO851" s="113"/>
      <c r="AP851" s="113"/>
      <c r="AQ851" s="113"/>
      <c r="AR851" s="113"/>
      <c r="AS851" s="113"/>
      <c r="AT851" s="113"/>
      <c r="AU851" s="113"/>
      <c r="AV851" s="113"/>
      <c r="AW851" s="113"/>
      <c r="AX851" s="113"/>
      <c r="AY851" s="113"/>
      <c r="AZ851" s="113"/>
      <c r="BA851" s="113"/>
      <c r="BB851" s="113"/>
      <c r="BC851" s="113"/>
      <c r="BD851" s="113"/>
      <c r="BE851" s="113"/>
      <c r="BF851" s="113"/>
      <c r="BG851" s="113"/>
      <c r="BH851" s="113"/>
      <c r="BI851" s="113"/>
    </row>
    <row r="852" spans="1:61" ht="12.75" customHeight="1" x14ac:dyDescent="0.2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  <c r="AD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N852" s="113"/>
      <c r="AO852" s="113"/>
      <c r="AP852" s="113"/>
      <c r="AQ852" s="113"/>
      <c r="AR852" s="113"/>
      <c r="AS852" s="113"/>
      <c r="AT852" s="113"/>
      <c r="AU852" s="113"/>
      <c r="AV852" s="113"/>
      <c r="AW852" s="113"/>
      <c r="AX852" s="113"/>
      <c r="AY852" s="113"/>
      <c r="AZ852" s="113"/>
      <c r="BA852" s="113"/>
      <c r="BB852" s="113"/>
      <c r="BC852" s="113"/>
      <c r="BD852" s="113"/>
      <c r="BE852" s="113"/>
      <c r="BF852" s="113"/>
      <c r="BG852" s="113"/>
      <c r="BH852" s="113"/>
      <c r="BI852" s="113"/>
    </row>
    <row r="853" spans="1:61" ht="12.75" customHeight="1" x14ac:dyDescent="0.2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  <c r="AD853" s="113"/>
      <c r="AE853" s="113"/>
      <c r="AF853" s="113"/>
      <c r="AG853" s="113"/>
      <c r="AH853" s="113"/>
      <c r="AI853" s="113"/>
      <c r="AJ853" s="113"/>
      <c r="AK853" s="113"/>
      <c r="AL853" s="113"/>
      <c r="AM853" s="113"/>
      <c r="AN853" s="113"/>
      <c r="AO853" s="113"/>
      <c r="AP853" s="113"/>
      <c r="AQ853" s="113"/>
      <c r="AR853" s="113"/>
      <c r="AS853" s="113"/>
      <c r="AT853" s="113"/>
      <c r="AU853" s="113"/>
      <c r="AV853" s="113"/>
      <c r="AW853" s="113"/>
      <c r="AX853" s="113"/>
      <c r="AY853" s="113"/>
      <c r="AZ853" s="113"/>
      <c r="BA853" s="113"/>
      <c r="BB853" s="113"/>
      <c r="BC853" s="113"/>
      <c r="BD853" s="113"/>
      <c r="BE853" s="113"/>
      <c r="BF853" s="113"/>
      <c r="BG853" s="113"/>
      <c r="BH853" s="113"/>
      <c r="BI853" s="113"/>
    </row>
    <row r="854" spans="1:61" ht="12.75" customHeight="1" x14ac:dyDescent="0.2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  <c r="AD854" s="113"/>
      <c r="AE854" s="113"/>
      <c r="AF854" s="113"/>
      <c r="AG854" s="113"/>
      <c r="AH854" s="113"/>
      <c r="AI854" s="113"/>
      <c r="AJ854" s="113"/>
      <c r="AK854" s="113"/>
      <c r="AL854" s="113"/>
      <c r="AM854" s="113"/>
      <c r="AN854" s="113"/>
      <c r="AO854" s="113"/>
      <c r="AP854" s="113"/>
      <c r="AQ854" s="113"/>
      <c r="AR854" s="113"/>
      <c r="AS854" s="113"/>
      <c r="AT854" s="113"/>
      <c r="AU854" s="113"/>
      <c r="AV854" s="113"/>
      <c r="AW854" s="113"/>
      <c r="AX854" s="113"/>
      <c r="AY854" s="113"/>
      <c r="AZ854" s="113"/>
      <c r="BA854" s="113"/>
      <c r="BB854" s="113"/>
      <c r="BC854" s="113"/>
      <c r="BD854" s="113"/>
      <c r="BE854" s="113"/>
      <c r="BF854" s="113"/>
      <c r="BG854" s="113"/>
      <c r="BH854" s="113"/>
      <c r="BI854" s="113"/>
    </row>
    <row r="855" spans="1:61" ht="12.75" customHeight="1" x14ac:dyDescent="0.2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  <c r="AD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N855" s="113"/>
      <c r="AO855" s="113"/>
      <c r="AP855" s="113"/>
      <c r="AQ855" s="113"/>
      <c r="AR855" s="113"/>
      <c r="AS855" s="113"/>
      <c r="AT855" s="113"/>
      <c r="AU855" s="113"/>
      <c r="AV855" s="113"/>
      <c r="AW855" s="113"/>
      <c r="AX855" s="113"/>
      <c r="AY855" s="113"/>
      <c r="AZ855" s="113"/>
      <c r="BA855" s="113"/>
      <c r="BB855" s="113"/>
      <c r="BC855" s="113"/>
      <c r="BD855" s="113"/>
      <c r="BE855" s="113"/>
      <c r="BF855" s="113"/>
      <c r="BG855" s="113"/>
      <c r="BH855" s="113"/>
      <c r="BI855" s="113"/>
    </row>
    <row r="856" spans="1:61" ht="12.75" customHeight="1" x14ac:dyDescent="0.2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  <c r="AD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N856" s="113"/>
      <c r="AO856" s="113"/>
      <c r="AP856" s="113"/>
      <c r="AQ856" s="113"/>
      <c r="AR856" s="113"/>
      <c r="AS856" s="113"/>
      <c r="AT856" s="113"/>
      <c r="AU856" s="113"/>
      <c r="AV856" s="113"/>
      <c r="AW856" s="113"/>
      <c r="AX856" s="113"/>
      <c r="AY856" s="113"/>
      <c r="AZ856" s="113"/>
      <c r="BA856" s="113"/>
      <c r="BB856" s="113"/>
      <c r="BC856" s="113"/>
      <c r="BD856" s="113"/>
      <c r="BE856" s="113"/>
      <c r="BF856" s="113"/>
      <c r="BG856" s="113"/>
      <c r="BH856" s="113"/>
      <c r="BI856" s="113"/>
    </row>
    <row r="857" spans="1:61" ht="12.75" customHeight="1" x14ac:dyDescent="0.2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  <c r="AD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N857" s="113"/>
      <c r="AO857" s="113"/>
      <c r="AP857" s="113"/>
      <c r="AQ857" s="113"/>
      <c r="AR857" s="113"/>
      <c r="AS857" s="113"/>
      <c r="AT857" s="113"/>
      <c r="AU857" s="113"/>
      <c r="AV857" s="113"/>
      <c r="AW857" s="113"/>
      <c r="AX857" s="113"/>
      <c r="AY857" s="113"/>
      <c r="AZ857" s="113"/>
      <c r="BA857" s="113"/>
      <c r="BB857" s="113"/>
      <c r="BC857" s="113"/>
      <c r="BD857" s="113"/>
      <c r="BE857" s="113"/>
      <c r="BF857" s="113"/>
      <c r="BG857" s="113"/>
      <c r="BH857" s="113"/>
      <c r="BI857" s="113"/>
    </row>
    <row r="858" spans="1:61" ht="12.75" customHeight="1" x14ac:dyDescent="0.2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  <c r="AD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113"/>
      <c r="AS858" s="113"/>
      <c r="AT858" s="113"/>
      <c r="AU858" s="113"/>
      <c r="AV858" s="113"/>
      <c r="AW858" s="113"/>
      <c r="AX858" s="113"/>
      <c r="AY858" s="113"/>
      <c r="AZ858" s="113"/>
      <c r="BA858" s="113"/>
      <c r="BB858" s="113"/>
      <c r="BC858" s="113"/>
      <c r="BD858" s="113"/>
      <c r="BE858" s="113"/>
      <c r="BF858" s="113"/>
      <c r="BG858" s="113"/>
      <c r="BH858" s="113"/>
      <c r="BI858" s="113"/>
    </row>
    <row r="859" spans="1:61" ht="12.75" customHeight="1" x14ac:dyDescent="0.2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  <c r="AD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N859" s="113"/>
      <c r="AO859" s="113"/>
      <c r="AP859" s="113"/>
      <c r="AQ859" s="113"/>
      <c r="AR859" s="113"/>
      <c r="AS859" s="113"/>
      <c r="AT859" s="113"/>
      <c r="AU859" s="113"/>
      <c r="AV859" s="113"/>
      <c r="AW859" s="113"/>
      <c r="AX859" s="113"/>
      <c r="AY859" s="113"/>
      <c r="AZ859" s="113"/>
      <c r="BA859" s="113"/>
      <c r="BB859" s="113"/>
      <c r="BC859" s="113"/>
      <c r="BD859" s="113"/>
      <c r="BE859" s="113"/>
      <c r="BF859" s="113"/>
      <c r="BG859" s="113"/>
      <c r="BH859" s="113"/>
      <c r="BI859" s="113"/>
    </row>
    <row r="860" spans="1:61" ht="12.75" customHeight="1" x14ac:dyDescent="0.2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  <c r="AD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113"/>
      <c r="AS860" s="113"/>
      <c r="AT860" s="113"/>
      <c r="AU860" s="113"/>
      <c r="AV860" s="113"/>
      <c r="AW860" s="113"/>
      <c r="AX860" s="113"/>
      <c r="AY860" s="113"/>
      <c r="AZ860" s="113"/>
      <c r="BA860" s="113"/>
      <c r="BB860" s="113"/>
      <c r="BC860" s="113"/>
      <c r="BD860" s="113"/>
      <c r="BE860" s="113"/>
      <c r="BF860" s="113"/>
      <c r="BG860" s="113"/>
      <c r="BH860" s="113"/>
      <c r="BI860" s="113"/>
    </row>
    <row r="861" spans="1:61" ht="12.75" customHeight="1" x14ac:dyDescent="0.2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X861" s="113"/>
      <c r="AY861" s="113"/>
      <c r="AZ861" s="113"/>
      <c r="BA861" s="113"/>
      <c r="BB861" s="113"/>
      <c r="BC861" s="113"/>
      <c r="BD861" s="113"/>
      <c r="BE861" s="113"/>
      <c r="BF861" s="113"/>
      <c r="BG861" s="113"/>
      <c r="BH861" s="113"/>
      <c r="BI861" s="113"/>
    </row>
    <row r="862" spans="1:61" ht="12.75" customHeight="1" x14ac:dyDescent="0.2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  <c r="AD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113"/>
      <c r="AS862" s="113"/>
      <c r="AT862" s="113"/>
      <c r="AU862" s="113"/>
      <c r="AV862" s="113"/>
      <c r="AW862" s="113"/>
      <c r="AX862" s="113"/>
      <c r="AY862" s="113"/>
      <c r="AZ862" s="113"/>
      <c r="BA862" s="113"/>
      <c r="BB862" s="113"/>
      <c r="BC862" s="113"/>
      <c r="BD862" s="113"/>
      <c r="BE862" s="113"/>
      <c r="BF862" s="113"/>
      <c r="BG862" s="113"/>
      <c r="BH862" s="113"/>
      <c r="BI862" s="113"/>
    </row>
    <row r="863" spans="1:61" ht="12.75" customHeight="1" x14ac:dyDescent="0.2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  <c r="AD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N863" s="113"/>
      <c r="AO863" s="113"/>
      <c r="AP863" s="113"/>
      <c r="AQ863" s="113"/>
      <c r="AR863" s="113"/>
      <c r="AS863" s="113"/>
      <c r="AT863" s="113"/>
      <c r="AU863" s="113"/>
      <c r="AV863" s="113"/>
      <c r="AW863" s="113"/>
      <c r="AX863" s="113"/>
      <c r="AY863" s="113"/>
      <c r="AZ863" s="113"/>
      <c r="BA863" s="113"/>
      <c r="BB863" s="113"/>
      <c r="BC863" s="113"/>
      <c r="BD863" s="113"/>
      <c r="BE863" s="113"/>
      <c r="BF863" s="113"/>
      <c r="BG863" s="113"/>
      <c r="BH863" s="113"/>
      <c r="BI863" s="113"/>
    </row>
    <row r="864" spans="1:61" ht="12.75" customHeight="1" x14ac:dyDescent="0.2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  <c r="AD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N864" s="113"/>
      <c r="AO864" s="113"/>
      <c r="AP864" s="113"/>
      <c r="AQ864" s="113"/>
      <c r="AR864" s="113"/>
      <c r="AS864" s="113"/>
      <c r="AT864" s="113"/>
      <c r="AU864" s="113"/>
      <c r="AV864" s="113"/>
      <c r="AW864" s="113"/>
      <c r="AX864" s="113"/>
      <c r="AY864" s="113"/>
      <c r="AZ864" s="113"/>
      <c r="BA864" s="113"/>
      <c r="BB864" s="113"/>
      <c r="BC864" s="113"/>
      <c r="BD864" s="113"/>
      <c r="BE864" s="113"/>
      <c r="BF864" s="113"/>
      <c r="BG864" s="113"/>
      <c r="BH864" s="113"/>
      <c r="BI864" s="113"/>
    </row>
    <row r="865" spans="1:61" ht="12.75" customHeight="1" x14ac:dyDescent="0.2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  <c r="AD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N865" s="113"/>
      <c r="AO865" s="113"/>
      <c r="AP865" s="113"/>
      <c r="AQ865" s="113"/>
      <c r="AR865" s="113"/>
      <c r="AS865" s="113"/>
      <c r="AT865" s="113"/>
      <c r="AU865" s="113"/>
      <c r="AV865" s="113"/>
      <c r="AW865" s="113"/>
      <c r="AX865" s="113"/>
      <c r="AY865" s="113"/>
      <c r="AZ865" s="113"/>
      <c r="BA865" s="113"/>
      <c r="BB865" s="113"/>
      <c r="BC865" s="113"/>
      <c r="BD865" s="113"/>
      <c r="BE865" s="113"/>
      <c r="BF865" s="113"/>
      <c r="BG865" s="113"/>
      <c r="BH865" s="113"/>
      <c r="BI865" s="113"/>
    </row>
    <row r="866" spans="1:61" ht="12.75" customHeight="1" x14ac:dyDescent="0.2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  <c r="AD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N866" s="113"/>
      <c r="AO866" s="113"/>
      <c r="AP866" s="113"/>
      <c r="AQ866" s="113"/>
      <c r="AR866" s="113"/>
      <c r="AS866" s="113"/>
      <c r="AT866" s="113"/>
      <c r="AU866" s="113"/>
      <c r="AV866" s="113"/>
      <c r="AW866" s="113"/>
      <c r="AX866" s="113"/>
      <c r="AY866" s="113"/>
      <c r="AZ866" s="113"/>
      <c r="BA866" s="113"/>
      <c r="BB866" s="113"/>
      <c r="BC866" s="113"/>
      <c r="BD866" s="113"/>
      <c r="BE866" s="113"/>
      <c r="BF866" s="113"/>
      <c r="BG866" s="113"/>
      <c r="BH866" s="113"/>
      <c r="BI866" s="113"/>
    </row>
    <row r="867" spans="1:61" ht="12.75" customHeight="1" x14ac:dyDescent="0.2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  <c r="AD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N867" s="113"/>
      <c r="AO867" s="113"/>
      <c r="AP867" s="113"/>
      <c r="AQ867" s="113"/>
      <c r="AR867" s="113"/>
      <c r="AS867" s="113"/>
      <c r="AT867" s="113"/>
      <c r="AU867" s="113"/>
      <c r="AV867" s="113"/>
      <c r="AW867" s="113"/>
      <c r="AX867" s="113"/>
      <c r="AY867" s="113"/>
      <c r="AZ867" s="113"/>
      <c r="BA867" s="113"/>
      <c r="BB867" s="113"/>
      <c r="BC867" s="113"/>
      <c r="BD867" s="113"/>
      <c r="BE867" s="113"/>
      <c r="BF867" s="113"/>
      <c r="BG867" s="113"/>
      <c r="BH867" s="113"/>
      <c r="BI867" s="113"/>
    </row>
    <row r="868" spans="1:61" ht="12.75" customHeight="1" x14ac:dyDescent="0.2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  <c r="AD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113"/>
      <c r="AS868" s="113"/>
      <c r="AT868" s="113"/>
      <c r="AU868" s="113"/>
      <c r="AV868" s="113"/>
      <c r="AW868" s="113"/>
      <c r="AX868" s="113"/>
      <c r="AY868" s="113"/>
      <c r="AZ868" s="113"/>
      <c r="BA868" s="113"/>
      <c r="BB868" s="113"/>
      <c r="BC868" s="113"/>
      <c r="BD868" s="113"/>
      <c r="BE868" s="113"/>
      <c r="BF868" s="113"/>
      <c r="BG868" s="113"/>
      <c r="BH868" s="113"/>
      <c r="BI868" s="113"/>
    </row>
    <row r="869" spans="1:61" ht="12.75" customHeight="1" x14ac:dyDescent="0.2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  <c r="AD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N869" s="113"/>
      <c r="AO869" s="113"/>
      <c r="AP869" s="113"/>
      <c r="AQ869" s="113"/>
      <c r="AR869" s="113"/>
      <c r="AS869" s="113"/>
      <c r="AT869" s="113"/>
      <c r="AU869" s="113"/>
      <c r="AV869" s="113"/>
      <c r="AW869" s="113"/>
      <c r="AX869" s="113"/>
      <c r="AY869" s="113"/>
      <c r="AZ869" s="113"/>
      <c r="BA869" s="113"/>
      <c r="BB869" s="113"/>
      <c r="BC869" s="113"/>
      <c r="BD869" s="113"/>
      <c r="BE869" s="113"/>
      <c r="BF869" s="113"/>
      <c r="BG869" s="113"/>
      <c r="BH869" s="113"/>
      <c r="BI869" s="113"/>
    </row>
    <row r="870" spans="1:61" ht="12.75" customHeight="1" x14ac:dyDescent="0.2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  <c r="AD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N870" s="113"/>
      <c r="AO870" s="113"/>
      <c r="AP870" s="113"/>
      <c r="AQ870" s="113"/>
      <c r="AR870" s="113"/>
      <c r="AS870" s="113"/>
      <c r="AT870" s="113"/>
      <c r="AU870" s="113"/>
      <c r="AV870" s="113"/>
      <c r="AW870" s="113"/>
      <c r="AX870" s="113"/>
      <c r="AY870" s="113"/>
      <c r="AZ870" s="113"/>
      <c r="BA870" s="113"/>
      <c r="BB870" s="113"/>
      <c r="BC870" s="113"/>
      <c r="BD870" s="113"/>
      <c r="BE870" s="113"/>
      <c r="BF870" s="113"/>
      <c r="BG870" s="113"/>
      <c r="BH870" s="113"/>
      <c r="BI870" s="113"/>
    </row>
    <row r="871" spans="1:61" ht="12.75" customHeight="1" x14ac:dyDescent="0.2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  <c r="AD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N871" s="113"/>
      <c r="AO871" s="113"/>
      <c r="AP871" s="113"/>
      <c r="AQ871" s="113"/>
      <c r="AR871" s="113"/>
      <c r="AS871" s="113"/>
      <c r="AT871" s="113"/>
      <c r="AU871" s="113"/>
      <c r="AV871" s="113"/>
      <c r="AW871" s="113"/>
      <c r="AX871" s="113"/>
      <c r="AY871" s="113"/>
      <c r="AZ871" s="113"/>
      <c r="BA871" s="113"/>
      <c r="BB871" s="113"/>
      <c r="BC871" s="113"/>
      <c r="BD871" s="113"/>
      <c r="BE871" s="113"/>
      <c r="BF871" s="113"/>
      <c r="BG871" s="113"/>
      <c r="BH871" s="113"/>
      <c r="BI871" s="113"/>
    </row>
    <row r="872" spans="1:61" ht="12.75" customHeight="1" x14ac:dyDescent="0.2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  <c r="AD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N872" s="113"/>
      <c r="AO872" s="113"/>
      <c r="AP872" s="113"/>
      <c r="AQ872" s="113"/>
      <c r="AR872" s="113"/>
      <c r="AS872" s="113"/>
      <c r="AT872" s="113"/>
      <c r="AU872" s="113"/>
      <c r="AV872" s="113"/>
      <c r="AW872" s="113"/>
      <c r="AX872" s="113"/>
      <c r="AY872" s="113"/>
      <c r="AZ872" s="113"/>
      <c r="BA872" s="113"/>
      <c r="BB872" s="113"/>
      <c r="BC872" s="113"/>
      <c r="BD872" s="113"/>
      <c r="BE872" s="113"/>
      <c r="BF872" s="113"/>
      <c r="BG872" s="113"/>
      <c r="BH872" s="113"/>
      <c r="BI872" s="113"/>
    </row>
    <row r="873" spans="1:61" ht="12.75" customHeight="1" x14ac:dyDescent="0.2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X873" s="113"/>
      <c r="AY873" s="113"/>
      <c r="AZ873" s="113"/>
      <c r="BA873" s="113"/>
      <c r="BB873" s="113"/>
      <c r="BC873" s="113"/>
      <c r="BD873" s="113"/>
      <c r="BE873" s="113"/>
      <c r="BF873" s="113"/>
      <c r="BG873" s="113"/>
      <c r="BH873" s="113"/>
      <c r="BI873" s="113"/>
    </row>
    <row r="874" spans="1:61" ht="12.75" customHeight="1" x14ac:dyDescent="0.2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  <c r="AD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N874" s="113"/>
      <c r="AO874" s="113"/>
      <c r="AP874" s="113"/>
      <c r="AQ874" s="113"/>
      <c r="AR874" s="113"/>
      <c r="AS874" s="113"/>
      <c r="AT874" s="113"/>
      <c r="AU874" s="113"/>
      <c r="AV874" s="113"/>
      <c r="AW874" s="113"/>
      <c r="AX874" s="113"/>
      <c r="AY874" s="113"/>
      <c r="AZ874" s="113"/>
      <c r="BA874" s="113"/>
      <c r="BB874" s="113"/>
      <c r="BC874" s="113"/>
      <c r="BD874" s="113"/>
      <c r="BE874" s="113"/>
      <c r="BF874" s="113"/>
      <c r="BG874" s="113"/>
      <c r="BH874" s="113"/>
      <c r="BI874" s="113"/>
    </row>
    <row r="875" spans="1:61" ht="12.75" customHeight="1" x14ac:dyDescent="0.2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  <c r="AD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113"/>
      <c r="AS875" s="113"/>
      <c r="AT875" s="113"/>
      <c r="AU875" s="113"/>
      <c r="AV875" s="113"/>
      <c r="AW875" s="113"/>
      <c r="AX875" s="113"/>
      <c r="AY875" s="113"/>
      <c r="AZ875" s="113"/>
      <c r="BA875" s="113"/>
      <c r="BB875" s="113"/>
      <c r="BC875" s="113"/>
      <c r="BD875" s="113"/>
      <c r="BE875" s="113"/>
      <c r="BF875" s="113"/>
      <c r="BG875" s="113"/>
      <c r="BH875" s="113"/>
      <c r="BI875" s="113"/>
    </row>
    <row r="876" spans="1:61" ht="12.75" customHeight="1" x14ac:dyDescent="0.2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  <c r="AD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N876" s="113"/>
      <c r="AO876" s="113"/>
      <c r="AP876" s="113"/>
      <c r="AQ876" s="113"/>
      <c r="AR876" s="113"/>
      <c r="AS876" s="113"/>
      <c r="AT876" s="113"/>
      <c r="AU876" s="113"/>
      <c r="AV876" s="113"/>
      <c r="AW876" s="113"/>
      <c r="AX876" s="113"/>
      <c r="AY876" s="113"/>
      <c r="AZ876" s="113"/>
      <c r="BA876" s="113"/>
      <c r="BB876" s="113"/>
      <c r="BC876" s="113"/>
      <c r="BD876" s="113"/>
      <c r="BE876" s="113"/>
      <c r="BF876" s="113"/>
      <c r="BG876" s="113"/>
      <c r="BH876" s="113"/>
      <c r="BI876" s="113"/>
    </row>
    <row r="877" spans="1:61" ht="12.75" customHeight="1" x14ac:dyDescent="0.2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X877" s="113"/>
      <c r="AY877" s="113"/>
      <c r="AZ877" s="113"/>
      <c r="BA877" s="113"/>
      <c r="BB877" s="113"/>
      <c r="BC877" s="113"/>
      <c r="BD877" s="113"/>
      <c r="BE877" s="113"/>
      <c r="BF877" s="113"/>
      <c r="BG877" s="113"/>
      <c r="BH877" s="113"/>
      <c r="BI877" s="113"/>
    </row>
    <row r="878" spans="1:61" ht="12.75" customHeight="1" x14ac:dyDescent="0.2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  <c r="AD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113"/>
      <c r="AQ878" s="113"/>
      <c r="AR878" s="113"/>
      <c r="AS878" s="113"/>
      <c r="AT878" s="113"/>
      <c r="AU878" s="113"/>
      <c r="AV878" s="113"/>
      <c r="AW878" s="113"/>
      <c r="AX878" s="113"/>
      <c r="AY878" s="113"/>
      <c r="AZ878" s="113"/>
      <c r="BA878" s="113"/>
      <c r="BB878" s="113"/>
      <c r="BC878" s="113"/>
      <c r="BD878" s="113"/>
      <c r="BE878" s="113"/>
      <c r="BF878" s="113"/>
      <c r="BG878" s="113"/>
      <c r="BH878" s="113"/>
      <c r="BI878" s="113"/>
    </row>
    <row r="879" spans="1:61" ht="12.75" customHeight="1" x14ac:dyDescent="0.2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  <c r="AD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N879" s="113"/>
      <c r="AO879" s="113"/>
      <c r="AP879" s="113"/>
      <c r="AQ879" s="113"/>
      <c r="AR879" s="113"/>
      <c r="AS879" s="113"/>
      <c r="AT879" s="113"/>
      <c r="AU879" s="113"/>
      <c r="AV879" s="113"/>
      <c r="AW879" s="113"/>
      <c r="AX879" s="113"/>
      <c r="AY879" s="113"/>
      <c r="AZ879" s="113"/>
      <c r="BA879" s="113"/>
      <c r="BB879" s="113"/>
      <c r="BC879" s="113"/>
      <c r="BD879" s="113"/>
      <c r="BE879" s="113"/>
      <c r="BF879" s="113"/>
      <c r="BG879" s="113"/>
      <c r="BH879" s="113"/>
      <c r="BI879" s="113"/>
    </row>
    <row r="880" spans="1:61" ht="12.75" customHeight="1" x14ac:dyDescent="0.2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  <c r="AD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N880" s="113"/>
      <c r="AO880" s="113"/>
      <c r="AP880" s="113"/>
      <c r="AQ880" s="113"/>
      <c r="AR880" s="113"/>
      <c r="AS880" s="113"/>
      <c r="AT880" s="113"/>
      <c r="AU880" s="113"/>
      <c r="AV880" s="113"/>
      <c r="AW880" s="113"/>
      <c r="AX880" s="113"/>
      <c r="AY880" s="113"/>
      <c r="AZ880" s="113"/>
      <c r="BA880" s="113"/>
      <c r="BB880" s="113"/>
      <c r="BC880" s="113"/>
      <c r="BD880" s="113"/>
      <c r="BE880" s="113"/>
      <c r="BF880" s="113"/>
      <c r="BG880" s="113"/>
      <c r="BH880" s="113"/>
      <c r="BI880" s="113"/>
    </row>
    <row r="881" spans="1:61" ht="12.75" customHeight="1" x14ac:dyDescent="0.2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  <c r="AD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N881" s="113"/>
      <c r="AO881" s="113"/>
      <c r="AP881" s="113"/>
      <c r="AQ881" s="113"/>
      <c r="AR881" s="113"/>
      <c r="AS881" s="113"/>
      <c r="AT881" s="113"/>
      <c r="AU881" s="113"/>
      <c r="AV881" s="113"/>
      <c r="AW881" s="113"/>
      <c r="AX881" s="113"/>
      <c r="AY881" s="113"/>
      <c r="AZ881" s="113"/>
      <c r="BA881" s="113"/>
      <c r="BB881" s="113"/>
      <c r="BC881" s="113"/>
      <c r="BD881" s="113"/>
      <c r="BE881" s="113"/>
      <c r="BF881" s="113"/>
      <c r="BG881" s="113"/>
      <c r="BH881" s="113"/>
      <c r="BI881" s="113"/>
    </row>
    <row r="882" spans="1:61" ht="12.75" customHeight="1" x14ac:dyDescent="0.2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  <c r="AD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N882" s="113"/>
      <c r="AO882" s="113"/>
      <c r="AP882" s="113"/>
      <c r="AQ882" s="113"/>
      <c r="AR882" s="113"/>
      <c r="AS882" s="113"/>
      <c r="AT882" s="113"/>
      <c r="AU882" s="113"/>
      <c r="AV882" s="113"/>
      <c r="AW882" s="113"/>
      <c r="AX882" s="113"/>
      <c r="AY882" s="113"/>
      <c r="AZ882" s="113"/>
      <c r="BA882" s="113"/>
      <c r="BB882" s="113"/>
      <c r="BC882" s="113"/>
      <c r="BD882" s="113"/>
      <c r="BE882" s="113"/>
      <c r="BF882" s="113"/>
      <c r="BG882" s="113"/>
      <c r="BH882" s="113"/>
      <c r="BI882" s="113"/>
    </row>
    <row r="883" spans="1:61" ht="12.75" customHeight="1" x14ac:dyDescent="0.2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  <c r="AD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N883" s="113"/>
      <c r="AO883" s="113"/>
      <c r="AP883" s="113"/>
      <c r="AQ883" s="113"/>
      <c r="AR883" s="113"/>
      <c r="AS883" s="113"/>
      <c r="AT883" s="113"/>
      <c r="AU883" s="113"/>
      <c r="AV883" s="113"/>
      <c r="AW883" s="113"/>
      <c r="AX883" s="113"/>
      <c r="AY883" s="113"/>
      <c r="AZ883" s="113"/>
      <c r="BA883" s="113"/>
      <c r="BB883" s="113"/>
      <c r="BC883" s="113"/>
      <c r="BD883" s="113"/>
      <c r="BE883" s="113"/>
      <c r="BF883" s="113"/>
      <c r="BG883" s="113"/>
      <c r="BH883" s="113"/>
      <c r="BI883" s="113"/>
    </row>
    <row r="884" spans="1:61" ht="12.75" customHeight="1" x14ac:dyDescent="0.2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  <c r="AD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N884" s="113"/>
      <c r="AO884" s="113"/>
      <c r="AP884" s="113"/>
      <c r="AQ884" s="113"/>
      <c r="AR884" s="113"/>
      <c r="AS884" s="113"/>
      <c r="AT884" s="113"/>
      <c r="AU884" s="113"/>
      <c r="AV884" s="113"/>
      <c r="AW884" s="113"/>
      <c r="AX884" s="113"/>
      <c r="AY884" s="113"/>
      <c r="AZ884" s="113"/>
      <c r="BA884" s="113"/>
      <c r="BB884" s="113"/>
      <c r="BC884" s="113"/>
      <c r="BD884" s="113"/>
      <c r="BE884" s="113"/>
      <c r="BF884" s="113"/>
      <c r="BG884" s="113"/>
      <c r="BH884" s="113"/>
      <c r="BI884" s="113"/>
    </row>
    <row r="885" spans="1:61" ht="12.75" customHeight="1" x14ac:dyDescent="0.2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  <c r="AD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N885" s="113"/>
      <c r="AO885" s="113"/>
      <c r="AP885" s="113"/>
      <c r="AQ885" s="113"/>
      <c r="AR885" s="113"/>
      <c r="AS885" s="113"/>
      <c r="AT885" s="113"/>
      <c r="AU885" s="113"/>
      <c r="AV885" s="113"/>
      <c r="AW885" s="113"/>
      <c r="AX885" s="113"/>
      <c r="AY885" s="113"/>
      <c r="AZ885" s="113"/>
      <c r="BA885" s="113"/>
      <c r="BB885" s="113"/>
      <c r="BC885" s="113"/>
      <c r="BD885" s="113"/>
      <c r="BE885" s="113"/>
      <c r="BF885" s="113"/>
      <c r="BG885" s="113"/>
      <c r="BH885" s="113"/>
      <c r="BI885" s="113"/>
    </row>
    <row r="886" spans="1:61" ht="12.75" customHeight="1" x14ac:dyDescent="0.2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X886" s="113"/>
      <c r="AY886" s="113"/>
      <c r="AZ886" s="113"/>
      <c r="BA886" s="113"/>
      <c r="BB886" s="113"/>
      <c r="BC886" s="113"/>
      <c r="BD886" s="113"/>
      <c r="BE886" s="113"/>
      <c r="BF886" s="113"/>
      <c r="BG886" s="113"/>
      <c r="BH886" s="113"/>
      <c r="BI886" s="113"/>
    </row>
    <row r="887" spans="1:61" ht="12.75" customHeight="1" x14ac:dyDescent="0.2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  <c r="AD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N887" s="113"/>
      <c r="AO887" s="113"/>
      <c r="AP887" s="113"/>
      <c r="AQ887" s="113"/>
      <c r="AR887" s="113"/>
      <c r="AS887" s="113"/>
      <c r="AT887" s="113"/>
      <c r="AU887" s="113"/>
      <c r="AV887" s="113"/>
      <c r="AW887" s="113"/>
      <c r="AX887" s="113"/>
      <c r="AY887" s="113"/>
      <c r="AZ887" s="113"/>
      <c r="BA887" s="113"/>
      <c r="BB887" s="113"/>
      <c r="BC887" s="113"/>
      <c r="BD887" s="113"/>
      <c r="BE887" s="113"/>
      <c r="BF887" s="113"/>
      <c r="BG887" s="113"/>
      <c r="BH887" s="113"/>
      <c r="BI887" s="113"/>
    </row>
    <row r="888" spans="1:61" ht="12.75" customHeight="1" x14ac:dyDescent="0.2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  <c r="AD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113"/>
      <c r="AQ888" s="113"/>
      <c r="AR888" s="113"/>
      <c r="AS888" s="113"/>
      <c r="AT888" s="113"/>
      <c r="AU888" s="113"/>
      <c r="AV888" s="113"/>
      <c r="AW888" s="113"/>
      <c r="AX888" s="113"/>
      <c r="AY888" s="113"/>
      <c r="AZ888" s="113"/>
      <c r="BA888" s="113"/>
      <c r="BB888" s="113"/>
      <c r="BC888" s="113"/>
      <c r="BD888" s="113"/>
      <c r="BE888" s="113"/>
      <c r="BF888" s="113"/>
      <c r="BG888" s="113"/>
      <c r="BH888" s="113"/>
      <c r="BI888" s="113"/>
    </row>
    <row r="889" spans="1:61" ht="12.75" customHeight="1" x14ac:dyDescent="0.2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N889" s="113"/>
      <c r="AO889" s="113"/>
      <c r="AP889" s="113"/>
      <c r="AQ889" s="113"/>
      <c r="AR889" s="113"/>
      <c r="AS889" s="113"/>
      <c r="AT889" s="113"/>
      <c r="AU889" s="113"/>
      <c r="AV889" s="113"/>
      <c r="AW889" s="113"/>
      <c r="AX889" s="113"/>
      <c r="AY889" s="113"/>
      <c r="AZ889" s="113"/>
      <c r="BA889" s="113"/>
      <c r="BB889" s="113"/>
      <c r="BC889" s="113"/>
      <c r="BD889" s="113"/>
      <c r="BE889" s="113"/>
      <c r="BF889" s="113"/>
      <c r="BG889" s="113"/>
      <c r="BH889" s="113"/>
      <c r="BI889" s="113"/>
    </row>
    <row r="890" spans="1:61" ht="12.75" customHeight="1" x14ac:dyDescent="0.2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  <c r="AD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N890" s="113"/>
      <c r="AO890" s="113"/>
      <c r="AP890" s="113"/>
      <c r="AQ890" s="113"/>
      <c r="AR890" s="113"/>
      <c r="AS890" s="113"/>
      <c r="AT890" s="113"/>
      <c r="AU890" s="113"/>
      <c r="AV890" s="113"/>
      <c r="AW890" s="113"/>
      <c r="AX890" s="113"/>
      <c r="AY890" s="113"/>
      <c r="AZ890" s="113"/>
      <c r="BA890" s="113"/>
      <c r="BB890" s="113"/>
      <c r="BC890" s="113"/>
      <c r="BD890" s="113"/>
      <c r="BE890" s="113"/>
      <c r="BF890" s="113"/>
      <c r="BG890" s="113"/>
      <c r="BH890" s="113"/>
      <c r="BI890" s="113"/>
    </row>
    <row r="891" spans="1:61" ht="12.75" customHeight="1" x14ac:dyDescent="0.2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  <c r="AD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N891" s="113"/>
      <c r="AO891" s="113"/>
      <c r="AP891" s="113"/>
      <c r="AQ891" s="113"/>
      <c r="AR891" s="113"/>
      <c r="AS891" s="113"/>
      <c r="AT891" s="113"/>
      <c r="AU891" s="113"/>
      <c r="AV891" s="113"/>
      <c r="AW891" s="113"/>
      <c r="AX891" s="113"/>
      <c r="AY891" s="113"/>
      <c r="AZ891" s="113"/>
      <c r="BA891" s="113"/>
      <c r="BB891" s="113"/>
      <c r="BC891" s="113"/>
      <c r="BD891" s="113"/>
      <c r="BE891" s="113"/>
      <c r="BF891" s="113"/>
      <c r="BG891" s="113"/>
      <c r="BH891" s="113"/>
      <c r="BI891" s="113"/>
    </row>
    <row r="892" spans="1:61" ht="12.75" customHeight="1" x14ac:dyDescent="0.2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  <c r="AD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N892" s="113"/>
      <c r="AO892" s="113"/>
      <c r="AP892" s="113"/>
      <c r="AQ892" s="113"/>
      <c r="AR892" s="113"/>
      <c r="AS892" s="113"/>
      <c r="AT892" s="113"/>
      <c r="AU892" s="113"/>
      <c r="AV892" s="113"/>
      <c r="AW892" s="113"/>
      <c r="AX892" s="113"/>
      <c r="AY892" s="113"/>
      <c r="AZ892" s="113"/>
      <c r="BA892" s="113"/>
      <c r="BB892" s="113"/>
      <c r="BC892" s="113"/>
      <c r="BD892" s="113"/>
      <c r="BE892" s="113"/>
      <c r="BF892" s="113"/>
      <c r="BG892" s="113"/>
      <c r="BH892" s="113"/>
      <c r="BI892" s="113"/>
    </row>
    <row r="893" spans="1:61" ht="12.75" customHeight="1" x14ac:dyDescent="0.2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  <c r="AD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X893" s="113"/>
      <c r="AY893" s="113"/>
      <c r="AZ893" s="113"/>
      <c r="BA893" s="113"/>
      <c r="BB893" s="113"/>
      <c r="BC893" s="113"/>
      <c r="BD893" s="113"/>
      <c r="BE893" s="113"/>
      <c r="BF893" s="113"/>
      <c r="BG893" s="113"/>
      <c r="BH893" s="113"/>
      <c r="BI893" s="113"/>
    </row>
    <row r="894" spans="1:61" ht="12.75" customHeight="1" x14ac:dyDescent="0.2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  <c r="AD894" s="113"/>
      <c r="AE894" s="113"/>
      <c r="AF894" s="113"/>
      <c r="AG894" s="113"/>
      <c r="AH894" s="113"/>
      <c r="AI894" s="113"/>
      <c r="AJ894" s="113"/>
      <c r="AK894" s="113"/>
      <c r="AL894" s="113"/>
      <c r="AM894" s="113"/>
      <c r="AN894" s="113"/>
      <c r="AO894" s="113"/>
      <c r="AP894" s="113"/>
      <c r="AQ894" s="113"/>
      <c r="AR894" s="113"/>
      <c r="AS894" s="113"/>
      <c r="AT894" s="113"/>
      <c r="AU894" s="113"/>
      <c r="AV894" s="113"/>
      <c r="AW894" s="113"/>
      <c r="AX894" s="113"/>
      <c r="AY894" s="113"/>
      <c r="AZ894" s="113"/>
      <c r="BA894" s="113"/>
      <c r="BB894" s="113"/>
      <c r="BC894" s="113"/>
      <c r="BD894" s="113"/>
      <c r="BE894" s="113"/>
      <c r="BF894" s="113"/>
      <c r="BG894" s="113"/>
      <c r="BH894" s="113"/>
      <c r="BI894" s="113"/>
    </row>
    <row r="895" spans="1:61" ht="12.75" customHeight="1" x14ac:dyDescent="0.2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  <c r="AD895" s="113"/>
      <c r="AE895" s="113"/>
      <c r="AF895" s="113"/>
      <c r="AG895" s="113"/>
      <c r="AH895" s="113"/>
      <c r="AI895" s="113"/>
      <c r="AJ895" s="113"/>
      <c r="AK895" s="113"/>
      <c r="AL895" s="113"/>
      <c r="AM895" s="113"/>
      <c r="AN895" s="113"/>
      <c r="AO895" s="113"/>
      <c r="AP895" s="113"/>
      <c r="AQ895" s="113"/>
      <c r="AR895" s="113"/>
      <c r="AS895" s="113"/>
      <c r="AT895" s="113"/>
      <c r="AU895" s="113"/>
      <c r="AV895" s="113"/>
      <c r="AW895" s="113"/>
      <c r="AX895" s="113"/>
      <c r="AY895" s="113"/>
      <c r="AZ895" s="113"/>
      <c r="BA895" s="113"/>
      <c r="BB895" s="113"/>
      <c r="BC895" s="113"/>
      <c r="BD895" s="113"/>
      <c r="BE895" s="113"/>
      <c r="BF895" s="113"/>
      <c r="BG895" s="113"/>
      <c r="BH895" s="113"/>
      <c r="BI895" s="113"/>
    </row>
    <row r="896" spans="1:61" ht="12.75" customHeight="1" x14ac:dyDescent="0.2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  <c r="AD896" s="113"/>
      <c r="AE896" s="113"/>
      <c r="AF896" s="113"/>
      <c r="AG896" s="113"/>
      <c r="AH896" s="113"/>
      <c r="AI896" s="113"/>
      <c r="AJ896" s="113"/>
      <c r="AK896" s="113"/>
      <c r="AL896" s="113"/>
      <c r="AM896" s="113"/>
      <c r="AN896" s="113"/>
      <c r="AO896" s="113"/>
      <c r="AP896" s="113"/>
      <c r="AQ896" s="113"/>
      <c r="AR896" s="113"/>
      <c r="AS896" s="113"/>
      <c r="AT896" s="113"/>
      <c r="AU896" s="113"/>
      <c r="AV896" s="113"/>
      <c r="AW896" s="113"/>
      <c r="AX896" s="113"/>
      <c r="AY896" s="113"/>
      <c r="AZ896" s="113"/>
      <c r="BA896" s="113"/>
      <c r="BB896" s="113"/>
      <c r="BC896" s="113"/>
      <c r="BD896" s="113"/>
      <c r="BE896" s="113"/>
      <c r="BF896" s="113"/>
      <c r="BG896" s="113"/>
      <c r="BH896" s="113"/>
      <c r="BI896" s="113"/>
    </row>
    <row r="897" spans="1:61" ht="12.75" customHeight="1" x14ac:dyDescent="0.2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  <c r="AD897" s="113"/>
      <c r="AE897" s="113"/>
      <c r="AF897" s="113"/>
      <c r="AG897" s="113"/>
      <c r="AH897" s="113"/>
      <c r="AI897" s="113"/>
      <c r="AJ897" s="113"/>
      <c r="AK897" s="113"/>
      <c r="AL897" s="113"/>
      <c r="AM897" s="113"/>
      <c r="AN897" s="113"/>
      <c r="AO897" s="113"/>
      <c r="AP897" s="113"/>
      <c r="AQ897" s="113"/>
      <c r="AR897" s="113"/>
      <c r="AS897" s="113"/>
      <c r="AT897" s="113"/>
      <c r="AU897" s="113"/>
      <c r="AV897" s="113"/>
      <c r="AW897" s="113"/>
      <c r="AX897" s="113"/>
      <c r="AY897" s="113"/>
      <c r="AZ897" s="113"/>
      <c r="BA897" s="113"/>
      <c r="BB897" s="113"/>
      <c r="BC897" s="113"/>
      <c r="BD897" s="113"/>
      <c r="BE897" s="113"/>
      <c r="BF897" s="113"/>
      <c r="BG897" s="113"/>
      <c r="BH897" s="113"/>
      <c r="BI897" s="113"/>
    </row>
    <row r="898" spans="1:61" ht="12.75" customHeight="1" x14ac:dyDescent="0.2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  <c r="AD898" s="113"/>
      <c r="AE898" s="113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113"/>
      <c r="AQ898" s="113"/>
      <c r="AR898" s="113"/>
      <c r="AS898" s="113"/>
      <c r="AT898" s="113"/>
      <c r="AU898" s="113"/>
      <c r="AV898" s="113"/>
      <c r="AW898" s="113"/>
      <c r="AX898" s="113"/>
      <c r="AY898" s="113"/>
      <c r="AZ898" s="113"/>
      <c r="BA898" s="113"/>
      <c r="BB898" s="113"/>
      <c r="BC898" s="113"/>
      <c r="BD898" s="113"/>
      <c r="BE898" s="113"/>
      <c r="BF898" s="113"/>
      <c r="BG898" s="113"/>
      <c r="BH898" s="113"/>
      <c r="BI898" s="113"/>
    </row>
    <row r="899" spans="1:61" ht="12.75" customHeight="1" x14ac:dyDescent="0.2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  <c r="AY899" s="113"/>
      <c r="AZ899" s="113"/>
      <c r="BA899" s="113"/>
      <c r="BB899" s="113"/>
      <c r="BC899" s="113"/>
      <c r="BD899" s="113"/>
      <c r="BE899" s="113"/>
      <c r="BF899" s="113"/>
      <c r="BG899" s="113"/>
      <c r="BH899" s="113"/>
      <c r="BI899" s="113"/>
    </row>
    <row r="900" spans="1:61" ht="12.75" customHeight="1" x14ac:dyDescent="0.2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  <c r="AD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N900" s="113"/>
      <c r="AO900" s="113"/>
      <c r="AP900" s="113"/>
      <c r="AQ900" s="113"/>
      <c r="AR900" s="113"/>
      <c r="AS900" s="113"/>
      <c r="AT900" s="113"/>
      <c r="AU900" s="113"/>
      <c r="AV900" s="113"/>
      <c r="AW900" s="113"/>
      <c r="AX900" s="113"/>
      <c r="AY900" s="113"/>
      <c r="AZ900" s="113"/>
      <c r="BA900" s="113"/>
      <c r="BB900" s="113"/>
      <c r="BC900" s="113"/>
      <c r="BD900" s="113"/>
      <c r="BE900" s="113"/>
      <c r="BF900" s="113"/>
      <c r="BG900" s="113"/>
      <c r="BH900" s="113"/>
      <c r="BI900" s="113"/>
    </row>
    <row r="901" spans="1:61" ht="12.75" customHeight="1" x14ac:dyDescent="0.2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  <c r="AD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N901" s="113"/>
      <c r="AO901" s="113"/>
      <c r="AP901" s="113"/>
      <c r="AQ901" s="113"/>
      <c r="AR901" s="113"/>
      <c r="AS901" s="113"/>
      <c r="AT901" s="113"/>
      <c r="AU901" s="113"/>
      <c r="AV901" s="113"/>
      <c r="AW901" s="113"/>
      <c r="AX901" s="113"/>
      <c r="AY901" s="113"/>
      <c r="AZ901" s="113"/>
      <c r="BA901" s="113"/>
      <c r="BB901" s="113"/>
      <c r="BC901" s="113"/>
      <c r="BD901" s="113"/>
      <c r="BE901" s="113"/>
      <c r="BF901" s="113"/>
      <c r="BG901" s="113"/>
      <c r="BH901" s="113"/>
      <c r="BI901" s="113"/>
    </row>
    <row r="902" spans="1:61" ht="12.75" customHeight="1" x14ac:dyDescent="0.2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  <c r="AD902" s="113"/>
      <c r="AE902" s="113"/>
      <c r="AF902" s="113"/>
      <c r="AG902" s="113"/>
      <c r="AH902" s="113"/>
      <c r="AI902" s="113"/>
      <c r="AJ902" s="113"/>
      <c r="AK902" s="113"/>
      <c r="AL902" s="113"/>
      <c r="AM902" s="113"/>
      <c r="AN902" s="113"/>
      <c r="AO902" s="113"/>
      <c r="AP902" s="113"/>
      <c r="AQ902" s="113"/>
      <c r="AR902" s="113"/>
      <c r="AS902" s="113"/>
      <c r="AT902" s="113"/>
      <c r="AU902" s="113"/>
      <c r="AV902" s="113"/>
      <c r="AW902" s="113"/>
      <c r="AX902" s="113"/>
      <c r="AY902" s="113"/>
      <c r="AZ902" s="113"/>
      <c r="BA902" s="113"/>
      <c r="BB902" s="113"/>
      <c r="BC902" s="113"/>
      <c r="BD902" s="113"/>
      <c r="BE902" s="113"/>
      <c r="BF902" s="113"/>
      <c r="BG902" s="113"/>
      <c r="BH902" s="113"/>
      <c r="BI902" s="113"/>
    </row>
    <row r="903" spans="1:61" ht="12.75" customHeight="1" x14ac:dyDescent="0.2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  <c r="AD903" s="113"/>
      <c r="AE903" s="113"/>
      <c r="AF903" s="113"/>
      <c r="AG903" s="113"/>
      <c r="AH903" s="113"/>
      <c r="AI903" s="113"/>
      <c r="AJ903" s="113"/>
      <c r="AK903" s="113"/>
      <c r="AL903" s="113"/>
      <c r="AM903" s="113"/>
      <c r="AN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X903" s="113"/>
      <c r="AY903" s="113"/>
      <c r="AZ903" s="113"/>
      <c r="BA903" s="113"/>
      <c r="BB903" s="113"/>
      <c r="BC903" s="113"/>
      <c r="BD903" s="113"/>
      <c r="BE903" s="113"/>
      <c r="BF903" s="113"/>
      <c r="BG903" s="113"/>
      <c r="BH903" s="113"/>
      <c r="BI903" s="113"/>
    </row>
    <row r="904" spans="1:61" ht="12.75" customHeight="1" x14ac:dyDescent="0.2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  <c r="AD904" s="113"/>
      <c r="AE904" s="113"/>
      <c r="AF904" s="113"/>
      <c r="AG904" s="113"/>
      <c r="AH904" s="113"/>
      <c r="AI904" s="113"/>
      <c r="AJ904" s="113"/>
      <c r="AK904" s="113"/>
      <c r="AL904" s="113"/>
      <c r="AM904" s="113"/>
      <c r="AN904" s="113"/>
      <c r="AO904" s="113"/>
      <c r="AP904" s="113"/>
      <c r="AQ904" s="113"/>
      <c r="AR904" s="113"/>
      <c r="AS904" s="113"/>
      <c r="AT904" s="113"/>
      <c r="AU904" s="113"/>
      <c r="AV904" s="113"/>
      <c r="AW904" s="113"/>
      <c r="AX904" s="113"/>
      <c r="AY904" s="113"/>
      <c r="AZ904" s="113"/>
      <c r="BA904" s="113"/>
      <c r="BB904" s="113"/>
      <c r="BC904" s="113"/>
      <c r="BD904" s="113"/>
      <c r="BE904" s="113"/>
      <c r="BF904" s="113"/>
      <c r="BG904" s="113"/>
      <c r="BH904" s="113"/>
      <c r="BI904" s="113"/>
    </row>
    <row r="905" spans="1:61" ht="12.75" customHeight="1" x14ac:dyDescent="0.2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  <c r="AD905" s="113"/>
      <c r="AE905" s="113"/>
      <c r="AF905" s="113"/>
      <c r="AG905" s="113"/>
      <c r="AH905" s="113"/>
      <c r="AI905" s="113"/>
      <c r="AJ905" s="113"/>
      <c r="AK905" s="113"/>
      <c r="AL905" s="113"/>
      <c r="AM905" s="113"/>
      <c r="AN905" s="113"/>
      <c r="AO905" s="113"/>
      <c r="AP905" s="113"/>
      <c r="AQ905" s="113"/>
      <c r="AR905" s="113"/>
      <c r="AS905" s="113"/>
      <c r="AT905" s="113"/>
      <c r="AU905" s="113"/>
      <c r="AV905" s="113"/>
      <c r="AW905" s="113"/>
      <c r="AX905" s="113"/>
      <c r="AY905" s="113"/>
      <c r="AZ905" s="113"/>
      <c r="BA905" s="113"/>
      <c r="BB905" s="113"/>
      <c r="BC905" s="113"/>
      <c r="BD905" s="113"/>
      <c r="BE905" s="113"/>
      <c r="BF905" s="113"/>
      <c r="BG905" s="113"/>
      <c r="BH905" s="113"/>
      <c r="BI905" s="113"/>
    </row>
    <row r="906" spans="1:61" ht="12.75" customHeight="1" x14ac:dyDescent="0.2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X906" s="113"/>
      <c r="AY906" s="113"/>
      <c r="AZ906" s="113"/>
      <c r="BA906" s="113"/>
      <c r="BB906" s="113"/>
      <c r="BC906" s="113"/>
      <c r="BD906" s="113"/>
      <c r="BE906" s="113"/>
      <c r="BF906" s="113"/>
      <c r="BG906" s="113"/>
      <c r="BH906" s="113"/>
      <c r="BI906" s="113"/>
    </row>
    <row r="907" spans="1:61" ht="12.75" customHeight="1" x14ac:dyDescent="0.2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  <c r="AD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N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X907" s="113"/>
      <c r="AY907" s="113"/>
      <c r="AZ907" s="113"/>
      <c r="BA907" s="113"/>
      <c r="BB907" s="113"/>
      <c r="BC907" s="113"/>
      <c r="BD907" s="113"/>
      <c r="BE907" s="113"/>
      <c r="BF907" s="113"/>
      <c r="BG907" s="113"/>
      <c r="BH907" s="113"/>
      <c r="BI907" s="113"/>
    </row>
    <row r="908" spans="1:61" ht="12.75" customHeight="1" x14ac:dyDescent="0.2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  <c r="AD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N908" s="113"/>
      <c r="AO908" s="113"/>
      <c r="AP908" s="113"/>
      <c r="AQ908" s="113"/>
      <c r="AR908" s="113"/>
      <c r="AS908" s="113"/>
      <c r="AT908" s="113"/>
      <c r="AU908" s="113"/>
      <c r="AV908" s="113"/>
      <c r="AW908" s="113"/>
      <c r="AX908" s="113"/>
      <c r="AY908" s="113"/>
      <c r="AZ908" s="113"/>
      <c r="BA908" s="113"/>
      <c r="BB908" s="113"/>
      <c r="BC908" s="113"/>
      <c r="BD908" s="113"/>
      <c r="BE908" s="113"/>
      <c r="BF908" s="113"/>
      <c r="BG908" s="113"/>
      <c r="BH908" s="113"/>
      <c r="BI908" s="113"/>
    </row>
    <row r="909" spans="1:61" ht="12.75" customHeight="1" x14ac:dyDescent="0.2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  <c r="AD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N909" s="113"/>
      <c r="AO909" s="113"/>
      <c r="AP909" s="113"/>
      <c r="AQ909" s="113"/>
      <c r="AR909" s="113"/>
      <c r="AS909" s="113"/>
      <c r="AT909" s="113"/>
      <c r="AU909" s="113"/>
      <c r="AV909" s="113"/>
      <c r="AW909" s="113"/>
      <c r="AX909" s="113"/>
      <c r="AY909" s="113"/>
      <c r="AZ909" s="113"/>
      <c r="BA909" s="113"/>
      <c r="BB909" s="113"/>
      <c r="BC909" s="113"/>
      <c r="BD909" s="113"/>
      <c r="BE909" s="113"/>
      <c r="BF909" s="113"/>
      <c r="BG909" s="113"/>
      <c r="BH909" s="113"/>
      <c r="BI909" s="113"/>
    </row>
    <row r="910" spans="1:61" ht="12.75" customHeight="1" x14ac:dyDescent="0.2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  <c r="AD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N910" s="113"/>
      <c r="AO910" s="113"/>
      <c r="AP910" s="113"/>
      <c r="AQ910" s="113"/>
      <c r="AR910" s="113"/>
      <c r="AS910" s="113"/>
      <c r="AT910" s="113"/>
      <c r="AU910" s="113"/>
      <c r="AV910" s="113"/>
      <c r="AW910" s="113"/>
      <c r="AX910" s="113"/>
      <c r="AY910" s="113"/>
      <c r="AZ910" s="113"/>
      <c r="BA910" s="113"/>
      <c r="BB910" s="113"/>
      <c r="BC910" s="113"/>
      <c r="BD910" s="113"/>
      <c r="BE910" s="113"/>
      <c r="BF910" s="113"/>
      <c r="BG910" s="113"/>
      <c r="BH910" s="113"/>
      <c r="BI910" s="113"/>
    </row>
    <row r="911" spans="1:61" ht="12.75" customHeight="1" x14ac:dyDescent="0.2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  <c r="AD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N911" s="113"/>
      <c r="AO911" s="113"/>
      <c r="AP911" s="113"/>
      <c r="AQ911" s="113"/>
      <c r="AR911" s="113"/>
      <c r="AS911" s="113"/>
      <c r="AT911" s="113"/>
      <c r="AU911" s="113"/>
      <c r="AV911" s="113"/>
      <c r="AW911" s="113"/>
      <c r="AX911" s="113"/>
      <c r="AY911" s="113"/>
      <c r="AZ911" s="113"/>
      <c r="BA911" s="113"/>
      <c r="BB911" s="113"/>
      <c r="BC911" s="113"/>
      <c r="BD911" s="113"/>
      <c r="BE911" s="113"/>
      <c r="BF911" s="113"/>
      <c r="BG911" s="113"/>
      <c r="BH911" s="113"/>
      <c r="BI911" s="113"/>
    </row>
    <row r="912" spans="1:61" ht="12.75" customHeight="1" x14ac:dyDescent="0.2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  <c r="AD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N912" s="113"/>
      <c r="AO912" s="113"/>
      <c r="AP912" s="113"/>
      <c r="AQ912" s="113"/>
      <c r="AR912" s="113"/>
      <c r="AS912" s="113"/>
      <c r="AT912" s="113"/>
      <c r="AU912" s="113"/>
      <c r="AV912" s="113"/>
      <c r="AW912" s="113"/>
      <c r="AX912" s="113"/>
      <c r="AY912" s="113"/>
      <c r="AZ912" s="113"/>
      <c r="BA912" s="113"/>
      <c r="BB912" s="113"/>
      <c r="BC912" s="113"/>
      <c r="BD912" s="113"/>
      <c r="BE912" s="113"/>
      <c r="BF912" s="113"/>
      <c r="BG912" s="113"/>
      <c r="BH912" s="113"/>
      <c r="BI912" s="113"/>
    </row>
    <row r="913" spans="1:61" ht="12.75" customHeight="1" x14ac:dyDescent="0.2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  <c r="AD913" s="113"/>
      <c r="AE913" s="113"/>
      <c r="AF913" s="113"/>
      <c r="AG913" s="113"/>
      <c r="AH913" s="113"/>
      <c r="AI913" s="113"/>
      <c r="AJ913" s="113"/>
      <c r="AK913" s="113"/>
      <c r="AL913" s="113"/>
      <c r="AM913" s="113"/>
      <c r="AN913" s="113"/>
      <c r="AO913" s="113"/>
      <c r="AP913" s="113"/>
      <c r="AQ913" s="113"/>
      <c r="AR913" s="113"/>
      <c r="AS913" s="113"/>
      <c r="AT913" s="113"/>
      <c r="AU913" s="113"/>
      <c r="AV913" s="113"/>
      <c r="AW913" s="113"/>
      <c r="AX913" s="113"/>
      <c r="AY913" s="113"/>
      <c r="AZ913" s="113"/>
      <c r="BA913" s="113"/>
      <c r="BB913" s="113"/>
      <c r="BC913" s="113"/>
      <c r="BD913" s="113"/>
      <c r="BE913" s="113"/>
      <c r="BF913" s="113"/>
      <c r="BG913" s="113"/>
      <c r="BH913" s="113"/>
      <c r="BI913" s="113"/>
    </row>
    <row r="914" spans="1:61" ht="12.75" customHeight="1" x14ac:dyDescent="0.2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  <c r="AD914" s="113"/>
      <c r="AE914" s="113"/>
      <c r="AF914" s="113"/>
      <c r="AG914" s="113"/>
      <c r="AH914" s="113"/>
      <c r="AI914" s="113"/>
      <c r="AJ914" s="113"/>
      <c r="AK914" s="113"/>
      <c r="AL914" s="113"/>
      <c r="AM914" s="113"/>
      <c r="AN914" s="113"/>
      <c r="AO914" s="113"/>
      <c r="AP914" s="113"/>
      <c r="AQ914" s="113"/>
      <c r="AR914" s="113"/>
      <c r="AS914" s="113"/>
      <c r="AT914" s="113"/>
      <c r="AU914" s="113"/>
      <c r="AV914" s="113"/>
      <c r="AW914" s="113"/>
      <c r="AX914" s="113"/>
      <c r="AY914" s="113"/>
      <c r="AZ914" s="113"/>
      <c r="BA914" s="113"/>
      <c r="BB914" s="113"/>
      <c r="BC914" s="113"/>
      <c r="BD914" s="113"/>
      <c r="BE914" s="113"/>
      <c r="BF914" s="113"/>
      <c r="BG914" s="113"/>
      <c r="BH914" s="113"/>
      <c r="BI914" s="113"/>
    </row>
    <row r="915" spans="1:61" ht="12.75" customHeight="1" x14ac:dyDescent="0.2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  <c r="AD915" s="113"/>
      <c r="AE915" s="113"/>
      <c r="AF915" s="113"/>
      <c r="AG915" s="113"/>
      <c r="AH915" s="113"/>
      <c r="AI915" s="113"/>
      <c r="AJ915" s="113"/>
      <c r="AK915" s="113"/>
      <c r="AL915" s="113"/>
      <c r="AM915" s="113"/>
      <c r="AN915" s="113"/>
      <c r="AO915" s="113"/>
      <c r="AP915" s="113"/>
      <c r="AQ915" s="113"/>
      <c r="AR915" s="113"/>
      <c r="AS915" s="113"/>
      <c r="AT915" s="113"/>
      <c r="AU915" s="113"/>
      <c r="AV915" s="113"/>
      <c r="AW915" s="113"/>
      <c r="AX915" s="113"/>
      <c r="AY915" s="113"/>
      <c r="AZ915" s="113"/>
      <c r="BA915" s="113"/>
      <c r="BB915" s="113"/>
      <c r="BC915" s="113"/>
      <c r="BD915" s="113"/>
      <c r="BE915" s="113"/>
      <c r="BF915" s="113"/>
      <c r="BG915" s="113"/>
      <c r="BH915" s="113"/>
      <c r="BI915" s="113"/>
    </row>
    <row r="916" spans="1:61" ht="12.75" customHeight="1" x14ac:dyDescent="0.2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  <c r="AD916" s="113"/>
      <c r="AE916" s="113"/>
      <c r="AF916" s="113"/>
      <c r="AG916" s="113"/>
      <c r="AH916" s="113"/>
      <c r="AI916" s="113"/>
      <c r="AJ916" s="113"/>
      <c r="AK916" s="113"/>
      <c r="AL916" s="113"/>
      <c r="AM916" s="113"/>
      <c r="AN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X916" s="113"/>
      <c r="AY916" s="113"/>
      <c r="AZ916" s="113"/>
      <c r="BA916" s="113"/>
      <c r="BB916" s="113"/>
      <c r="BC916" s="113"/>
      <c r="BD916" s="113"/>
      <c r="BE916" s="113"/>
      <c r="BF916" s="113"/>
      <c r="BG916" s="113"/>
      <c r="BH916" s="113"/>
      <c r="BI916" s="113"/>
    </row>
    <row r="917" spans="1:61" ht="12.75" customHeight="1" x14ac:dyDescent="0.2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  <c r="AD917" s="113"/>
      <c r="AE917" s="113"/>
      <c r="AF917" s="113"/>
      <c r="AG917" s="113"/>
      <c r="AH917" s="113"/>
      <c r="AI917" s="113"/>
      <c r="AJ917" s="113"/>
      <c r="AK917" s="113"/>
      <c r="AL917" s="113"/>
      <c r="AM917" s="113"/>
      <c r="AN917" s="113"/>
      <c r="AO917" s="113"/>
      <c r="AP917" s="113"/>
      <c r="AQ917" s="113"/>
      <c r="AR917" s="113"/>
      <c r="AS917" s="113"/>
      <c r="AT917" s="113"/>
      <c r="AU917" s="113"/>
      <c r="AV917" s="113"/>
      <c r="AW917" s="113"/>
      <c r="AX917" s="113"/>
      <c r="AY917" s="113"/>
      <c r="AZ917" s="113"/>
      <c r="BA917" s="113"/>
      <c r="BB917" s="113"/>
      <c r="BC917" s="113"/>
      <c r="BD917" s="113"/>
      <c r="BE917" s="113"/>
      <c r="BF917" s="113"/>
      <c r="BG917" s="113"/>
      <c r="BH917" s="113"/>
      <c r="BI917" s="113"/>
    </row>
    <row r="918" spans="1:61" ht="12.75" customHeight="1" x14ac:dyDescent="0.2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  <c r="AD918" s="113"/>
      <c r="AE918" s="113"/>
      <c r="AF918" s="113"/>
      <c r="AG918" s="113"/>
      <c r="AH918" s="113"/>
      <c r="AI918" s="113"/>
      <c r="AJ918" s="113"/>
      <c r="AK918" s="113"/>
      <c r="AL918" s="113"/>
      <c r="AM918" s="113"/>
      <c r="AN918" s="113"/>
      <c r="AO918" s="113"/>
      <c r="AP918" s="113"/>
      <c r="AQ918" s="113"/>
      <c r="AR918" s="113"/>
      <c r="AS918" s="113"/>
      <c r="AT918" s="113"/>
      <c r="AU918" s="113"/>
      <c r="AV918" s="113"/>
      <c r="AW918" s="113"/>
      <c r="AX918" s="113"/>
      <c r="AY918" s="113"/>
      <c r="AZ918" s="113"/>
      <c r="BA918" s="113"/>
      <c r="BB918" s="113"/>
      <c r="BC918" s="113"/>
      <c r="BD918" s="113"/>
      <c r="BE918" s="113"/>
      <c r="BF918" s="113"/>
      <c r="BG918" s="113"/>
      <c r="BH918" s="113"/>
      <c r="BI918" s="113"/>
    </row>
    <row r="919" spans="1:61" ht="12.75" customHeight="1" x14ac:dyDescent="0.2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  <c r="AD919" s="113"/>
      <c r="AE919" s="113"/>
      <c r="AF919" s="113"/>
      <c r="AG919" s="113"/>
      <c r="AH919" s="113"/>
      <c r="AI919" s="113"/>
      <c r="AJ919" s="113"/>
      <c r="AK919" s="113"/>
      <c r="AL919" s="113"/>
      <c r="AM919" s="113"/>
      <c r="AN919" s="113"/>
      <c r="AO919" s="113"/>
      <c r="AP919" s="113"/>
      <c r="AQ919" s="113"/>
      <c r="AR919" s="113"/>
      <c r="AS919" s="113"/>
      <c r="AT919" s="113"/>
      <c r="AU919" s="113"/>
      <c r="AV919" s="113"/>
      <c r="AW919" s="113"/>
      <c r="AX919" s="113"/>
      <c r="AY919" s="113"/>
      <c r="AZ919" s="113"/>
      <c r="BA919" s="113"/>
      <c r="BB919" s="113"/>
      <c r="BC919" s="113"/>
      <c r="BD919" s="113"/>
      <c r="BE919" s="113"/>
      <c r="BF919" s="113"/>
      <c r="BG919" s="113"/>
      <c r="BH919" s="113"/>
      <c r="BI919" s="113"/>
    </row>
    <row r="920" spans="1:61" ht="12.75" customHeight="1" x14ac:dyDescent="0.2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  <c r="AD920" s="113"/>
      <c r="AE920" s="113"/>
      <c r="AF920" s="113"/>
      <c r="AG920" s="113"/>
      <c r="AH920" s="113"/>
      <c r="AI920" s="113"/>
      <c r="AJ920" s="113"/>
      <c r="AK920" s="113"/>
      <c r="AL920" s="113"/>
      <c r="AM920" s="113"/>
      <c r="AN920" s="113"/>
      <c r="AO920" s="113"/>
      <c r="AP920" s="113"/>
      <c r="AQ920" s="113"/>
      <c r="AR920" s="113"/>
      <c r="AS920" s="113"/>
      <c r="AT920" s="113"/>
      <c r="AU920" s="113"/>
      <c r="AV920" s="113"/>
      <c r="AW920" s="113"/>
      <c r="AX920" s="113"/>
      <c r="AY920" s="113"/>
      <c r="AZ920" s="113"/>
      <c r="BA920" s="113"/>
      <c r="BB920" s="113"/>
      <c r="BC920" s="113"/>
      <c r="BD920" s="113"/>
      <c r="BE920" s="113"/>
      <c r="BF920" s="113"/>
      <c r="BG920" s="113"/>
      <c r="BH920" s="113"/>
      <c r="BI920" s="113"/>
    </row>
    <row r="921" spans="1:61" ht="12.75" customHeight="1" x14ac:dyDescent="0.2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  <c r="AD921" s="113"/>
      <c r="AE921" s="113"/>
      <c r="AF921" s="113"/>
      <c r="AG921" s="113"/>
      <c r="AH921" s="113"/>
      <c r="AI921" s="113"/>
      <c r="AJ921" s="113"/>
      <c r="AK921" s="113"/>
      <c r="AL921" s="113"/>
      <c r="AM921" s="113"/>
      <c r="AN921" s="113"/>
      <c r="AO921" s="113"/>
      <c r="AP921" s="113"/>
      <c r="AQ921" s="113"/>
      <c r="AR921" s="113"/>
      <c r="AS921" s="113"/>
      <c r="AT921" s="113"/>
      <c r="AU921" s="113"/>
      <c r="AV921" s="113"/>
      <c r="AW921" s="113"/>
      <c r="AX921" s="113"/>
      <c r="AY921" s="113"/>
      <c r="AZ921" s="113"/>
      <c r="BA921" s="113"/>
      <c r="BB921" s="113"/>
      <c r="BC921" s="113"/>
      <c r="BD921" s="113"/>
      <c r="BE921" s="113"/>
      <c r="BF921" s="113"/>
      <c r="BG921" s="113"/>
      <c r="BH921" s="113"/>
      <c r="BI921" s="113"/>
    </row>
    <row r="922" spans="1:61" ht="12.75" customHeight="1" x14ac:dyDescent="0.2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  <c r="AD922" s="113"/>
      <c r="AE922" s="113"/>
      <c r="AF922" s="113"/>
      <c r="AG922" s="113"/>
      <c r="AH922" s="113"/>
      <c r="AI922" s="113"/>
      <c r="AJ922" s="113"/>
      <c r="AK922" s="113"/>
      <c r="AL922" s="113"/>
      <c r="AM922" s="113"/>
      <c r="AN922" s="113"/>
      <c r="AO922" s="113"/>
      <c r="AP922" s="113"/>
      <c r="AQ922" s="113"/>
      <c r="AR922" s="113"/>
      <c r="AS922" s="113"/>
      <c r="AT922" s="113"/>
      <c r="AU922" s="113"/>
      <c r="AV922" s="113"/>
      <c r="AW922" s="113"/>
      <c r="AX922" s="113"/>
      <c r="AY922" s="113"/>
      <c r="AZ922" s="113"/>
      <c r="BA922" s="113"/>
      <c r="BB922" s="113"/>
      <c r="BC922" s="113"/>
      <c r="BD922" s="113"/>
      <c r="BE922" s="113"/>
      <c r="BF922" s="113"/>
      <c r="BG922" s="113"/>
      <c r="BH922" s="113"/>
      <c r="BI922" s="113"/>
    </row>
    <row r="923" spans="1:61" ht="12.75" customHeight="1" x14ac:dyDescent="0.2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  <c r="AD923" s="113"/>
      <c r="AE923" s="113"/>
      <c r="AF923" s="113"/>
      <c r="AG923" s="113"/>
      <c r="AH923" s="113"/>
      <c r="AI923" s="113"/>
      <c r="AJ923" s="113"/>
      <c r="AK923" s="113"/>
      <c r="AL923" s="113"/>
      <c r="AM923" s="113"/>
      <c r="AN923" s="113"/>
      <c r="AO923" s="113"/>
      <c r="AP923" s="113"/>
      <c r="AQ923" s="113"/>
      <c r="AR923" s="113"/>
      <c r="AS923" s="113"/>
      <c r="AT923" s="113"/>
      <c r="AU923" s="113"/>
      <c r="AV923" s="113"/>
      <c r="AW923" s="113"/>
      <c r="AX923" s="113"/>
      <c r="AY923" s="113"/>
      <c r="AZ923" s="113"/>
      <c r="BA923" s="113"/>
      <c r="BB923" s="113"/>
      <c r="BC923" s="113"/>
      <c r="BD923" s="113"/>
      <c r="BE923" s="113"/>
      <c r="BF923" s="113"/>
      <c r="BG923" s="113"/>
      <c r="BH923" s="113"/>
      <c r="BI923" s="113"/>
    </row>
    <row r="924" spans="1:61" ht="12.75" customHeight="1" x14ac:dyDescent="0.2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  <c r="AD924" s="113"/>
      <c r="AE924" s="113"/>
      <c r="AF924" s="113"/>
      <c r="AG924" s="113"/>
      <c r="AH924" s="113"/>
      <c r="AI924" s="113"/>
      <c r="AJ924" s="113"/>
      <c r="AK924" s="113"/>
      <c r="AL924" s="113"/>
      <c r="AM924" s="113"/>
      <c r="AN924" s="113"/>
      <c r="AO924" s="113"/>
      <c r="AP924" s="113"/>
      <c r="AQ924" s="113"/>
      <c r="AR924" s="113"/>
      <c r="AS924" s="113"/>
      <c r="AT924" s="113"/>
      <c r="AU924" s="113"/>
      <c r="AV924" s="113"/>
      <c r="AW924" s="113"/>
      <c r="AX924" s="113"/>
      <c r="AY924" s="113"/>
      <c r="AZ924" s="113"/>
      <c r="BA924" s="113"/>
      <c r="BB924" s="113"/>
      <c r="BC924" s="113"/>
      <c r="BD924" s="113"/>
      <c r="BE924" s="113"/>
      <c r="BF924" s="113"/>
      <c r="BG924" s="113"/>
      <c r="BH924" s="113"/>
      <c r="BI924" s="113"/>
    </row>
    <row r="925" spans="1:61" ht="12.75" customHeight="1" x14ac:dyDescent="0.2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  <c r="AD925" s="113"/>
      <c r="AE925" s="113"/>
      <c r="AF925" s="113"/>
      <c r="AG925" s="113"/>
      <c r="AH925" s="113"/>
      <c r="AI925" s="113"/>
      <c r="AJ925" s="113"/>
      <c r="AK925" s="113"/>
      <c r="AL925" s="113"/>
      <c r="AM925" s="113"/>
      <c r="AN925" s="113"/>
      <c r="AO925" s="113"/>
      <c r="AP925" s="113"/>
      <c r="AQ925" s="113"/>
      <c r="AR925" s="113"/>
      <c r="AS925" s="113"/>
      <c r="AT925" s="113"/>
      <c r="AU925" s="113"/>
      <c r="AV925" s="113"/>
      <c r="AW925" s="113"/>
      <c r="AX925" s="113"/>
      <c r="AY925" s="113"/>
      <c r="AZ925" s="113"/>
      <c r="BA925" s="113"/>
      <c r="BB925" s="113"/>
      <c r="BC925" s="113"/>
      <c r="BD925" s="113"/>
      <c r="BE925" s="113"/>
      <c r="BF925" s="113"/>
      <c r="BG925" s="113"/>
      <c r="BH925" s="113"/>
      <c r="BI925" s="113"/>
    </row>
    <row r="926" spans="1:61" ht="12.75" customHeight="1" x14ac:dyDescent="0.2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  <c r="AD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X926" s="113"/>
      <c r="AY926" s="113"/>
      <c r="AZ926" s="113"/>
      <c r="BA926" s="113"/>
      <c r="BB926" s="113"/>
      <c r="BC926" s="113"/>
      <c r="BD926" s="113"/>
      <c r="BE926" s="113"/>
      <c r="BF926" s="113"/>
      <c r="BG926" s="113"/>
      <c r="BH926" s="113"/>
      <c r="BI926" s="113"/>
    </row>
    <row r="927" spans="1:61" ht="12.75" customHeight="1" x14ac:dyDescent="0.2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  <c r="AD927" s="113"/>
      <c r="AE927" s="113"/>
      <c r="AF927" s="113"/>
      <c r="AG927" s="113"/>
      <c r="AH927" s="113"/>
      <c r="AI927" s="113"/>
      <c r="AJ927" s="113"/>
      <c r="AK927" s="113"/>
      <c r="AL927" s="113"/>
      <c r="AM927" s="113"/>
      <c r="AN927" s="113"/>
      <c r="AO927" s="113"/>
      <c r="AP927" s="113"/>
      <c r="AQ927" s="113"/>
      <c r="AR927" s="113"/>
      <c r="AS927" s="113"/>
      <c r="AT927" s="113"/>
      <c r="AU927" s="113"/>
      <c r="AV927" s="113"/>
      <c r="AW927" s="113"/>
      <c r="AX927" s="113"/>
      <c r="AY927" s="113"/>
      <c r="AZ927" s="113"/>
      <c r="BA927" s="113"/>
      <c r="BB927" s="113"/>
      <c r="BC927" s="113"/>
      <c r="BD927" s="113"/>
      <c r="BE927" s="113"/>
      <c r="BF927" s="113"/>
      <c r="BG927" s="113"/>
      <c r="BH927" s="113"/>
      <c r="BI927" s="113"/>
    </row>
    <row r="928" spans="1:61" ht="12.75" customHeight="1" x14ac:dyDescent="0.2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  <c r="AD928" s="113"/>
      <c r="AE928" s="113"/>
      <c r="AF928" s="113"/>
      <c r="AG928" s="113"/>
      <c r="AH928" s="113"/>
      <c r="AI928" s="113"/>
      <c r="AJ928" s="113"/>
      <c r="AK928" s="113"/>
      <c r="AL928" s="113"/>
      <c r="AM928" s="113"/>
      <c r="AN928" s="113"/>
      <c r="AO928" s="113"/>
      <c r="AP928" s="113"/>
      <c r="AQ928" s="113"/>
      <c r="AR928" s="113"/>
      <c r="AS928" s="113"/>
      <c r="AT928" s="113"/>
      <c r="AU928" s="113"/>
      <c r="AV928" s="113"/>
      <c r="AW928" s="113"/>
      <c r="AX928" s="113"/>
      <c r="AY928" s="113"/>
      <c r="AZ928" s="113"/>
      <c r="BA928" s="113"/>
      <c r="BB928" s="113"/>
      <c r="BC928" s="113"/>
      <c r="BD928" s="113"/>
      <c r="BE928" s="113"/>
      <c r="BF928" s="113"/>
      <c r="BG928" s="113"/>
      <c r="BH928" s="113"/>
      <c r="BI928" s="113"/>
    </row>
    <row r="929" spans="1:61" ht="12.75" customHeight="1" x14ac:dyDescent="0.2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  <c r="AD929" s="113"/>
      <c r="AE929" s="113"/>
      <c r="AF929" s="113"/>
      <c r="AG929" s="113"/>
      <c r="AH929" s="113"/>
      <c r="AI929" s="113"/>
      <c r="AJ929" s="113"/>
      <c r="AK929" s="113"/>
      <c r="AL929" s="113"/>
      <c r="AM929" s="113"/>
      <c r="AN929" s="113"/>
      <c r="AO929" s="113"/>
      <c r="AP929" s="113"/>
      <c r="AQ929" s="113"/>
      <c r="AR929" s="113"/>
      <c r="AS929" s="113"/>
      <c r="AT929" s="113"/>
      <c r="AU929" s="113"/>
      <c r="AV929" s="113"/>
      <c r="AW929" s="113"/>
      <c r="AX929" s="113"/>
      <c r="AY929" s="113"/>
      <c r="AZ929" s="113"/>
      <c r="BA929" s="113"/>
      <c r="BB929" s="113"/>
      <c r="BC929" s="113"/>
      <c r="BD929" s="113"/>
      <c r="BE929" s="113"/>
      <c r="BF929" s="113"/>
      <c r="BG929" s="113"/>
      <c r="BH929" s="113"/>
      <c r="BI929" s="113"/>
    </row>
    <row r="930" spans="1:61" ht="12.75" customHeight="1" x14ac:dyDescent="0.2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  <c r="AD930" s="113"/>
      <c r="AE930" s="113"/>
      <c r="AF930" s="113"/>
      <c r="AG930" s="113"/>
      <c r="AH930" s="113"/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113"/>
      <c r="AS930" s="113"/>
      <c r="AT930" s="113"/>
      <c r="AU930" s="113"/>
      <c r="AV930" s="113"/>
      <c r="AW930" s="113"/>
      <c r="AX930" s="113"/>
      <c r="AY930" s="113"/>
      <c r="AZ930" s="113"/>
      <c r="BA930" s="113"/>
      <c r="BB930" s="113"/>
      <c r="BC930" s="113"/>
      <c r="BD930" s="113"/>
      <c r="BE930" s="113"/>
      <c r="BF930" s="113"/>
      <c r="BG930" s="113"/>
      <c r="BH930" s="113"/>
      <c r="BI930" s="113"/>
    </row>
    <row r="931" spans="1:61" ht="12.75" customHeight="1" x14ac:dyDescent="0.2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  <c r="AD931" s="113"/>
      <c r="AE931" s="113"/>
      <c r="AF931" s="113"/>
      <c r="AG931" s="113"/>
      <c r="AH931" s="113"/>
      <c r="AI931" s="113"/>
      <c r="AJ931" s="113"/>
      <c r="AK931" s="113"/>
      <c r="AL931" s="113"/>
      <c r="AM931" s="113"/>
      <c r="AN931" s="113"/>
      <c r="AO931" s="113"/>
      <c r="AP931" s="113"/>
      <c r="AQ931" s="113"/>
      <c r="AR931" s="113"/>
      <c r="AS931" s="113"/>
      <c r="AT931" s="113"/>
      <c r="AU931" s="113"/>
      <c r="AV931" s="113"/>
      <c r="AW931" s="113"/>
      <c r="AX931" s="113"/>
      <c r="AY931" s="113"/>
      <c r="AZ931" s="113"/>
      <c r="BA931" s="113"/>
      <c r="BB931" s="113"/>
      <c r="BC931" s="113"/>
      <c r="BD931" s="113"/>
      <c r="BE931" s="113"/>
      <c r="BF931" s="113"/>
      <c r="BG931" s="113"/>
      <c r="BH931" s="113"/>
      <c r="BI931" s="113"/>
    </row>
    <row r="932" spans="1:61" ht="12.75" customHeight="1" x14ac:dyDescent="0.2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  <c r="AD932" s="113"/>
      <c r="AE932" s="113"/>
      <c r="AF932" s="113"/>
      <c r="AG932" s="113"/>
      <c r="AH932" s="113"/>
      <c r="AI932" s="113"/>
      <c r="AJ932" s="113"/>
      <c r="AK932" s="113"/>
      <c r="AL932" s="113"/>
      <c r="AM932" s="113"/>
      <c r="AN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X932" s="113"/>
      <c r="AY932" s="113"/>
      <c r="AZ932" s="113"/>
      <c r="BA932" s="113"/>
      <c r="BB932" s="113"/>
      <c r="BC932" s="113"/>
      <c r="BD932" s="113"/>
      <c r="BE932" s="113"/>
      <c r="BF932" s="113"/>
      <c r="BG932" s="113"/>
      <c r="BH932" s="113"/>
      <c r="BI932" s="113"/>
    </row>
    <row r="933" spans="1:61" ht="12.75" customHeight="1" x14ac:dyDescent="0.2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  <c r="AD933" s="113"/>
      <c r="AE933" s="113"/>
      <c r="AF933" s="113"/>
      <c r="AG933" s="113"/>
      <c r="AH933" s="113"/>
      <c r="AI933" s="113"/>
      <c r="AJ933" s="113"/>
      <c r="AK933" s="113"/>
      <c r="AL933" s="113"/>
      <c r="AM933" s="113"/>
      <c r="AN933" s="113"/>
      <c r="AO933" s="113"/>
      <c r="AP933" s="113"/>
      <c r="AQ933" s="113"/>
      <c r="AR933" s="113"/>
      <c r="AS933" s="113"/>
      <c r="AT933" s="113"/>
      <c r="AU933" s="113"/>
      <c r="AV933" s="113"/>
      <c r="AW933" s="113"/>
      <c r="AX933" s="113"/>
      <c r="AY933" s="113"/>
      <c r="AZ933" s="113"/>
      <c r="BA933" s="113"/>
      <c r="BB933" s="113"/>
      <c r="BC933" s="113"/>
      <c r="BD933" s="113"/>
      <c r="BE933" s="113"/>
      <c r="BF933" s="113"/>
      <c r="BG933" s="113"/>
      <c r="BH933" s="113"/>
      <c r="BI933" s="113"/>
    </row>
    <row r="934" spans="1:61" ht="12.75" customHeight="1" x14ac:dyDescent="0.2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  <c r="AD934" s="113"/>
      <c r="AE934" s="113"/>
      <c r="AF934" s="113"/>
      <c r="AG934" s="113"/>
      <c r="AH934" s="113"/>
      <c r="AI934" s="113"/>
      <c r="AJ934" s="113"/>
      <c r="AK934" s="113"/>
      <c r="AL934" s="113"/>
      <c r="AM934" s="113"/>
      <c r="AN934" s="113"/>
      <c r="AO934" s="113"/>
      <c r="AP934" s="113"/>
      <c r="AQ934" s="113"/>
      <c r="AR934" s="113"/>
      <c r="AS934" s="113"/>
      <c r="AT934" s="113"/>
      <c r="AU934" s="113"/>
      <c r="AV934" s="113"/>
      <c r="AW934" s="113"/>
      <c r="AX934" s="113"/>
      <c r="AY934" s="113"/>
      <c r="AZ934" s="113"/>
      <c r="BA934" s="113"/>
      <c r="BB934" s="113"/>
      <c r="BC934" s="113"/>
      <c r="BD934" s="113"/>
      <c r="BE934" s="113"/>
      <c r="BF934" s="113"/>
      <c r="BG934" s="113"/>
      <c r="BH934" s="113"/>
      <c r="BI934" s="113"/>
    </row>
    <row r="935" spans="1:61" ht="12.75" customHeight="1" x14ac:dyDescent="0.2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  <c r="AC935" s="113"/>
      <c r="AD935" s="113"/>
      <c r="AE935" s="113"/>
      <c r="AF935" s="113"/>
      <c r="AG935" s="113"/>
      <c r="AH935" s="113"/>
      <c r="AI935" s="113"/>
      <c r="AJ935" s="113"/>
      <c r="AK935" s="113"/>
      <c r="AL935" s="113"/>
      <c r="AM935" s="113"/>
      <c r="AN935" s="113"/>
      <c r="AO935" s="113"/>
      <c r="AP935" s="113"/>
      <c r="AQ935" s="113"/>
      <c r="AR935" s="113"/>
      <c r="AS935" s="113"/>
      <c r="AT935" s="113"/>
      <c r="AU935" s="113"/>
      <c r="AV935" s="113"/>
      <c r="AW935" s="113"/>
      <c r="AX935" s="113"/>
      <c r="AY935" s="113"/>
      <c r="AZ935" s="113"/>
      <c r="BA935" s="113"/>
      <c r="BB935" s="113"/>
      <c r="BC935" s="113"/>
      <c r="BD935" s="113"/>
      <c r="BE935" s="113"/>
      <c r="BF935" s="113"/>
      <c r="BG935" s="113"/>
      <c r="BH935" s="113"/>
      <c r="BI935" s="113"/>
    </row>
    <row r="936" spans="1:61" ht="12.75" customHeight="1" x14ac:dyDescent="0.2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  <c r="AC936" s="113"/>
      <c r="AD936" s="113"/>
      <c r="AE936" s="113"/>
      <c r="AF936" s="113"/>
      <c r="AG936" s="113"/>
      <c r="AH936" s="113"/>
      <c r="AI936" s="113"/>
      <c r="AJ936" s="113"/>
      <c r="AK936" s="113"/>
      <c r="AL936" s="113"/>
      <c r="AM936" s="113"/>
      <c r="AN936" s="113"/>
      <c r="AO936" s="113"/>
      <c r="AP936" s="113"/>
      <c r="AQ936" s="113"/>
      <c r="AR936" s="113"/>
      <c r="AS936" s="113"/>
      <c r="AT936" s="113"/>
      <c r="AU936" s="113"/>
      <c r="AV936" s="113"/>
      <c r="AW936" s="113"/>
      <c r="AX936" s="113"/>
      <c r="AY936" s="113"/>
      <c r="AZ936" s="113"/>
      <c r="BA936" s="113"/>
      <c r="BB936" s="113"/>
      <c r="BC936" s="113"/>
      <c r="BD936" s="113"/>
      <c r="BE936" s="113"/>
      <c r="BF936" s="113"/>
      <c r="BG936" s="113"/>
      <c r="BH936" s="113"/>
      <c r="BI936" s="113"/>
    </row>
    <row r="937" spans="1:61" ht="12.75" customHeight="1" x14ac:dyDescent="0.2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  <c r="AC937" s="113"/>
      <c r="AD937" s="113"/>
      <c r="AE937" s="113"/>
      <c r="AF937" s="113"/>
      <c r="AG937" s="113"/>
      <c r="AH937" s="113"/>
      <c r="AI937" s="113"/>
      <c r="AJ937" s="113"/>
      <c r="AK937" s="113"/>
      <c r="AL937" s="113"/>
      <c r="AM937" s="113"/>
      <c r="AN937" s="113"/>
      <c r="AO937" s="113"/>
      <c r="AP937" s="113"/>
      <c r="AQ937" s="113"/>
      <c r="AR937" s="113"/>
      <c r="AS937" s="113"/>
      <c r="AT937" s="113"/>
      <c r="AU937" s="113"/>
      <c r="AV937" s="113"/>
      <c r="AW937" s="113"/>
      <c r="AX937" s="113"/>
      <c r="AY937" s="113"/>
      <c r="AZ937" s="113"/>
      <c r="BA937" s="113"/>
      <c r="BB937" s="113"/>
      <c r="BC937" s="113"/>
      <c r="BD937" s="113"/>
      <c r="BE937" s="113"/>
      <c r="BF937" s="113"/>
      <c r="BG937" s="113"/>
      <c r="BH937" s="113"/>
      <c r="BI937" s="113"/>
    </row>
    <row r="938" spans="1:61" ht="12.75" customHeight="1" x14ac:dyDescent="0.2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  <c r="AC938" s="113"/>
      <c r="AD938" s="113"/>
      <c r="AE938" s="113"/>
      <c r="AF938" s="113"/>
      <c r="AG938" s="113"/>
      <c r="AH938" s="113"/>
      <c r="AI938" s="113"/>
      <c r="AJ938" s="113"/>
      <c r="AK938" s="113"/>
      <c r="AL938" s="113"/>
      <c r="AM938" s="113"/>
      <c r="AN938" s="113"/>
      <c r="AO938" s="113"/>
      <c r="AP938" s="113"/>
      <c r="AQ938" s="113"/>
      <c r="AR938" s="113"/>
      <c r="AS938" s="113"/>
      <c r="AT938" s="113"/>
      <c r="AU938" s="113"/>
      <c r="AV938" s="113"/>
      <c r="AW938" s="113"/>
      <c r="AX938" s="113"/>
      <c r="AY938" s="113"/>
      <c r="AZ938" s="113"/>
      <c r="BA938" s="113"/>
      <c r="BB938" s="113"/>
      <c r="BC938" s="113"/>
      <c r="BD938" s="113"/>
      <c r="BE938" s="113"/>
      <c r="BF938" s="113"/>
      <c r="BG938" s="113"/>
      <c r="BH938" s="113"/>
      <c r="BI938" s="113"/>
    </row>
    <row r="939" spans="1:61" ht="12.75" customHeight="1" x14ac:dyDescent="0.2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  <c r="AC939" s="113"/>
      <c r="AD939" s="113"/>
      <c r="AE939" s="113"/>
      <c r="AF939" s="113"/>
      <c r="AG939" s="113"/>
      <c r="AH939" s="113"/>
      <c r="AI939" s="113"/>
      <c r="AJ939" s="113"/>
      <c r="AK939" s="113"/>
      <c r="AL939" s="113"/>
      <c r="AM939" s="113"/>
      <c r="AN939" s="113"/>
      <c r="AO939" s="113"/>
      <c r="AP939" s="113"/>
      <c r="AQ939" s="113"/>
      <c r="AR939" s="113"/>
      <c r="AS939" s="113"/>
      <c r="AT939" s="113"/>
      <c r="AU939" s="113"/>
      <c r="AV939" s="113"/>
      <c r="AW939" s="113"/>
      <c r="AX939" s="113"/>
      <c r="AY939" s="113"/>
      <c r="AZ939" s="113"/>
      <c r="BA939" s="113"/>
      <c r="BB939" s="113"/>
      <c r="BC939" s="113"/>
      <c r="BD939" s="113"/>
      <c r="BE939" s="113"/>
      <c r="BF939" s="113"/>
      <c r="BG939" s="113"/>
      <c r="BH939" s="113"/>
      <c r="BI939" s="113"/>
    </row>
    <row r="940" spans="1:61" ht="12.75" customHeight="1" x14ac:dyDescent="0.2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  <c r="AC940" s="113"/>
      <c r="AD940" s="113"/>
      <c r="AE940" s="113"/>
      <c r="AF940" s="113"/>
      <c r="AG940" s="113"/>
      <c r="AH940" s="113"/>
      <c r="AI940" s="113"/>
      <c r="AJ940" s="113"/>
      <c r="AK940" s="113"/>
      <c r="AL940" s="113"/>
      <c r="AM940" s="113"/>
      <c r="AN940" s="113"/>
      <c r="AO940" s="113"/>
      <c r="AP940" s="113"/>
      <c r="AQ940" s="113"/>
      <c r="AR940" s="113"/>
      <c r="AS940" s="113"/>
      <c r="AT940" s="113"/>
      <c r="AU940" s="113"/>
      <c r="AV940" s="113"/>
      <c r="AW940" s="113"/>
      <c r="AX940" s="113"/>
      <c r="AY940" s="113"/>
      <c r="AZ940" s="113"/>
      <c r="BA940" s="113"/>
      <c r="BB940" s="113"/>
      <c r="BC940" s="113"/>
      <c r="BD940" s="113"/>
      <c r="BE940" s="113"/>
      <c r="BF940" s="113"/>
      <c r="BG940" s="113"/>
      <c r="BH940" s="113"/>
      <c r="BI940" s="113"/>
    </row>
    <row r="941" spans="1:61" ht="12.75" customHeight="1" x14ac:dyDescent="0.2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  <c r="AD941" s="113"/>
      <c r="AE941" s="113"/>
      <c r="AF941" s="113"/>
      <c r="AG941" s="113"/>
      <c r="AH941" s="113"/>
      <c r="AI941" s="113"/>
      <c r="AJ941" s="113"/>
      <c r="AK941" s="113"/>
      <c r="AL941" s="113"/>
      <c r="AM941" s="113"/>
      <c r="AN941" s="113"/>
      <c r="AO941" s="113"/>
      <c r="AP941" s="113"/>
      <c r="AQ941" s="113"/>
      <c r="AR941" s="113"/>
      <c r="AS941" s="113"/>
      <c r="AT941" s="113"/>
      <c r="AU941" s="113"/>
      <c r="AV941" s="113"/>
      <c r="AW941" s="113"/>
      <c r="AX941" s="113"/>
      <c r="AY941" s="113"/>
      <c r="AZ941" s="113"/>
      <c r="BA941" s="113"/>
      <c r="BB941" s="113"/>
      <c r="BC941" s="113"/>
      <c r="BD941" s="113"/>
      <c r="BE941" s="113"/>
      <c r="BF941" s="113"/>
      <c r="BG941" s="113"/>
      <c r="BH941" s="113"/>
      <c r="BI941" s="113"/>
    </row>
    <row r="942" spans="1:61" ht="12.75" customHeight="1" x14ac:dyDescent="0.2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  <c r="AD942" s="113"/>
      <c r="AE942" s="113"/>
      <c r="AF942" s="113"/>
      <c r="AG942" s="113"/>
      <c r="AH942" s="113"/>
      <c r="AI942" s="113"/>
      <c r="AJ942" s="113"/>
      <c r="AK942" s="113"/>
      <c r="AL942" s="113"/>
      <c r="AM942" s="113"/>
      <c r="AN942" s="113"/>
      <c r="AO942" s="113"/>
      <c r="AP942" s="113"/>
      <c r="AQ942" s="113"/>
      <c r="AR942" s="113"/>
      <c r="AS942" s="113"/>
      <c r="AT942" s="113"/>
      <c r="AU942" s="113"/>
      <c r="AV942" s="113"/>
      <c r="AW942" s="113"/>
      <c r="AX942" s="113"/>
      <c r="AY942" s="113"/>
      <c r="AZ942" s="113"/>
      <c r="BA942" s="113"/>
      <c r="BB942" s="113"/>
      <c r="BC942" s="113"/>
      <c r="BD942" s="113"/>
      <c r="BE942" s="113"/>
      <c r="BF942" s="113"/>
      <c r="BG942" s="113"/>
      <c r="BH942" s="113"/>
      <c r="BI942" s="113"/>
    </row>
    <row r="943" spans="1:61" ht="12.75" customHeight="1" x14ac:dyDescent="0.2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  <c r="AD943" s="113"/>
      <c r="AE943" s="113"/>
      <c r="AF943" s="113"/>
      <c r="AG943" s="113"/>
      <c r="AH943" s="113"/>
      <c r="AI943" s="113"/>
      <c r="AJ943" s="113"/>
      <c r="AK943" s="113"/>
      <c r="AL943" s="113"/>
      <c r="AM943" s="113"/>
      <c r="AN943" s="113"/>
      <c r="AO943" s="113"/>
      <c r="AP943" s="113"/>
      <c r="AQ943" s="113"/>
      <c r="AR943" s="113"/>
      <c r="AS943" s="113"/>
      <c r="AT943" s="113"/>
      <c r="AU943" s="113"/>
      <c r="AV943" s="113"/>
      <c r="AW943" s="113"/>
      <c r="AX943" s="113"/>
      <c r="AY943" s="113"/>
      <c r="AZ943" s="113"/>
      <c r="BA943" s="113"/>
      <c r="BB943" s="113"/>
      <c r="BC943" s="113"/>
      <c r="BD943" s="113"/>
      <c r="BE943" s="113"/>
      <c r="BF943" s="113"/>
      <c r="BG943" s="113"/>
      <c r="BH943" s="113"/>
      <c r="BI943" s="113"/>
    </row>
    <row r="944" spans="1:61" ht="12.75" customHeight="1" x14ac:dyDescent="0.2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  <c r="AD944" s="113"/>
      <c r="AE944" s="113"/>
      <c r="AF944" s="113"/>
      <c r="AG944" s="113"/>
      <c r="AH944" s="113"/>
      <c r="AI944" s="113"/>
      <c r="AJ944" s="113"/>
      <c r="AK944" s="113"/>
      <c r="AL944" s="113"/>
      <c r="AM944" s="113"/>
      <c r="AN944" s="113"/>
      <c r="AO944" s="113"/>
      <c r="AP944" s="113"/>
      <c r="AQ944" s="113"/>
      <c r="AR944" s="113"/>
      <c r="AS944" s="113"/>
      <c r="AT944" s="113"/>
      <c r="AU944" s="113"/>
      <c r="AV944" s="113"/>
      <c r="AW944" s="113"/>
      <c r="AX944" s="113"/>
      <c r="AY944" s="113"/>
      <c r="AZ944" s="113"/>
      <c r="BA944" s="113"/>
      <c r="BB944" s="113"/>
      <c r="BC944" s="113"/>
      <c r="BD944" s="113"/>
      <c r="BE944" s="113"/>
      <c r="BF944" s="113"/>
      <c r="BG944" s="113"/>
      <c r="BH944" s="113"/>
      <c r="BI944" s="113"/>
    </row>
    <row r="945" spans="1:61" ht="12.75" customHeight="1" x14ac:dyDescent="0.2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  <c r="AC945" s="113"/>
      <c r="AD945" s="113"/>
      <c r="AE945" s="113"/>
      <c r="AF945" s="113"/>
      <c r="AG945" s="113"/>
      <c r="AH945" s="113"/>
      <c r="AI945" s="113"/>
      <c r="AJ945" s="113"/>
      <c r="AK945" s="113"/>
      <c r="AL945" s="113"/>
      <c r="AM945" s="113"/>
      <c r="AN945" s="113"/>
      <c r="AO945" s="113"/>
      <c r="AP945" s="113"/>
      <c r="AQ945" s="113"/>
      <c r="AR945" s="113"/>
      <c r="AS945" s="113"/>
      <c r="AT945" s="113"/>
      <c r="AU945" s="113"/>
      <c r="AV945" s="113"/>
      <c r="AW945" s="113"/>
      <c r="AX945" s="113"/>
      <c r="AY945" s="113"/>
      <c r="AZ945" s="113"/>
      <c r="BA945" s="113"/>
      <c r="BB945" s="113"/>
      <c r="BC945" s="113"/>
      <c r="BD945" s="113"/>
      <c r="BE945" s="113"/>
      <c r="BF945" s="113"/>
      <c r="BG945" s="113"/>
      <c r="BH945" s="113"/>
      <c r="BI945" s="113"/>
    </row>
    <row r="946" spans="1:61" ht="12.75" customHeight="1" x14ac:dyDescent="0.2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  <c r="AC946" s="113"/>
      <c r="AD946" s="113"/>
      <c r="AE946" s="113"/>
      <c r="AF946" s="113"/>
      <c r="AG946" s="113"/>
      <c r="AH946" s="113"/>
      <c r="AI946" s="113"/>
      <c r="AJ946" s="113"/>
      <c r="AK946" s="113"/>
      <c r="AL946" s="113"/>
      <c r="AM946" s="113"/>
      <c r="AN946" s="113"/>
      <c r="AO946" s="113"/>
      <c r="AP946" s="113"/>
      <c r="AQ946" s="113"/>
      <c r="AR946" s="113"/>
      <c r="AS946" s="113"/>
      <c r="AT946" s="113"/>
      <c r="AU946" s="113"/>
      <c r="AV946" s="113"/>
      <c r="AW946" s="113"/>
      <c r="AX946" s="113"/>
      <c r="AY946" s="113"/>
      <c r="AZ946" s="113"/>
      <c r="BA946" s="113"/>
      <c r="BB946" s="113"/>
      <c r="BC946" s="113"/>
      <c r="BD946" s="113"/>
      <c r="BE946" s="113"/>
      <c r="BF946" s="113"/>
      <c r="BG946" s="113"/>
      <c r="BH946" s="113"/>
      <c r="BI946" s="113"/>
    </row>
    <row r="947" spans="1:61" ht="12.75" customHeight="1" x14ac:dyDescent="0.2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  <c r="AC947" s="113"/>
      <c r="AD947" s="113"/>
      <c r="AE947" s="113"/>
      <c r="AF947" s="113"/>
      <c r="AG947" s="113"/>
      <c r="AH947" s="113"/>
      <c r="AI947" s="113"/>
      <c r="AJ947" s="113"/>
      <c r="AK947" s="113"/>
      <c r="AL947" s="113"/>
      <c r="AM947" s="113"/>
      <c r="AN947" s="113"/>
      <c r="AO947" s="113"/>
      <c r="AP947" s="113"/>
      <c r="AQ947" s="113"/>
      <c r="AR947" s="113"/>
      <c r="AS947" s="113"/>
      <c r="AT947" s="113"/>
      <c r="AU947" s="113"/>
      <c r="AV947" s="113"/>
      <c r="AW947" s="113"/>
      <c r="AX947" s="113"/>
      <c r="AY947" s="113"/>
      <c r="AZ947" s="113"/>
      <c r="BA947" s="113"/>
      <c r="BB947" s="113"/>
      <c r="BC947" s="113"/>
      <c r="BD947" s="113"/>
      <c r="BE947" s="113"/>
      <c r="BF947" s="113"/>
      <c r="BG947" s="113"/>
      <c r="BH947" s="113"/>
      <c r="BI947" s="113"/>
    </row>
    <row r="948" spans="1:61" ht="12.75" customHeight="1" x14ac:dyDescent="0.2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  <c r="AC948" s="113"/>
      <c r="AD948" s="113"/>
      <c r="AE948" s="113"/>
      <c r="AF948" s="113"/>
      <c r="AG948" s="113"/>
      <c r="AH948" s="113"/>
      <c r="AI948" s="113"/>
      <c r="AJ948" s="113"/>
      <c r="AK948" s="113"/>
      <c r="AL948" s="113"/>
      <c r="AM948" s="113"/>
      <c r="AN948" s="113"/>
      <c r="AO948" s="113"/>
      <c r="AP948" s="113"/>
      <c r="AQ948" s="113"/>
      <c r="AR948" s="113"/>
      <c r="AS948" s="113"/>
      <c r="AT948" s="113"/>
      <c r="AU948" s="113"/>
      <c r="AV948" s="113"/>
      <c r="AW948" s="113"/>
      <c r="AX948" s="113"/>
      <c r="AY948" s="113"/>
      <c r="AZ948" s="113"/>
      <c r="BA948" s="113"/>
      <c r="BB948" s="113"/>
      <c r="BC948" s="113"/>
      <c r="BD948" s="113"/>
      <c r="BE948" s="113"/>
      <c r="BF948" s="113"/>
      <c r="BG948" s="113"/>
      <c r="BH948" s="113"/>
      <c r="BI948" s="113"/>
    </row>
    <row r="949" spans="1:61" ht="12.75" customHeight="1" x14ac:dyDescent="0.2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  <c r="AC949" s="113"/>
      <c r="AD949" s="113"/>
      <c r="AE949" s="113"/>
      <c r="AF949" s="113"/>
      <c r="AG949" s="113"/>
      <c r="AH949" s="113"/>
      <c r="AI949" s="113"/>
      <c r="AJ949" s="113"/>
      <c r="AK949" s="113"/>
      <c r="AL949" s="113"/>
      <c r="AM949" s="113"/>
      <c r="AN949" s="113"/>
      <c r="AO949" s="113"/>
      <c r="AP949" s="113"/>
      <c r="AQ949" s="113"/>
      <c r="AR949" s="113"/>
      <c r="AS949" s="113"/>
      <c r="AT949" s="113"/>
      <c r="AU949" s="113"/>
      <c r="AV949" s="113"/>
      <c r="AW949" s="113"/>
      <c r="AX949" s="113"/>
      <c r="AY949" s="113"/>
      <c r="AZ949" s="113"/>
      <c r="BA949" s="113"/>
      <c r="BB949" s="113"/>
      <c r="BC949" s="113"/>
      <c r="BD949" s="113"/>
      <c r="BE949" s="113"/>
      <c r="BF949" s="113"/>
      <c r="BG949" s="113"/>
      <c r="BH949" s="113"/>
      <c r="BI949" s="113"/>
    </row>
    <row r="950" spans="1:61" ht="12.75" customHeight="1" x14ac:dyDescent="0.2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  <c r="AC950" s="113"/>
      <c r="AD950" s="113"/>
      <c r="AE950" s="113"/>
      <c r="AF950" s="113"/>
      <c r="AG950" s="113"/>
      <c r="AH950" s="113"/>
      <c r="AI950" s="113"/>
      <c r="AJ950" s="113"/>
      <c r="AK950" s="113"/>
      <c r="AL950" s="113"/>
      <c r="AM950" s="113"/>
      <c r="AN950" s="113"/>
      <c r="AO950" s="113"/>
      <c r="AP950" s="113"/>
      <c r="AQ950" s="113"/>
      <c r="AR950" s="113"/>
      <c r="AS950" s="113"/>
      <c r="AT950" s="113"/>
      <c r="AU950" s="113"/>
      <c r="AV950" s="113"/>
      <c r="AW950" s="113"/>
      <c r="AX950" s="113"/>
      <c r="AY950" s="113"/>
      <c r="AZ950" s="113"/>
      <c r="BA950" s="113"/>
      <c r="BB950" s="113"/>
      <c r="BC950" s="113"/>
      <c r="BD950" s="113"/>
      <c r="BE950" s="113"/>
      <c r="BF950" s="113"/>
      <c r="BG950" s="113"/>
      <c r="BH950" s="113"/>
      <c r="BI950" s="113"/>
    </row>
    <row r="951" spans="1:61" ht="12.75" customHeight="1" x14ac:dyDescent="0.2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  <c r="AD951" s="113"/>
      <c r="AE951" s="113"/>
      <c r="AF951" s="113"/>
      <c r="AG951" s="113"/>
      <c r="AH951" s="113"/>
      <c r="AI951" s="113"/>
      <c r="AJ951" s="113"/>
      <c r="AK951" s="113"/>
      <c r="AL951" s="113"/>
      <c r="AM951" s="113"/>
      <c r="AN951" s="113"/>
      <c r="AO951" s="113"/>
      <c r="AP951" s="113"/>
      <c r="AQ951" s="113"/>
      <c r="AR951" s="113"/>
      <c r="AS951" s="113"/>
      <c r="AT951" s="113"/>
      <c r="AU951" s="113"/>
      <c r="AV951" s="113"/>
      <c r="AW951" s="113"/>
      <c r="AX951" s="113"/>
      <c r="AY951" s="113"/>
      <c r="AZ951" s="113"/>
      <c r="BA951" s="113"/>
      <c r="BB951" s="113"/>
      <c r="BC951" s="113"/>
      <c r="BD951" s="113"/>
      <c r="BE951" s="113"/>
      <c r="BF951" s="113"/>
      <c r="BG951" s="113"/>
      <c r="BH951" s="113"/>
      <c r="BI951" s="113"/>
    </row>
    <row r="952" spans="1:61" ht="12.75" customHeight="1" x14ac:dyDescent="0.2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  <c r="AD952" s="113"/>
      <c r="AE952" s="113"/>
      <c r="AF952" s="113"/>
      <c r="AG952" s="113"/>
      <c r="AH952" s="113"/>
      <c r="AI952" s="113"/>
      <c r="AJ952" s="113"/>
      <c r="AK952" s="113"/>
      <c r="AL952" s="113"/>
      <c r="AM952" s="113"/>
      <c r="AN952" s="113"/>
      <c r="AO952" s="113"/>
      <c r="AP952" s="113"/>
      <c r="AQ952" s="113"/>
      <c r="AR952" s="113"/>
      <c r="AS952" s="113"/>
      <c r="AT952" s="113"/>
      <c r="AU952" s="113"/>
      <c r="AV952" s="113"/>
      <c r="AW952" s="113"/>
      <c r="AX952" s="113"/>
      <c r="AY952" s="113"/>
      <c r="AZ952" s="113"/>
      <c r="BA952" s="113"/>
      <c r="BB952" s="113"/>
      <c r="BC952" s="113"/>
      <c r="BD952" s="113"/>
      <c r="BE952" s="113"/>
      <c r="BF952" s="113"/>
      <c r="BG952" s="113"/>
      <c r="BH952" s="113"/>
      <c r="BI952" s="113"/>
    </row>
    <row r="953" spans="1:61" ht="12.75" customHeight="1" x14ac:dyDescent="0.2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  <c r="AC953" s="113"/>
      <c r="AD953" s="113"/>
      <c r="AE953" s="113"/>
      <c r="AF953" s="113"/>
      <c r="AG953" s="113"/>
      <c r="AH953" s="113"/>
      <c r="AI953" s="113"/>
      <c r="AJ953" s="113"/>
      <c r="AK953" s="113"/>
      <c r="AL953" s="113"/>
      <c r="AM953" s="113"/>
      <c r="AN953" s="113"/>
      <c r="AO953" s="113"/>
      <c r="AP953" s="113"/>
      <c r="AQ953" s="113"/>
      <c r="AR953" s="113"/>
      <c r="AS953" s="113"/>
      <c r="AT953" s="113"/>
      <c r="AU953" s="113"/>
      <c r="AV953" s="113"/>
      <c r="AW953" s="113"/>
      <c r="AX953" s="113"/>
      <c r="AY953" s="113"/>
      <c r="AZ953" s="113"/>
      <c r="BA953" s="113"/>
      <c r="BB953" s="113"/>
      <c r="BC953" s="113"/>
      <c r="BD953" s="113"/>
      <c r="BE953" s="113"/>
      <c r="BF953" s="113"/>
      <c r="BG953" s="113"/>
      <c r="BH953" s="113"/>
      <c r="BI953" s="113"/>
    </row>
    <row r="954" spans="1:61" ht="12.75" customHeight="1" x14ac:dyDescent="0.2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  <c r="AC954" s="113"/>
      <c r="AD954" s="113"/>
      <c r="AE954" s="113"/>
      <c r="AF954" s="113"/>
      <c r="AG954" s="113"/>
      <c r="AH954" s="113"/>
      <c r="AI954" s="113"/>
      <c r="AJ954" s="113"/>
      <c r="AK954" s="113"/>
      <c r="AL954" s="113"/>
      <c r="AM954" s="113"/>
      <c r="AN954" s="113"/>
      <c r="AO954" s="113"/>
      <c r="AP954" s="113"/>
      <c r="AQ954" s="113"/>
      <c r="AR954" s="113"/>
      <c r="AS954" s="113"/>
      <c r="AT954" s="113"/>
      <c r="AU954" s="113"/>
      <c r="AV954" s="113"/>
      <c r="AW954" s="113"/>
      <c r="AX954" s="113"/>
      <c r="AY954" s="113"/>
      <c r="AZ954" s="113"/>
      <c r="BA954" s="113"/>
      <c r="BB954" s="113"/>
      <c r="BC954" s="113"/>
      <c r="BD954" s="113"/>
      <c r="BE954" s="113"/>
      <c r="BF954" s="113"/>
      <c r="BG954" s="113"/>
      <c r="BH954" s="113"/>
      <c r="BI954" s="113"/>
    </row>
    <row r="955" spans="1:61" ht="12.75" customHeight="1" x14ac:dyDescent="0.2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  <c r="AC955" s="113"/>
      <c r="AD955" s="113"/>
      <c r="AE955" s="113"/>
      <c r="AF955" s="113"/>
      <c r="AG955" s="113"/>
      <c r="AH955" s="113"/>
      <c r="AI955" s="113"/>
      <c r="AJ955" s="113"/>
      <c r="AK955" s="113"/>
      <c r="AL955" s="113"/>
      <c r="AM955" s="113"/>
      <c r="AN955" s="113"/>
      <c r="AO955" s="113"/>
      <c r="AP955" s="113"/>
      <c r="AQ955" s="113"/>
      <c r="AR955" s="113"/>
      <c r="AS955" s="113"/>
      <c r="AT955" s="113"/>
      <c r="AU955" s="113"/>
      <c r="AV955" s="113"/>
      <c r="AW955" s="113"/>
      <c r="AX955" s="113"/>
      <c r="AY955" s="113"/>
      <c r="AZ955" s="113"/>
      <c r="BA955" s="113"/>
      <c r="BB955" s="113"/>
      <c r="BC955" s="113"/>
      <c r="BD955" s="113"/>
      <c r="BE955" s="113"/>
      <c r="BF955" s="113"/>
      <c r="BG955" s="113"/>
      <c r="BH955" s="113"/>
      <c r="BI955" s="113"/>
    </row>
    <row r="956" spans="1:61" ht="12.75" customHeight="1" x14ac:dyDescent="0.2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  <c r="AC956" s="113"/>
      <c r="AD956" s="113"/>
      <c r="AE956" s="113"/>
      <c r="AF956" s="113"/>
      <c r="AG956" s="113"/>
      <c r="AH956" s="113"/>
      <c r="AI956" s="113"/>
      <c r="AJ956" s="113"/>
      <c r="AK956" s="113"/>
      <c r="AL956" s="113"/>
      <c r="AM956" s="113"/>
      <c r="AN956" s="113"/>
      <c r="AO956" s="113"/>
      <c r="AP956" s="113"/>
      <c r="AQ956" s="113"/>
      <c r="AR956" s="113"/>
      <c r="AS956" s="113"/>
      <c r="AT956" s="113"/>
      <c r="AU956" s="113"/>
      <c r="AV956" s="113"/>
      <c r="AW956" s="113"/>
      <c r="AX956" s="113"/>
      <c r="AY956" s="113"/>
      <c r="AZ956" s="113"/>
      <c r="BA956" s="113"/>
      <c r="BB956" s="113"/>
      <c r="BC956" s="113"/>
      <c r="BD956" s="113"/>
      <c r="BE956" s="113"/>
      <c r="BF956" s="113"/>
      <c r="BG956" s="113"/>
      <c r="BH956" s="113"/>
      <c r="BI956" s="113"/>
    </row>
    <row r="957" spans="1:61" ht="12.75" customHeight="1" x14ac:dyDescent="0.2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  <c r="AC957" s="113"/>
      <c r="AD957" s="113"/>
      <c r="AE957" s="113"/>
      <c r="AF957" s="113"/>
      <c r="AG957" s="113"/>
      <c r="AH957" s="113"/>
      <c r="AI957" s="113"/>
      <c r="AJ957" s="113"/>
      <c r="AK957" s="113"/>
      <c r="AL957" s="113"/>
      <c r="AM957" s="113"/>
      <c r="AN957" s="113"/>
      <c r="AO957" s="113"/>
      <c r="AP957" s="113"/>
      <c r="AQ957" s="113"/>
      <c r="AR957" s="113"/>
      <c r="AS957" s="113"/>
      <c r="AT957" s="113"/>
      <c r="AU957" s="113"/>
      <c r="AV957" s="113"/>
      <c r="AW957" s="113"/>
      <c r="AX957" s="113"/>
      <c r="AY957" s="113"/>
      <c r="AZ957" s="113"/>
      <c r="BA957" s="113"/>
      <c r="BB957" s="113"/>
      <c r="BC957" s="113"/>
      <c r="BD957" s="113"/>
      <c r="BE957" s="113"/>
      <c r="BF957" s="113"/>
      <c r="BG957" s="113"/>
      <c r="BH957" s="113"/>
      <c r="BI957" s="113"/>
    </row>
    <row r="958" spans="1:61" ht="12.75" customHeight="1" x14ac:dyDescent="0.2">
      <c r="B958" s="113"/>
      <c r="C958" s="113"/>
      <c r="D958" s="113"/>
      <c r="E958" s="113"/>
    </row>
    <row r="959" spans="1:61" ht="12.75" customHeight="1" x14ac:dyDescent="0.2">
      <c r="B959" s="113"/>
      <c r="C959" s="113"/>
      <c r="D959" s="113"/>
      <c r="E959" s="113"/>
    </row>
    <row r="960" spans="1:61" ht="12.75" customHeight="1" x14ac:dyDescent="0.2">
      <c r="B960" s="113"/>
      <c r="C960" s="113"/>
      <c r="D960" s="113"/>
      <c r="E960" s="113"/>
    </row>
    <row r="961" spans="2:5" ht="12.75" customHeight="1" x14ac:dyDescent="0.2">
      <c r="B961" s="113"/>
      <c r="C961" s="113"/>
      <c r="D961" s="113"/>
      <c r="E961" s="113"/>
    </row>
    <row r="962" spans="2:5" ht="12.75" customHeight="1" x14ac:dyDescent="0.2">
      <c r="B962" s="113"/>
      <c r="C962" s="113"/>
      <c r="D962" s="113"/>
      <c r="E962" s="113"/>
    </row>
    <row r="963" spans="2:5" ht="12.75" customHeight="1" x14ac:dyDescent="0.2">
      <c r="B963" s="113"/>
      <c r="C963" s="113"/>
      <c r="D963" s="113"/>
      <c r="E963" s="113"/>
    </row>
    <row r="964" spans="2:5" ht="12.75" customHeight="1" x14ac:dyDescent="0.2">
      <c r="B964" s="113"/>
      <c r="C964" s="113"/>
      <c r="D964" s="113"/>
      <c r="E964" s="113"/>
    </row>
    <row r="965" spans="2:5" ht="12.75" customHeight="1" x14ac:dyDescent="0.2">
      <c r="B965" s="113"/>
      <c r="C965" s="113"/>
      <c r="D965" s="113"/>
      <c r="E965" s="113"/>
    </row>
    <row r="966" spans="2:5" ht="12.75" customHeight="1" x14ac:dyDescent="0.2">
      <c r="B966" s="113"/>
      <c r="C966" s="113"/>
      <c r="D966" s="113"/>
      <c r="E966" s="113"/>
    </row>
    <row r="967" spans="2:5" ht="12.75" customHeight="1" x14ac:dyDescent="0.2">
      <c r="B967" s="113"/>
      <c r="C967" s="113"/>
      <c r="D967" s="113"/>
      <c r="E967" s="113"/>
    </row>
  </sheetData>
  <sheetProtection sheet="1" objects="1" scenarios="1" formatColumns="0" formatRows="0"/>
  <mergeCells count="140">
    <mergeCell ref="U324:V324"/>
    <mergeCell ref="Z324:AA324"/>
    <mergeCell ref="Z299:AB299"/>
    <mergeCell ref="Z300:AB300"/>
    <mergeCell ref="Z289:AB289"/>
    <mergeCell ref="Z290:AB290"/>
    <mergeCell ref="Z298:AB298"/>
    <mergeCell ref="U322:V322"/>
    <mergeCell ref="Z322:AA322"/>
    <mergeCell ref="Z319:AB319"/>
    <mergeCell ref="Z313:AA313"/>
    <mergeCell ref="Z309:AB309"/>
    <mergeCell ref="Z310:AB310"/>
    <mergeCell ref="U305:V305"/>
    <mergeCell ref="Z305:AA305"/>
    <mergeCell ref="U308:W308"/>
    <mergeCell ref="Z308:AB308"/>
    <mergeCell ref="U309:W309"/>
    <mergeCell ref="U310:W310"/>
    <mergeCell ref="Z303:AA303"/>
    <mergeCell ref="U304:V304"/>
    <mergeCell ref="Z304:AA304"/>
    <mergeCell ref="U325:V325"/>
    <mergeCell ref="Z325:AA325"/>
    <mergeCell ref="G10:I10"/>
    <mergeCell ref="G56:I56"/>
    <mergeCell ref="G194:I194"/>
    <mergeCell ref="G240:I240"/>
    <mergeCell ref="U323:V323"/>
    <mergeCell ref="Z323:AA323"/>
    <mergeCell ref="U319:W319"/>
    <mergeCell ref="U320:W320"/>
    <mergeCell ref="Z320:AB320"/>
    <mergeCell ref="U321:V321"/>
    <mergeCell ref="Z321:AA321"/>
    <mergeCell ref="U314:V314"/>
    <mergeCell ref="Z314:AA314"/>
    <mergeCell ref="U315:V315"/>
    <mergeCell ref="Z315:AA315"/>
    <mergeCell ref="U318:W318"/>
    <mergeCell ref="Z318:AB318"/>
    <mergeCell ref="U311:V311"/>
    <mergeCell ref="Z311:AA311"/>
    <mergeCell ref="U312:V312"/>
    <mergeCell ref="Z312:AA312"/>
    <mergeCell ref="U313:V313"/>
    <mergeCell ref="K302:N302"/>
    <mergeCell ref="O302:P302"/>
    <mergeCell ref="U302:V302"/>
    <mergeCell ref="U303:V303"/>
    <mergeCell ref="Z301:AA301"/>
    <mergeCell ref="Z302:AA302"/>
    <mergeCell ref="H301:I301"/>
    <mergeCell ref="K301:N301"/>
    <mergeCell ref="O301:P301"/>
    <mergeCell ref="U301:V301"/>
    <mergeCell ref="H300:I300"/>
    <mergeCell ref="K300:N300"/>
    <mergeCell ref="O300:P300"/>
    <mergeCell ref="U298:W298"/>
    <mergeCell ref="U299:W299"/>
    <mergeCell ref="U300:W300"/>
    <mergeCell ref="F298:G298"/>
    <mergeCell ref="H298:I298"/>
    <mergeCell ref="K297:N297"/>
    <mergeCell ref="O297:P297"/>
    <mergeCell ref="F299:G299"/>
    <mergeCell ref="H299:I299"/>
    <mergeCell ref="K299:N299"/>
    <mergeCell ref="O299:P299"/>
    <mergeCell ref="K298:N298"/>
    <mergeCell ref="O298:P298"/>
    <mergeCell ref="U295:V295"/>
    <mergeCell ref="Z295:AA295"/>
    <mergeCell ref="K295:N295"/>
    <mergeCell ref="O295:P295"/>
    <mergeCell ref="U293:V293"/>
    <mergeCell ref="Z293:AA293"/>
    <mergeCell ref="K293:N293"/>
    <mergeCell ref="O293:P293"/>
    <mergeCell ref="U294:V294"/>
    <mergeCell ref="Z294:AA294"/>
    <mergeCell ref="F295:G295"/>
    <mergeCell ref="H295:I295"/>
    <mergeCell ref="F293:G293"/>
    <mergeCell ref="H293:I293"/>
    <mergeCell ref="F294:G294"/>
    <mergeCell ref="H294:I294"/>
    <mergeCell ref="O296:P296"/>
    <mergeCell ref="O294:P294"/>
    <mergeCell ref="K294:N294"/>
    <mergeCell ref="K296:N296"/>
    <mergeCell ref="U288:W288"/>
    <mergeCell ref="Z288:AB288"/>
    <mergeCell ref="U291:V291"/>
    <mergeCell ref="Z291:AA291"/>
    <mergeCell ref="F292:G292"/>
    <mergeCell ref="H292:I292"/>
    <mergeCell ref="F291:G291"/>
    <mergeCell ref="H291:I291"/>
    <mergeCell ref="F289:G289"/>
    <mergeCell ref="H289:I289"/>
    <mergeCell ref="F290:G290"/>
    <mergeCell ref="H290:I290"/>
    <mergeCell ref="K290:N290"/>
    <mergeCell ref="O290:P290"/>
    <mergeCell ref="U289:W289"/>
    <mergeCell ref="U290:W290"/>
    <mergeCell ref="K289:N289"/>
    <mergeCell ref="O289:P289"/>
    <mergeCell ref="K292:N292"/>
    <mergeCell ref="O292:P292"/>
    <mergeCell ref="K291:N291"/>
    <mergeCell ref="O291:P291"/>
    <mergeCell ref="U292:V292"/>
    <mergeCell ref="Z292:AA292"/>
    <mergeCell ref="B2:D2"/>
    <mergeCell ref="E2:F2"/>
    <mergeCell ref="K288:N288"/>
    <mergeCell ref="O288:P288"/>
    <mergeCell ref="B288:E288"/>
    <mergeCell ref="G102:I102"/>
    <mergeCell ref="G148:I148"/>
    <mergeCell ref="U4:Y4"/>
    <mergeCell ref="J15:K15"/>
    <mergeCell ref="U18:Y18"/>
    <mergeCell ref="J61:K61"/>
    <mergeCell ref="U248:Y248"/>
    <mergeCell ref="U64:Y64"/>
    <mergeCell ref="J199:K199"/>
    <mergeCell ref="T287:W287"/>
    <mergeCell ref="Y287:AB287"/>
    <mergeCell ref="K287:N287"/>
    <mergeCell ref="O287:P287"/>
    <mergeCell ref="J107:K107"/>
    <mergeCell ref="U110:Y110"/>
    <mergeCell ref="J153:K153"/>
    <mergeCell ref="U156:Y156"/>
    <mergeCell ref="U202:Y202"/>
    <mergeCell ref="J245:K245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320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FebRpt!J39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SUM(MARCH!$B$7)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SUM(MARCH!$C$7)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SUM(MARCH!$D$7)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SUM(MARCH!$E$7)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SUM(MARCH!$F$7)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SUM(MARCH!$L$7:$O$7)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SUM(MARCH!$Q$7:$R$7)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SUM(MARCH!$P$7)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SUM(J7+J17)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SUM(MARCH!$U$7)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SUM(MARCH!$V$7)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SUM(MARCH!$W$7:$X$7)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SUM(MARCH!$Y$7)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SUM(MARCH!$Z$7)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SUM(MARCH!$AA$7)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SUM(MARCH!$AB$7)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SUM(MARCH!$AC$7)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SUM(MARCH!$AD$7)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SUM(MARCH!$AE$7)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SUM(MARCH!$AF$7)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SUM(MARCH!$AG$7)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SUM(MARCH!$AH$7)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SUM(MARCH!$AJ$7)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SUM(MARCH!$AK$7)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54" customWidth="1"/>
    <col min="11" max="13" width="9.140625" style="406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401"/>
      <c r="L1" s="401"/>
      <c r="M1" s="401"/>
    </row>
    <row r="2" spans="1:13" ht="14.45" customHeight="1" x14ac:dyDescent="0.2">
      <c r="A2" s="517" t="s">
        <v>331</v>
      </c>
      <c r="B2" s="517"/>
      <c r="C2" s="517"/>
      <c r="D2" s="517"/>
      <c r="E2" s="517"/>
      <c r="F2" s="517"/>
      <c r="G2" s="517"/>
      <c r="H2" s="517"/>
      <c r="I2" s="517"/>
      <c r="J2" s="517"/>
      <c r="K2" s="401"/>
      <c r="L2" s="401"/>
      <c r="M2" s="401"/>
    </row>
    <row r="3" spans="1:13" s="223" customFormat="1" ht="14.45" customHeight="1" x14ac:dyDescent="0.2">
      <c r="B3" s="224"/>
      <c r="C3" s="224"/>
      <c r="D3" s="224"/>
      <c r="E3" s="224"/>
      <c r="F3" s="225" t="s">
        <v>272</v>
      </c>
      <c r="G3" s="226">
        <f>JANUARY!$E$11</f>
        <v>0</v>
      </c>
      <c r="H3" s="228"/>
      <c r="I3" s="228"/>
      <c r="J3" s="228"/>
      <c r="K3" s="402"/>
      <c r="L3" s="403"/>
      <c r="M3" s="403"/>
    </row>
    <row r="4" spans="1:13" ht="14.45" customHeight="1" x14ac:dyDescent="0.2">
      <c r="A4" s="200"/>
      <c r="B4" s="200"/>
      <c r="C4" s="200"/>
      <c r="E4" s="201"/>
      <c r="F4" s="201" t="s">
        <v>332</v>
      </c>
      <c r="G4" s="518" t="s">
        <v>333</v>
      </c>
      <c r="H4" s="518"/>
      <c r="I4" s="518"/>
      <c r="J4" s="518"/>
      <c r="K4" s="401"/>
      <c r="L4" s="401"/>
      <c r="M4" s="401"/>
    </row>
    <row r="5" spans="1:13" ht="14.45" customHeight="1" x14ac:dyDescent="0.2">
      <c r="A5" s="202"/>
      <c r="B5" s="202"/>
      <c r="C5" s="202"/>
      <c r="D5" s="202"/>
      <c r="E5" s="519" t="s">
        <v>334</v>
      </c>
      <c r="F5" s="519"/>
      <c r="G5" s="202"/>
      <c r="H5" s="229"/>
      <c r="I5" s="229"/>
      <c r="J5" s="229"/>
      <c r="K5" s="401"/>
      <c r="L5" s="401"/>
      <c r="M5" s="401"/>
    </row>
    <row r="6" spans="1:13" ht="14.45" customHeight="1" x14ac:dyDescent="0.2">
      <c r="A6" s="520" t="s">
        <v>335</v>
      </c>
      <c r="B6" s="520"/>
      <c r="C6" s="520"/>
      <c r="D6" s="520"/>
      <c r="E6" s="520"/>
      <c r="F6" s="520"/>
      <c r="G6" s="520"/>
      <c r="H6" s="520"/>
      <c r="I6" s="520"/>
      <c r="J6" s="520"/>
      <c r="K6" s="401"/>
      <c r="L6" s="401"/>
      <c r="M6" s="401"/>
    </row>
    <row r="7" spans="1:13" ht="14.45" customHeight="1" thickBot="1" x14ac:dyDescent="0.25">
      <c r="A7" s="199"/>
      <c r="B7" s="199"/>
      <c r="C7" s="199"/>
      <c r="D7" s="199"/>
      <c r="E7" s="199"/>
      <c r="F7" s="199"/>
      <c r="G7" s="199"/>
      <c r="H7" s="227"/>
      <c r="I7" s="227"/>
      <c r="J7" s="227"/>
      <c r="K7" s="401"/>
      <c r="L7" s="401"/>
      <c r="M7" s="401"/>
    </row>
    <row r="8" spans="1:13" ht="14.45" customHeight="1" x14ac:dyDescent="0.2">
      <c r="A8" s="202" t="s">
        <v>423</v>
      </c>
      <c r="B8" s="202"/>
      <c r="C8" s="202"/>
      <c r="D8" s="202"/>
      <c r="E8" s="202"/>
      <c r="F8" s="199"/>
      <c r="G8" s="199"/>
      <c r="H8" s="227"/>
      <c r="I8" s="227"/>
      <c r="J8" s="230">
        <f>JanRpt!J7</f>
        <v>0</v>
      </c>
      <c r="K8" s="401"/>
      <c r="L8" s="401"/>
      <c r="M8" s="401"/>
    </row>
    <row r="9" spans="1:13" ht="14.45" customHeight="1" x14ac:dyDescent="0.2">
      <c r="A9" s="202" t="s">
        <v>336</v>
      </c>
      <c r="B9" s="202"/>
      <c r="C9" s="202"/>
      <c r="D9" s="202"/>
      <c r="E9" s="202"/>
      <c r="F9" s="199"/>
      <c r="G9" s="199"/>
      <c r="H9" s="227"/>
      <c r="I9" s="231"/>
      <c r="J9" s="232" t="s">
        <v>236</v>
      </c>
      <c r="K9" s="404" t="s">
        <v>273</v>
      </c>
      <c r="L9" s="404" t="s">
        <v>314</v>
      </c>
      <c r="M9" s="404" t="s">
        <v>320</v>
      </c>
    </row>
    <row r="10" spans="1:13" ht="14.45" customHeight="1" x14ac:dyDescent="0.2">
      <c r="A10" s="202" t="s">
        <v>424</v>
      </c>
      <c r="B10" s="202"/>
      <c r="C10" s="202"/>
      <c r="D10" s="202"/>
      <c r="E10" s="202"/>
      <c r="F10" s="199"/>
      <c r="G10" s="199"/>
      <c r="H10" s="227"/>
      <c r="I10" s="233">
        <f t="shared" ref="I10:I17" si="0">SUM(K10:M10)</f>
        <v>0</v>
      </c>
      <c r="J10" s="232"/>
      <c r="K10" s="405">
        <f>JanRpt!I9</f>
        <v>0</v>
      </c>
      <c r="L10" s="405">
        <f>FebRpt!I9</f>
        <v>0</v>
      </c>
      <c r="M10" s="405">
        <f>MarRpt!I9</f>
        <v>0</v>
      </c>
    </row>
    <row r="11" spans="1:13" ht="14.45" customHeight="1" x14ac:dyDescent="0.2">
      <c r="A11" s="202" t="s">
        <v>425</v>
      </c>
      <c r="B11" s="202"/>
      <c r="C11" s="202"/>
      <c r="D11" s="202"/>
      <c r="E11" s="202"/>
      <c r="F11" s="199"/>
      <c r="G11" s="199"/>
      <c r="H11" s="227"/>
      <c r="I11" s="234">
        <f t="shared" si="0"/>
        <v>0</v>
      </c>
      <c r="J11" s="232"/>
      <c r="K11" s="405">
        <f>JanRpt!I10</f>
        <v>0</v>
      </c>
      <c r="L11" s="405">
        <f>FebRpt!I10</f>
        <v>0</v>
      </c>
      <c r="M11" s="405">
        <f>MarRpt!I10</f>
        <v>0</v>
      </c>
    </row>
    <row r="12" spans="1:13" ht="14.45" customHeight="1" x14ac:dyDescent="0.2">
      <c r="A12" s="202" t="s">
        <v>426</v>
      </c>
      <c r="B12" s="202"/>
      <c r="C12" s="202"/>
      <c r="D12" s="202"/>
      <c r="E12" s="202"/>
      <c r="F12" s="199"/>
      <c r="G12" s="199"/>
      <c r="H12" s="227"/>
      <c r="I12" s="234">
        <f t="shared" si="0"/>
        <v>0</v>
      </c>
      <c r="J12" s="232"/>
      <c r="K12" s="405">
        <f>JanRpt!I11</f>
        <v>0</v>
      </c>
      <c r="L12" s="405">
        <f>FebRpt!I11</f>
        <v>0</v>
      </c>
      <c r="M12" s="405">
        <f>MarRpt!I11</f>
        <v>0</v>
      </c>
    </row>
    <row r="13" spans="1:13" ht="14.45" customHeight="1" x14ac:dyDescent="0.2">
      <c r="A13" s="202" t="s">
        <v>427</v>
      </c>
      <c r="B13" s="202"/>
      <c r="C13" s="202"/>
      <c r="D13" s="202"/>
      <c r="E13" s="202"/>
      <c r="F13" s="199"/>
      <c r="G13" s="199"/>
      <c r="H13" s="227"/>
      <c r="I13" s="234">
        <f t="shared" si="0"/>
        <v>0</v>
      </c>
      <c r="J13" s="232"/>
      <c r="K13" s="405">
        <f>JanRpt!I12</f>
        <v>0</v>
      </c>
      <c r="L13" s="405">
        <f>FebRpt!I12</f>
        <v>0</v>
      </c>
      <c r="M13" s="405">
        <f>MarRpt!I12</f>
        <v>0</v>
      </c>
    </row>
    <row r="14" spans="1:13" ht="14.45" customHeight="1" x14ac:dyDescent="0.2">
      <c r="A14" s="202" t="s">
        <v>413</v>
      </c>
      <c r="B14" s="202"/>
      <c r="C14" s="202"/>
      <c r="D14" s="202"/>
      <c r="E14" s="202"/>
      <c r="F14" s="199"/>
      <c r="G14" s="199"/>
      <c r="H14" s="227"/>
      <c r="I14" s="234">
        <f t="shared" si="0"/>
        <v>0</v>
      </c>
      <c r="J14" s="232"/>
      <c r="K14" s="405">
        <f>JanRpt!I13</f>
        <v>0</v>
      </c>
      <c r="L14" s="405">
        <f>FebRpt!I13</f>
        <v>0</v>
      </c>
      <c r="M14" s="405">
        <f>MarRpt!I13</f>
        <v>0</v>
      </c>
    </row>
    <row r="15" spans="1:13" ht="14.45" customHeight="1" x14ac:dyDescent="0.2">
      <c r="A15" s="202" t="s">
        <v>428</v>
      </c>
      <c r="B15" s="202"/>
      <c r="C15" s="202"/>
      <c r="D15" s="202"/>
      <c r="E15" s="202"/>
      <c r="F15" s="199"/>
      <c r="G15" s="199"/>
      <c r="H15" s="227"/>
      <c r="I15" s="234">
        <f t="shared" si="0"/>
        <v>0</v>
      </c>
      <c r="J15" s="232"/>
      <c r="K15" s="405">
        <f>JanRpt!I14</f>
        <v>0</v>
      </c>
      <c r="L15" s="405">
        <f>FebRpt!I14</f>
        <v>0</v>
      </c>
      <c r="M15" s="405">
        <f>MarRpt!I14</f>
        <v>0</v>
      </c>
    </row>
    <row r="16" spans="1:13" ht="14.45" customHeight="1" x14ac:dyDescent="0.2">
      <c r="A16" s="202"/>
      <c r="B16" s="202"/>
      <c r="C16" s="202" t="s">
        <v>429</v>
      </c>
      <c r="D16" s="202"/>
      <c r="E16" s="202"/>
      <c r="F16" s="199"/>
      <c r="G16" s="199"/>
      <c r="H16" s="227"/>
      <c r="I16" s="234">
        <f t="shared" si="0"/>
        <v>0</v>
      </c>
      <c r="J16" s="232"/>
      <c r="K16" s="405">
        <f>JanRpt!I15</f>
        <v>0</v>
      </c>
      <c r="L16" s="405">
        <f>FebRpt!I15</f>
        <v>0</v>
      </c>
      <c r="M16" s="405">
        <f>MarRpt!I15</f>
        <v>0</v>
      </c>
    </row>
    <row r="17" spans="1:13" ht="14.45" customHeight="1" thickBot="1" x14ac:dyDescent="0.25">
      <c r="A17" s="202"/>
      <c r="B17" s="202"/>
      <c r="C17" s="202" t="s">
        <v>430</v>
      </c>
      <c r="D17" s="202"/>
      <c r="E17" s="202"/>
      <c r="F17" s="199"/>
      <c r="G17" s="199"/>
      <c r="H17" s="227"/>
      <c r="I17" s="235">
        <f t="shared" si="0"/>
        <v>0</v>
      </c>
      <c r="J17" s="232"/>
      <c r="K17" s="405">
        <f>JanRpt!I16</f>
        <v>0</v>
      </c>
      <c r="L17" s="405">
        <f>FebRpt!I16</f>
        <v>0</v>
      </c>
      <c r="M17" s="405">
        <f>MarRpt!I16</f>
        <v>0</v>
      </c>
    </row>
    <row r="18" spans="1:13" ht="14.45" customHeight="1" x14ac:dyDescent="0.2">
      <c r="A18" s="202"/>
      <c r="B18" s="204" t="s">
        <v>431</v>
      </c>
      <c r="C18" s="202"/>
      <c r="D18" s="202"/>
      <c r="E18" s="202"/>
      <c r="F18" s="199"/>
      <c r="G18" s="199"/>
      <c r="H18" s="227"/>
      <c r="I18" s="227"/>
      <c r="J18" s="236">
        <f>SUM(I10:I17)</f>
        <v>0</v>
      </c>
    </row>
    <row r="19" spans="1:13" ht="14.45" customHeight="1" thickBot="1" x14ac:dyDescent="0.25">
      <c r="A19" s="202"/>
      <c r="B19" s="204" t="s">
        <v>432</v>
      </c>
      <c r="C19" s="202"/>
      <c r="D19" s="202"/>
      <c r="E19" s="202"/>
      <c r="F19" s="199"/>
      <c r="G19" s="199"/>
      <c r="H19" s="227"/>
      <c r="I19" s="227"/>
      <c r="J19" s="237">
        <f>SUM(J8:J18)</f>
        <v>0</v>
      </c>
      <c r="K19" s="401"/>
      <c r="L19" s="401"/>
      <c r="M19" s="401"/>
    </row>
    <row r="20" spans="1:13" ht="14.45" customHeight="1" x14ac:dyDescent="0.2">
      <c r="A20" s="202"/>
      <c r="B20" s="202"/>
      <c r="C20" s="202"/>
      <c r="D20" s="202"/>
      <c r="E20" s="202"/>
      <c r="F20" s="199"/>
      <c r="G20" s="199"/>
      <c r="H20" s="227"/>
      <c r="I20" s="227"/>
      <c r="J20" s="238"/>
      <c r="K20" s="401"/>
      <c r="L20" s="401"/>
      <c r="M20" s="401"/>
    </row>
    <row r="21" spans="1:13" ht="14.45" customHeight="1" x14ac:dyDescent="0.2">
      <c r="A21" s="202"/>
      <c r="B21" s="202" t="s">
        <v>337</v>
      </c>
      <c r="C21" s="202"/>
      <c r="D21" s="202"/>
      <c r="E21" s="202"/>
      <c r="F21" s="199"/>
      <c r="G21" s="199"/>
      <c r="H21" s="227"/>
      <c r="I21" s="227"/>
      <c r="J21" s="232"/>
      <c r="K21" s="401"/>
      <c r="L21" s="401"/>
      <c r="M21" s="401"/>
    </row>
    <row r="22" spans="1:13" ht="14.45" customHeight="1" x14ac:dyDescent="0.2">
      <c r="A22" s="202" t="s">
        <v>288</v>
      </c>
      <c r="B22" s="202"/>
      <c r="C22" s="202"/>
      <c r="D22" s="202"/>
      <c r="E22" s="202"/>
      <c r="F22" s="199"/>
      <c r="G22" s="199"/>
      <c r="H22" s="227"/>
      <c r="I22" s="227"/>
      <c r="J22" s="232"/>
      <c r="K22" s="404" t="s">
        <v>273</v>
      </c>
      <c r="L22" s="404" t="s">
        <v>314</v>
      </c>
      <c r="M22" s="404" t="s">
        <v>320</v>
      </c>
    </row>
    <row r="23" spans="1:13" ht="14.45" customHeight="1" x14ac:dyDescent="0.2">
      <c r="A23" s="202"/>
      <c r="B23" s="202" t="s">
        <v>433</v>
      </c>
      <c r="C23" s="202"/>
      <c r="D23" s="202"/>
      <c r="E23" s="202"/>
      <c r="F23" s="199"/>
      <c r="G23" s="199"/>
      <c r="H23" s="239">
        <f>SUM(K23:M23)</f>
        <v>0</v>
      </c>
      <c r="I23" s="227"/>
      <c r="J23" s="232"/>
      <c r="K23" s="405">
        <f>JanRpt!H22</f>
        <v>0</v>
      </c>
      <c r="L23" s="405">
        <f>FebRpt!H22</f>
        <v>0</v>
      </c>
      <c r="M23" s="405">
        <f>MarRpt!H22</f>
        <v>0</v>
      </c>
    </row>
    <row r="24" spans="1:13" ht="14.45" customHeight="1" x14ac:dyDescent="0.2">
      <c r="A24" s="202"/>
      <c r="B24" s="202" t="s">
        <v>414</v>
      </c>
      <c r="C24" s="202"/>
      <c r="D24" s="202"/>
      <c r="E24" s="202"/>
      <c r="F24" s="199"/>
      <c r="G24" s="199"/>
      <c r="H24" s="240">
        <f>SUM(K24:M24)</f>
        <v>0</v>
      </c>
      <c r="I24" s="227"/>
      <c r="J24" s="232"/>
      <c r="K24" s="405">
        <f>JanRpt!H23</f>
        <v>0</v>
      </c>
      <c r="L24" s="405">
        <f>FebRpt!H23</f>
        <v>0</v>
      </c>
      <c r="M24" s="405">
        <f>MarRpt!H23</f>
        <v>0</v>
      </c>
    </row>
    <row r="25" spans="1:13" ht="14.45" customHeight="1" x14ac:dyDescent="0.2">
      <c r="A25" s="202"/>
      <c r="B25" s="202" t="s">
        <v>434</v>
      </c>
      <c r="C25" s="202"/>
      <c r="D25" s="202"/>
      <c r="E25" s="202"/>
      <c r="F25" s="199"/>
      <c r="G25" s="199"/>
      <c r="H25" s="241">
        <f>SUM(K25:M25)</f>
        <v>0</v>
      </c>
      <c r="I25" s="227"/>
      <c r="J25" s="232"/>
      <c r="K25" s="405">
        <f>JanRpt!H24</f>
        <v>0</v>
      </c>
      <c r="L25" s="405">
        <f>FebRpt!H24</f>
        <v>0</v>
      </c>
      <c r="M25" s="405">
        <f>MarRpt!H24</f>
        <v>0</v>
      </c>
    </row>
    <row r="26" spans="1:13" ht="14.45" customHeight="1" thickBot="1" x14ac:dyDescent="0.25">
      <c r="A26" s="202"/>
      <c r="B26" s="202" t="s">
        <v>415</v>
      </c>
      <c r="C26" s="202"/>
      <c r="D26" s="202"/>
      <c r="E26" s="202"/>
      <c r="F26" s="199"/>
      <c r="G26" s="199"/>
      <c r="H26" s="242">
        <f>SUM(K26:M26)</f>
        <v>0</v>
      </c>
      <c r="I26" s="227"/>
      <c r="J26" s="232"/>
      <c r="K26" s="405">
        <f>JanRpt!H25</f>
        <v>0</v>
      </c>
      <c r="L26" s="405">
        <f>FebRpt!H25</f>
        <v>0</v>
      </c>
      <c r="M26" s="405">
        <f>MarRpt!H25</f>
        <v>0</v>
      </c>
    </row>
    <row r="27" spans="1:13" ht="14.45" customHeight="1" x14ac:dyDescent="0.2">
      <c r="A27" s="202"/>
      <c r="B27" s="204" t="s">
        <v>435</v>
      </c>
      <c r="C27" s="202"/>
      <c r="D27" s="202"/>
      <c r="E27" s="202"/>
      <c r="F27" s="199"/>
      <c r="G27" s="199"/>
      <c r="H27" s="227"/>
      <c r="I27" s="233">
        <f>SUM(H23:H26)</f>
        <v>0</v>
      </c>
      <c r="J27" s="232"/>
      <c r="K27" s="404" t="s">
        <v>273</v>
      </c>
      <c r="L27" s="404" t="s">
        <v>314</v>
      </c>
      <c r="M27" s="404" t="s">
        <v>320</v>
      </c>
    </row>
    <row r="28" spans="1:13" ht="14.45" customHeight="1" x14ac:dyDescent="0.2">
      <c r="A28" s="202" t="s">
        <v>436</v>
      </c>
      <c r="B28" s="202"/>
      <c r="C28" s="202"/>
      <c r="D28" s="202"/>
      <c r="E28" s="202"/>
      <c r="F28" s="199"/>
      <c r="G28" s="199"/>
      <c r="H28" s="227"/>
      <c r="I28" s="234">
        <f>SUM(K28:M28)</f>
        <v>0</v>
      </c>
      <c r="J28" s="232"/>
      <c r="K28" s="405">
        <f>JanRpt!I26</f>
        <v>0</v>
      </c>
      <c r="L28" s="405">
        <f>FebRpt!I26</f>
        <v>0</v>
      </c>
      <c r="M28" s="405">
        <f>MarRpt!I26</f>
        <v>0</v>
      </c>
    </row>
    <row r="29" spans="1:13" ht="14.45" customHeight="1" x14ac:dyDescent="0.2">
      <c r="A29" s="202" t="s">
        <v>437</v>
      </c>
      <c r="B29" s="202"/>
      <c r="C29" s="202"/>
      <c r="D29" s="202"/>
      <c r="E29" s="202"/>
      <c r="F29" s="199"/>
      <c r="G29" s="199"/>
      <c r="H29" s="227"/>
      <c r="I29" s="234">
        <f t="shared" ref="I29:I39" si="1">SUM(K29:M29)</f>
        <v>0</v>
      </c>
      <c r="J29" s="232"/>
      <c r="K29" s="405">
        <f>JanRpt!I27</f>
        <v>0</v>
      </c>
      <c r="L29" s="405">
        <f>FebRpt!I27</f>
        <v>0</v>
      </c>
      <c r="M29" s="405">
        <f>MarRpt!I27</f>
        <v>0</v>
      </c>
    </row>
    <row r="30" spans="1:13" ht="14.45" customHeight="1" x14ac:dyDescent="0.2">
      <c r="A30" s="202" t="s">
        <v>438</v>
      </c>
      <c r="B30" s="202"/>
      <c r="C30" s="202"/>
      <c r="D30" s="202"/>
      <c r="E30" s="202"/>
      <c r="F30" s="199"/>
      <c r="G30" s="199"/>
      <c r="H30" s="227"/>
      <c r="I30" s="234">
        <f t="shared" si="1"/>
        <v>0</v>
      </c>
      <c r="J30" s="232"/>
      <c r="K30" s="405">
        <f>JanRpt!I28</f>
        <v>0</v>
      </c>
      <c r="L30" s="405">
        <f>FebRpt!I28</f>
        <v>0</v>
      </c>
      <c r="M30" s="405">
        <f>MarRpt!I28</f>
        <v>0</v>
      </c>
    </row>
    <row r="31" spans="1:13" ht="14.45" customHeight="1" x14ac:dyDescent="0.2">
      <c r="A31" s="202" t="s">
        <v>439</v>
      </c>
      <c r="B31" s="202"/>
      <c r="C31" s="202"/>
      <c r="D31" s="202"/>
      <c r="E31" s="202"/>
      <c r="F31" s="199"/>
      <c r="G31" s="199"/>
      <c r="H31" s="227"/>
      <c r="I31" s="234">
        <f t="shared" si="1"/>
        <v>0</v>
      </c>
      <c r="J31" s="232"/>
      <c r="K31" s="405">
        <f>JanRpt!I29</f>
        <v>0</v>
      </c>
      <c r="L31" s="405">
        <f>FebRpt!I29</f>
        <v>0</v>
      </c>
      <c r="M31" s="405">
        <f>MarRpt!I29</f>
        <v>0</v>
      </c>
    </row>
    <row r="32" spans="1:13" ht="14.45" customHeight="1" x14ac:dyDescent="0.2">
      <c r="A32" s="202" t="s">
        <v>440</v>
      </c>
      <c r="B32" s="202"/>
      <c r="C32" s="202"/>
      <c r="D32" s="202"/>
      <c r="E32" s="202"/>
      <c r="F32" s="199"/>
      <c r="G32" s="199"/>
      <c r="H32" s="227"/>
      <c r="I32" s="234">
        <f t="shared" si="1"/>
        <v>0</v>
      </c>
      <c r="J32" s="232"/>
      <c r="K32" s="405">
        <f>JanRpt!I30</f>
        <v>0</v>
      </c>
      <c r="L32" s="405">
        <f>FebRpt!I30</f>
        <v>0</v>
      </c>
      <c r="M32" s="405">
        <f>MarRpt!I30</f>
        <v>0</v>
      </c>
    </row>
    <row r="33" spans="1:13" ht="14.45" customHeight="1" x14ac:dyDescent="0.2">
      <c r="A33" s="202" t="s">
        <v>441</v>
      </c>
      <c r="B33" s="202"/>
      <c r="C33" s="202"/>
      <c r="D33" s="202"/>
      <c r="E33" s="202"/>
      <c r="F33" s="199"/>
      <c r="G33" s="199"/>
      <c r="H33" s="227"/>
      <c r="I33" s="234">
        <f t="shared" si="1"/>
        <v>0</v>
      </c>
      <c r="J33" s="232"/>
      <c r="K33" s="405">
        <f>JanRpt!I31</f>
        <v>0</v>
      </c>
      <c r="L33" s="405">
        <f>FebRpt!I31</f>
        <v>0</v>
      </c>
      <c r="M33" s="405">
        <f>MarRpt!I31</f>
        <v>0</v>
      </c>
    </row>
    <row r="34" spans="1:13" ht="14.45" customHeight="1" x14ac:dyDescent="0.2">
      <c r="A34" s="202" t="s">
        <v>442</v>
      </c>
      <c r="B34" s="202"/>
      <c r="C34" s="202"/>
      <c r="D34" s="202"/>
      <c r="E34" s="202"/>
      <c r="F34" s="199"/>
      <c r="G34" s="199"/>
      <c r="H34" s="227"/>
      <c r="I34" s="234">
        <f t="shared" si="1"/>
        <v>0</v>
      </c>
      <c r="J34" s="232"/>
      <c r="K34" s="405">
        <f>JanRpt!I32</f>
        <v>0</v>
      </c>
      <c r="L34" s="405">
        <f>FebRpt!I32</f>
        <v>0</v>
      </c>
      <c r="M34" s="405">
        <f>MarRpt!I32</f>
        <v>0</v>
      </c>
    </row>
    <row r="35" spans="1:13" ht="14.45" customHeight="1" x14ac:dyDescent="0.2">
      <c r="A35" s="202" t="s">
        <v>443</v>
      </c>
      <c r="B35" s="202"/>
      <c r="C35" s="202"/>
      <c r="D35" s="202"/>
      <c r="E35" s="202"/>
      <c r="F35" s="199"/>
      <c r="G35" s="199"/>
      <c r="H35" s="227"/>
      <c r="I35" s="234">
        <f t="shared" si="1"/>
        <v>0</v>
      </c>
      <c r="J35" s="232"/>
      <c r="K35" s="405">
        <f>JanRpt!I33</f>
        <v>0</v>
      </c>
      <c r="L35" s="405">
        <f>FebRpt!I33</f>
        <v>0</v>
      </c>
      <c r="M35" s="405">
        <f>MarRpt!I33</f>
        <v>0</v>
      </c>
    </row>
    <row r="36" spans="1:13" ht="14.45" customHeight="1" x14ac:dyDescent="0.2">
      <c r="A36" s="202" t="s">
        <v>444</v>
      </c>
      <c r="B36" s="202"/>
      <c r="C36" s="202"/>
      <c r="D36" s="202"/>
      <c r="E36" s="202"/>
      <c r="F36" s="199"/>
      <c r="G36" s="199"/>
      <c r="H36" s="227"/>
      <c r="I36" s="234">
        <f t="shared" si="1"/>
        <v>0</v>
      </c>
      <c r="J36" s="232"/>
      <c r="K36" s="405">
        <f>JanRpt!I34</f>
        <v>0</v>
      </c>
      <c r="L36" s="405">
        <f>FebRpt!I34</f>
        <v>0</v>
      </c>
      <c r="M36" s="405">
        <f>MarRpt!I34</f>
        <v>0</v>
      </c>
    </row>
    <row r="37" spans="1:13" ht="14.45" customHeight="1" x14ac:dyDescent="0.2">
      <c r="A37" s="202" t="s">
        <v>444</v>
      </c>
      <c r="B37" s="202"/>
      <c r="C37" s="202"/>
      <c r="D37" s="202"/>
      <c r="E37" s="202"/>
      <c r="F37" s="199"/>
      <c r="G37" s="199"/>
      <c r="H37" s="227"/>
      <c r="I37" s="234">
        <f t="shared" si="1"/>
        <v>0</v>
      </c>
      <c r="J37" s="232"/>
      <c r="K37" s="405">
        <f>JanRpt!I35</f>
        <v>0</v>
      </c>
      <c r="L37" s="405">
        <f>FebRpt!I35</f>
        <v>0</v>
      </c>
      <c r="M37" s="405">
        <f>MarRpt!I35</f>
        <v>0</v>
      </c>
    </row>
    <row r="38" spans="1:13" ht="14.45" customHeight="1" x14ac:dyDescent="0.2">
      <c r="A38" s="202" t="s">
        <v>445</v>
      </c>
      <c r="B38" s="202"/>
      <c r="C38" s="202"/>
      <c r="D38" s="202"/>
      <c r="E38" s="202"/>
      <c r="F38" s="203"/>
      <c r="G38" s="199"/>
      <c r="H38" s="227"/>
      <c r="I38" s="243">
        <f t="shared" si="1"/>
        <v>0</v>
      </c>
      <c r="J38" s="232"/>
      <c r="K38" s="405">
        <f>JanRpt!I36</f>
        <v>0</v>
      </c>
      <c r="L38" s="405">
        <f>FebRpt!I36</f>
        <v>0</v>
      </c>
      <c r="M38" s="405">
        <f>MarRpt!I36</f>
        <v>0</v>
      </c>
    </row>
    <row r="39" spans="1:13" ht="14.45" customHeight="1" thickBot="1" x14ac:dyDescent="0.25">
      <c r="A39" s="202" t="s">
        <v>446</v>
      </c>
      <c r="B39" s="202"/>
      <c r="C39" s="202"/>
      <c r="D39" s="202"/>
      <c r="E39" s="202"/>
      <c r="F39" s="199"/>
      <c r="G39" s="205"/>
      <c r="H39" s="227"/>
      <c r="I39" s="244">
        <f t="shared" si="1"/>
        <v>0</v>
      </c>
      <c r="J39" s="232"/>
      <c r="K39" s="405">
        <f>JanRpt!I37</f>
        <v>0</v>
      </c>
      <c r="L39" s="405">
        <f>FebRpt!I37</f>
        <v>0</v>
      </c>
      <c r="M39" s="405">
        <f>MarRpt!I37</f>
        <v>0</v>
      </c>
    </row>
    <row r="40" spans="1:13" ht="14.45" customHeight="1" x14ac:dyDescent="0.2">
      <c r="A40" s="202"/>
      <c r="B40" s="202"/>
      <c r="C40" s="202"/>
      <c r="D40" s="202"/>
      <c r="E40" s="202"/>
      <c r="F40" s="199"/>
      <c r="G40" s="205"/>
      <c r="H40" s="227"/>
      <c r="I40" s="227"/>
      <c r="J40" s="232"/>
      <c r="K40" s="407"/>
      <c r="L40" s="407"/>
      <c r="M40" s="407"/>
    </row>
    <row r="41" spans="1:13" ht="14.45" customHeight="1" thickBot="1" x14ac:dyDescent="0.25">
      <c r="A41" s="202"/>
      <c r="B41" s="204" t="s">
        <v>447</v>
      </c>
      <c r="C41" s="202"/>
      <c r="D41" s="202"/>
      <c r="E41" s="202"/>
      <c r="F41" s="199"/>
      <c r="G41" s="199"/>
      <c r="H41" s="227"/>
      <c r="I41" s="227"/>
      <c r="J41" s="245">
        <f>SUM(I27:I39)</f>
        <v>0</v>
      </c>
      <c r="K41" s="401"/>
      <c r="L41" s="401"/>
      <c r="M41" s="401"/>
    </row>
    <row r="42" spans="1:13" ht="14.45" customHeight="1" thickBot="1" x14ac:dyDescent="0.25">
      <c r="A42" s="204" t="s">
        <v>448</v>
      </c>
      <c r="B42" s="202"/>
      <c r="C42" s="202"/>
      <c r="D42" s="202"/>
      <c r="E42" s="202"/>
      <c r="F42" s="199"/>
      <c r="G42" s="199"/>
      <c r="H42" s="227"/>
      <c r="I42" s="227"/>
      <c r="J42" s="246">
        <f>SUM(J19-J41)</f>
        <v>0</v>
      </c>
      <c r="K42" s="401" t="s">
        <v>236</v>
      </c>
      <c r="L42" s="401"/>
      <c r="M42" s="401"/>
    </row>
    <row r="43" spans="1:13" ht="14.45" customHeight="1" thickTop="1" x14ac:dyDescent="0.2">
      <c r="A43" s="199"/>
      <c r="B43" s="199"/>
      <c r="C43" s="199"/>
      <c r="D43" s="199"/>
      <c r="E43" s="199"/>
      <c r="F43" s="199"/>
      <c r="G43" s="199"/>
      <c r="H43" s="227"/>
      <c r="I43" s="227"/>
      <c r="J43" s="247"/>
      <c r="K43" s="401"/>
      <c r="L43" s="401"/>
      <c r="M43" s="401"/>
    </row>
    <row r="44" spans="1:13" ht="14.45" customHeight="1" x14ac:dyDescent="0.2">
      <c r="A44" s="522" t="s">
        <v>338</v>
      </c>
      <c r="B44" s="522"/>
      <c r="C44" s="522"/>
      <c r="D44" s="522"/>
      <c r="E44" s="522"/>
      <c r="F44" s="522"/>
      <c r="G44" s="522"/>
      <c r="H44" s="522"/>
      <c r="I44" s="522"/>
      <c r="J44" s="522"/>
      <c r="K44" s="401"/>
      <c r="L44" s="401"/>
      <c r="M44" s="401"/>
    </row>
    <row r="45" spans="1:13" ht="14.45" customHeight="1" x14ac:dyDescent="0.2">
      <c r="A45" s="202"/>
      <c r="B45" s="202"/>
      <c r="C45" s="202"/>
      <c r="D45" s="202"/>
      <c r="E45" s="202"/>
      <c r="F45" s="199"/>
      <c r="G45" s="199"/>
      <c r="H45" s="227"/>
      <c r="I45" s="227"/>
      <c r="J45" s="227"/>
      <c r="K45" s="401"/>
      <c r="L45" s="401"/>
      <c r="M45" s="401"/>
    </row>
    <row r="46" spans="1:13" ht="14.45" customHeight="1" x14ac:dyDescent="0.2">
      <c r="A46" s="202" t="s">
        <v>339</v>
      </c>
      <c r="B46" s="202"/>
      <c r="C46" s="310" t="s">
        <v>394</v>
      </c>
      <c r="D46" s="202" t="s">
        <v>416</v>
      </c>
      <c r="E46" s="202"/>
      <c r="F46" s="523">
        <f>MARCH!$O$297</f>
        <v>0</v>
      </c>
      <c r="G46" s="524"/>
      <c r="H46" s="227"/>
      <c r="I46" s="227"/>
      <c r="J46" s="227"/>
      <c r="K46" s="401"/>
      <c r="L46" s="401"/>
      <c r="M46" s="401"/>
    </row>
    <row r="47" spans="1:13" ht="14.45" customHeight="1" x14ac:dyDescent="0.2">
      <c r="A47" s="202" t="s">
        <v>417</v>
      </c>
      <c r="B47" s="202"/>
      <c r="C47" s="202"/>
      <c r="D47" s="202"/>
      <c r="E47" s="202"/>
      <c r="F47" s="525">
        <f>MARCH!O298</f>
        <v>0</v>
      </c>
      <c r="G47" s="526"/>
      <c r="H47" s="227"/>
      <c r="I47" s="227"/>
      <c r="J47" s="227"/>
      <c r="K47" s="401"/>
      <c r="L47" s="401"/>
      <c r="M47" s="401"/>
    </row>
    <row r="48" spans="1:13" ht="14.45" customHeight="1" x14ac:dyDescent="0.2">
      <c r="A48" s="202" t="s">
        <v>418</v>
      </c>
      <c r="B48" s="202"/>
      <c r="C48" s="202"/>
      <c r="D48" s="202"/>
      <c r="E48" s="202"/>
      <c r="F48" s="527">
        <f>SUM(F46:F47)</f>
        <v>0</v>
      </c>
      <c r="G48" s="528"/>
      <c r="H48" s="227"/>
      <c r="I48" s="227"/>
      <c r="J48" s="227"/>
      <c r="K48" s="401"/>
      <c r="L48" s="401"/>
      <c r="M48" s="401"/>
    </row>
    <row r="49" spans="1:13" ht="14.45" customHeight="1" x14ac:dyDescent="0.2">
      <c r="A49" s="54" t="s">
        <v>467</v>
      </c>
      <c r="B49" s="202"/>
      <c r="C49" s="202"/>
      <c r="D49" s="202"/>
      <c r="E49" s="202"/>
      <c r="F49" s="529">
        <f>MARCH!$O$299</f>
        <v>0</v>
      </c>
      <c r="G49" s="530"/>
      <c r="H49" s="227"/>
      <c r="I49" s="227"/>
      <c r="J49" s="227"/>
      <c r="K49" s="401"/>
      <c r="L49" s="401"/>
      <c r="M49" s="401"/>
    </row>
    <row r="50" spans="1:13" ht="14.45" customHeight="1" x14ac:dyDescent="0.2">
      <c r="A50" s="202"/>
      <c r="B50" s="202"/>
      <c r="C50" s="202"/>
      <c r="D50" s="202" t="s">
        <v>419</v>
      </c>
      <c r="E50" s="202"/>
      <c r="F50" s="206"/>
      <c r="G50" s="206"/>
      <c r="H50" s="533">
        <f>SUM(F48)-SUM(F49)</f>
        <v>0</v>
      </c>
      <c r="I50" s="534"/>
      <c r="J50" s="535"/>
      <c r="K50" s="401"/>
      <c r="L50" s="401"/>
      <c r="M50" s="401"/>
    </row>
    <row r="51" spans="1:13" ht="14.45" customHeight="1" x14ac:dyDescent="0.2">
      <c r="A51" s="202"/>
      <c r="B51" s="202"/>
      <c r="C51" s="202"/>
      <c r="D51" s="202" t="s">
        <v>420</v>
      </c>
      <c r="E51" s="202"/>
      <c r="F51" s="199"/>
      <c r="G51" s="199"/>
      <c r="H51" s="536">
        <f>MARCH!$U$295</f>
        <v>0</v>
      </c>
      <c r="I51" s="537"/>
      <c r="J51" s="538"/>
      <c r="K51" s="401"/>
      <c r="L51" s="401"/>
      <c r="M51" s="401"/>
    </row>
    <row r="52" spans="1:13" ht="14.45" customHeight="1" x14ac:dyDescent="0.2">
      <c r="A52" s="202"/>
      <c r="B52" s="202"/>
      <c r="C52" s="202"/>
      <c r="D52" s="202" t="s">
        <v>421</v>
      </c>
      <c r="E52" s="202"/>
      <c r="F52" s="199"/>
      <c r="G52" s="199"/>
      <c r="H52" s="536">
        <f>MARCH!$U$305+MARCH!$U$315+MARCH!$U$325+MARCH!$Z$295+MARCH!$Z$305+MARCH!$Z$315+MARCH!$Z$325</f>
        <v>0</v>
      </c>
      <c r="I52" s="537"/>
      <c r="J52" s="538"/>
      <c r="K52" s="401"/>
      <c r="L52" s="401"/>
      <c r="M52" s="401"/>
    </row>
    <row r="53" spans="1:13" ht="14.45" customHeight="1" x14ac:dyDescent="0.2">
      <c r="A53" s="202"/>
      <c r="B53" s="202"/>
      <c r="C53" s="202"/>
      <c r="D53" s="204" t="s">
        <v>422</v>
      </c>
      <c r="E53" s="202"/>
      <c r="F53" s="199"/>
      <c r="G53" s="199"/>
      <c r="H53" s="539">
        <f>SUM(H50:J52)</f>
        <v>0</v>
      </c>
      <c r="I53" s="540"/>
      <c r="J53" s="541"/>
      <c r="K53" s="401"/>
      <c r="L53" s="401"/>
      <c r="M53" s="401"/>
    </row>
    <row r="54" spans="1:13" ht="14.45" customHeight="1" x14ac:dyDescent="0.2">
      <c r="A54" s="207"/>
      <c r="B54" s="208" t="s">
        <v>340</v>
      </c>
      <c r="C54" s="207"/>
      <c r="D54" s="207"/>
      <c r="E54" s="207"/>
      <c r="F54" s="207"/>
      <c r="G54" s="207"/>
      <c r="H54" s="531" t="s">
        <v>341</v>
      </c>
      <c r="I54" s="531"/>
      <c r="J54" s="531"/>
      <c r="K54" s="401"/>
      <c r="L54" s="401"/>
      <c r="M54" s="401"/>
    </row>
    <row r="55" spans="1:13" ht="14.45" customHeight="1" x14ac:dyDescent="0.2">
      <c r="A55" s="522" t="s">
        <v>342</v>
      </c>
      <c r="B55" s="522"/>
      <c r="C55" s="522"/>
      <c r="D55" s="522"/>
      <c r="E55" s="522"/>
      <c r="F55" s="522"/>
      <c r="G55" s="522"/>
      <c r="H55" s="522"/>
      <c r="I55" s="522"/>
      <c r="J55" s="522"/>
      <c r="K55" s="401"/>
      <c r="L55" s="401"/>
      <c r="M55" s="401"/>
    </row>
    <row r="56" spans="1:13" ht="14.45" customHeight="1" x14ac:dyDescent="0.2">
      <c r="A56" s="209"/>
      <c r="B56" s="209"/>
      <c r="C56" s="209"/>
      <c r="D56" s="209"/>
      <c r="E56" s="209"/>
      <c r="F56" s="209"/>
      <c r="G56" s="209"/>
      <c r="H56" s="248"/>
      <c r="I56" s="248"/>
      <c r="J56" s="248"/>
      <c r="K56" s="401"/>
      <c r="L56" s="401"/>
      <c r="M56" s="401"/>
    </row>
    <row r="57" spans="1:13" ht="14.45" customHeight="1" x14ac:dyDescent="0.2">
      <c r="A57" s="210"/>
      <c r="B57" s="210"/>
      <c r="C57" s="210"/>
      <c r="D57" s="210"/>
      <c r="E57" s="210"/>
      <c r="F57" s="210"/>
      <c r="G57" s="210"/>
      <c r="H57" s="249"/>
      <c r="I57" s="249"/>
      <c r="J57" s="249"/>
      <c r="K57" s="401"/>
      <c r="L57" s="401"/>
      <c r="M57" s="401"/>
    </row>
    <row r="58" spans="1:13" ht="14.45" customHeight="1" x14ac:dyDescent="0.2">
      <c r="A58" s="210"/>
      <c r="B58" s="210"/>
      <c r="C58" s="210"/>
      <c r="D58" s="210"/>
      <c r="E58" s="210"/>
      <c r="F58" s="210"/>
      <c r="G58" s="210"/>
      <c r="H58" s="249"/>
      <c r="I58" s="249"/>
      <c r="J58" s="249"/>
      <c r="K58" s="401"/>
      <c r="L58" s="401"/>
      <c r="M58" s="401"/>
    </row>
    <row r="59" spans="1:13" ht="14.45" customHeight="1" x14ac:dyDescent="0.2">
      <c r="A59" s="209"/>
      <c r="B59" s="210"/>
      <c r="C59" s="210"/>
      <c r="D59" s="210"/>
      <c r="E59" s="210"/>
      <c r="F59" s="210"/>
      <c r="G59" s="210"/>
      <c r="H59" s="249"/>
      <c r="I59" s="249"/>
      <c r="J59" s="249"/>
      <c r="K59" s="401"/>
      <c r="L59" s="401"/>
      <c r="M59" s="401"/>
    </row>
    <row r="60" spans="1:13" ht="14.45" customHeight="1" thickBot="1" x14ac:dyDescent="0.25">
      <c r="A60" s="211"/>
      <c r="B60" s="211"/>
      <c r="C60" s="211"/>
      <c r="D60" s="211"/>
      <c r="E60" s="211"/>
      <c r="F60" s="211"/>
      <c r="G60" s="211"/>
      <c r="H60" s="250"/>
      <c r="I60" s="250"/>
      <c r="J60" s="250"/>
      <c r="K60" s="401"/>
      <c r="L60" s="401"/>
      <c r="M60" s="401"/>
    </row>
    <row r="61" spans="1:13" ht="14.45" customHeight="1" x14ac:dyDescent="0.2">
      <c r="A61" s="532" t="s">
        <v>343</v>
      </c>
      <c r="B61" s="532"/>
      <c r="C61" s="532"/>
      <c r="D61" s="532"/>
      <c r="E61" s="532"/>
      <c r="F61" s="532"/>
      <c r="G61" s="532"/>
      <c r="H61" s="532"/>
      <c r="I61" s="532"/>
      <c r="J61" s="532"/>
      <c r="K61" s="401"/>
      <c r="L61" s="401"/>
      <c r="M61" s="401"/>
    </row>
    <row r="62" spans="1:13" ht="14.45" customHeight="1" x14ac:dyDescent="0.2">
      <c r="A62" s="202"/>
      <c r="B62" s="202"/>
      <c r="C62" s="202"/>
      <c r="D62" s="202"/>
      <c r="E62" s="202"/>
      <c r="F62" s="202"/>
      <c r="G62" s="202"/>
      <c r="H62" s="229"/>
      <c r="I62" s="229"/>
      <c r="J62" s="229"/>
      <c r="K62" s="401"/>
      <c r="L62" s="401"/>
      <c r="M62" s="401"/>
    </row>
    <row r="63" spans="1:13" ht="14.45" customHeight="1" x14ac:dyDescent="0.2">
      <c r="A63" s="521"/>
      <c r="B63" s="521"/>
      <c r="C63" s="521"/>
      <c r="D63" s="212" t="s">
        <v>344</v>
      </c>
      <c r="E63" s="202"/>
      <c r="F63" s="202"/>
      <c r="G63" s="521"/>
      <c r="H63" s="521"/>
      <c r="I63" s="521"/>
      <c r="J63" s="251" t="s">
        <v>344</v>
      </c>
      <c r="K63" s="401"/>
      <c r="L63" s="401"/>
      <c r="M63" s="401"/>
    </row>
    <row r="64" spans="1:13" ht="14.45" customHeight="1" x14ac:dyDescent="0.2">
      <c r="A64" s="202"/>
      <c r="B64" s="202"/>
      <c r="C64" s="202"/>
      <c r="D64" s="202"/>
      <c r="E64" s="202"/>
      <c r="F64" s="202"/>
      <c r="G64" s="202"/>
      <c r="H64" s="229"/>
      <c r="I64" s="229"/>
      <c r="J64" s="229"/>
      <c r="K64" s="401"/>
      <c r="L64" s="401"/>
      <c r="M64" s="401"/>
    </row>
    <row r="65" spans="1:13" ht="14.45" customHeight="1" x14ac:dyDescent="0.2">
      <c r="A65" s="521"/>
      <c r="B65" s="521"/>
      <c r="C65" s="521"/>
      <c r="D65" s="212" t="s">
        <v>19</v>
      </c>
      <c r="E65" s="202"/>
      <c r="F65" s="202"/>
      <c r="G65" s="521"/>
      <c r="H65" s="521"/>
      <c r="I65" s="521"/>
      <c r="J65" s="251" t="s">
        <v>344</v>
      </c>
      <c r="K65" s="401"/>
      <c r="L65" s="401"/>
      <c r="M65" s="401"/>
    </row>
    <row r="66" spans="1:13" ht="14.45" customHeight="1" thickBot="1" x14ac:dyDescent="0.25">
      <c r="A66" s="213"/>
      <c r="B66" s="213"/>
      <c r="C66" s="213"/>
      <c r="D66" s="213"/>
      <c r="E66" s="213"/>
      <c r="F66" s="213"/>
      <c r="G66" s="213"/>
      <c r="H66" s="252"/>
      <c r="I66" s="252"/>
      <c r="J66" s="252"/>
      <c r="K66" s="401"/>
      <c r="L66" s="401"/>
      <c r="M66" s="401"/>
    </row>
    <row r="67" spans="1:13" ht="14.45" customHeight="1" x14ac:dyDescent="0.2">
      <c r="A67" s="202"/>
      <c r="B67" s="202"/>
      <c r="C67" s="202"/>
      <c r="D67" s="202"/>
      <c r="E67" s="202"/>
      <c r="F67" s="202"/>
      <c r="G67" s="202"/>
      <c r="H67" s="229"/>
      <c r="I67" s="229"/>
      <c r="J67" s="253" t="s">
        <v>468</v>
      </c>
      <c r="K67" s="401"/>
      <c r="L67" s="401"/>
      <c r="M67" s="401"/>
    </row>
    <row r="68" spans="1:13" ht="14.45" customHeight="1" x14ac:dyDescent="0.2">
      <c r="A68" s="204"/>
      <c r="B68" s="202"/>
      <c r="C68" s="202"/>
      <c r="D68" s="202"/>
      <c r="E68" s="202"/>
      <c r="F68" s="202"/>
      <c r="G68" s="202"/>
      <c r="H68" s="229"/>
      <c r="I68" s="229"/>
      <c r="J68" s="229"/>
      <c r="K68" s="401"/>
      <c r="L68" s="401"/>
      <c r="M68" s="401"/>
    </row>
    <row r="69" spans="1:13" ht="14.45" customHeight="1" x14ac:dyDescent="0.2">
      <c r="A69" s="204" t="s">
        <v>345</v>
      </c>
      <c r="B69" s="202"/>
      <c r="C69" s="202"/>
      <c r="D69" s="202"/>
      <c r="E69" s="202"/>
      <c r="F69" s="202"/>
      <c r="G69" s="202"/>
      <c r="H69" s="229"/>
      <c r="I69" s="229"/>
      <c r="J69" s="229"/>
      <c r="K69" s="401"/>
      <c r="L69" s="401"/>
      <c r="M69" s="401"/>
    </row>
    <row r="70" spans="1:13" ht="14.45" customHeight="1" x14ac:dyDescent="0.2">
      <c r="A70" s="204" t="s">
        <v>346</v>
      </c>
      <c r="B70" s="204"/>
      <c r="C70" s="204"/>
      <c r="D70" s="204"/>
      <c r="E70" s="204"/>
      <c r="F70" s="204"/>
      <c r="G70" s="202"/>
      <c r="H70" s="229"/>
      <c r="I70" s="229"/>
      <c r="J70" s="229"/>
      <c r="K70" s="401"/>
      <c r="L70" s="401"/>
      <c r="M70" s="401"/>
    </row>
  </sheetData>
  <sheetProtection sheet="1" objects="1" scenarios="1" formatColumns="0" formatRows="0"/>
  <mergeCells count="21">
    <mergeCell ref="A63:C63"/>
    <mergeCell ref="A65:C65"/>
    <mergeCell ref="G63:I63"/>
    <mergeCell ref="G65:I65"/>
    <mergeCell ref="A44:J44"/>
    <mergeCell ref="F46:G46"/>
    <mergeCell ref="F47:G47"/>
    <mergeCell ref="F48:G48"/>
    <mergeCell ref="F49:G49"/>
    <mergeCell ref="H54:J54"/>
    <mergeCell ref="A61:J61"/>
    <mergeCell ref="H50:J50"/>
    <mergeCell ref="H51:J51"/>
    <mergeCell ref="H52:J52"/>
    <mergeCell ref="H53:J53"/>
    <mergeCell ref="A55:J55"/>
    <mergeCell ref="A1:J1"/>
    <mergeCell ref="A2:J2"/>
    <mergeCell ref="G4:J4"/>
    <mergeCell ref="E5:F5"/>
    <mergeCell ref="A6:J6"/>
  </mergeCells>
  <printOptions horizontalCentered="1"/>
  <pageMargins left="0.25" right="0.25" top="0" bottom="0" header="0.5" footer="0.5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33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5" width="9.140625" style="54" customWidth="1"/>
    <col min="6" max="6" width="10.85546875" style="54" bestFit="1" customWidth="1"/>
    <col min="7" max="7" width="9.140625" style="54" customWidth="1"/>
    <col min="8" max="8" width="30.42578125" style="54" customWidth="1"/>
    <col min="9" max="34" width="9.140625" style="54" customWidth="1"/>
    <col min="35" max="35" width="27.42578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APRIL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MARCH!G10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150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APRIL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APRIL</v>
      </c>
      <c r="H21" s="14" t="s">
        <v>58</v>
      </c>
      <c r="I21" s="15"/>
      <c r="J21" s="458">
        <f>MARCH!E2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APRIL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APRIL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APRIL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APRIL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APRIL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APRIL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APRIL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APRIL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APRIL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APRIL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APRIL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APRIL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APRIL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APRIL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APRIL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119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150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MARCH!U288</f>
        <v>0</v>
      </c>
      <c r="V288" s="512"/>
      <c r="W288" s="513"/>
      <c r="X288" s="103"/>
      <c r="Y288" s="112" t="s">
        <v>238</v>
      </c>
      <c r="Z288" s="512">
        <f>MARCH!Z288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191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MARCH!U289</f>
        <v>0</v>
      </c>
      <c r="V289" s="512"/>
      <c r="W289" s="513"/>
      <c r="X289" s="103"/>
      <c r="Y289" s="112" t="s">
        <v>206</v>
      </c>
      <c r="Z289" s="512">
        <f>MARCH!Z289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MARCH!U290</f>
        <v>0</v>
      </c>
      <c r="V290" s="512"/>
      <c r="W290" s="513"/>
      <c r="X290" s="103"/>
      <c r="Y290" s="112" t="s">
        <v>253</v>
      </c>
      <c r="Z290" s="512">
        <f>MARCH!Z290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MARCH!U295</f>
        <v>0</v>
      </c>
      <c r="V291" s="505"/>
      <c r="W291" s="111"/>
      <c r="X291" s="103"/>
      <c r="Y291" s="112" t="s">
        <v>207</v>
      </c>
      <c r="Z291" s="505">
        <f>MARCH!Z295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151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220</v>
      </c>
      <c r="U295" s="505">
        <f>U291+U292+U293-U294</f>
        <v>0</v>
      </c>
      <c r="V295" s="505"/>
      <c r="W295" s="111"/>
      <c r="X295" s="103"/>
      <c r="Y295" s="112" t="s">
        <v>220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152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MARCH!U298</f>
        <v>0</v>
      </c>
      <c r="V298" s="512"/>
      <c r="W298" s="513"/>
      <c r="X298" s="103"/>
      <c r="Y298" s="112" t="s">
        <v>239</v>
      </c>
      <c r="Z298" s="512">
        <f>MARCH!Z298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MARCH!U299</f>
        <v>0</v>
      </c>
      <c r="V299" s="512"/>
      <c r="W299" s="513"/>
      <c r="X299" s="103"/>
      <c r="Y299" s="112" t="s">
        <v>206</v>
      </c>
      <c r="Z299" s="512">
        <f>MARCH!Z299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MARCH!U300</f>
        <v>0</v>
      </c>
      <c r="V300" s="512"/>
      <c r="W300" s="513"/>
      <c r="X300" s="103"/>
      <c r="Y300" s="112" t="s">
        <v>253</v>
      </c>
      <c r="Z300" s="512">
        <f>MARCH!Z300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378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MARCH!U305</f>
        <v>0</v>
      </c>
      <c r="V301" s="505"/>
      <c r="W301" s="111"/>
      <c r="X301" s="103"/>
      <c r="Y301" s="112" t="s">
        <v>207</v>
      </c>
      <c r="Z301" s="505">
        <f>MARCH!Z305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23"/>
      <c r="P303" s="12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4/30</v>
      </c>
      <c r="U305" s="505">
        <f>U301+U302+U303-U304</f>
        <v>0</v>
      </c>
      <c r="V305" s="505"/>
      <c r="W305" s="111"/>
      <c r="X305" s="103"/>
      <c r="Y305" s="112" t="str">
        <f>Y295</f>
        <v>AS OF 4/30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MARCH!U308</f>
        <v>0</v>
      </c>
      <c r="V308" s="512"/>
      <c r="W308" s="513"/>
      <c r="X308" s="103"/>
      <c r="Y308" s="112" t="s">
        <v>240</v>
      </c>
      <c r="Z308" s="512">
        <f>MARCH!Z308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MARCH!U309</f>
        <v>0</v>
      </c>
      <c r="V309" s="512"/>
      <c r="W309" s="513"/>
      <c r="X309" s="103"/>
      <c r="Y309" s="112" t="s">
        <v>206</v>
      </c>
      <c r="Z309" s="512">
        <f>MARCH!Z309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MARCH!U310</f>
        <v>0</v>
      </c>
      <c r="V310" s="512"/>
      <c r="W310" s="513"/>
      <c r="X310" s="103"/>
      <c r="Y310" s="112" t="s">
        <v>253</v>
      </c>
      <c r="Z310" s="512">
        <f>MARCH!Z310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MARCH!U315</f>
        <v>0</v>
      </c>
      <c r="V311" s="505"/>
      <c r="W311" s="111"/>
      <c r="X311" s="103"/>
      <c r="Y311" s="112" t="s">
        <v>207</v>
      </c>
      <c r="Z311" s="505">
        <f>MARCH!Z315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4/30</v>
      </c>
      <c r="U315" s="505">
        <f>U311+U312+U313-U314</f>
        <v>0</v>
      </c>
      <c r="V315" s="505"/>
      <c r="W315" s="111"/>
      <c r="X315" s="103"/>
      <c r="Y315" s="112" t="str">
        <f>Y305</f>
        <v>AS OF 4/30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MARCH!U318</f>
        <v>0</v>
      </c>
      <c r="V318" s="512"/>
      <c r="W318" s="513"/>
      <c r="X318" s="103"/>
      <c r="Y318" s="112" t="s">
        <v>241</v>
      </c>
      <c r="Z318" s="512">
        <f>MARCH!Z318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MARCH!U319</f>
        <v>0</v>
      </c>
      <c r="V319" s="512"/>
      <c r="W319" s="513"/>
      <c r="X319" s="103"/>
      <c r="Y319" s="112" t="s">
        <v>206</v>
      </c>
      <c r="Z319" s="512">
        <f>MARCH!Z319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MARCH!U320</f>
        <v>0</v>
      </c>
      <c r="V320" s="512"/>
      <c r="W320" s="513"/>
      <c r="X320" s="103"/>
      <c r="Y320" s="112" t="s">
        <v>253</v>
      </c>
      <c r="Z320" s="512">
        <f>MARCH!Z320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MARCH!U325</f>
        <v>0</v>
      </c>
      <c r="V321" s="505"/>
      <c r="W321" s="111"/>
      <c r="X321" s="103"/>
      <c r="Y321" s="112" t="s">
        <v>207</v>
      </c>
      <c r="Z321" s="505">
        <f>MARCH!Z325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4/30</v>
      </c>
      <c r="U325" s="505">
        <f>U321+U322+U323-U324</f>
        <v>0</v>
      </c>
      <c r="V325" s="505"/>
      <c r="W325" s="111"/>
      <c r="X325" s="103"/>
      <c r="Y325" s="112" t="str">
        <f>Y315</f>
        <v>AS OF 4/30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0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</row>
    <row r="3" spans="1:10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</row>
    <row r="4" spans="1:10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</row>
    <row r="5" spans="1:10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321</v>
      </c>
      <c r="I5" s="179"/>
      <c r="J5" s="54"/>
    </row>
    <row r="6" spans="1:10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MarRpt!J39</f>
        <v>0</v>
      </c>
    </row>
    <row r="8" spans="1:10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</row>
    <row r="9" spans="1:10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SUM(APRIL!$B$7)</f>
        <v>0</v>
      </c>
      <c r="J9" s="182"/>
    </row>
    <row r="10" spans="1:10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SUM(APRIL!$C$7)</f>
        <v>0</v>
      </c>
      <c r="J10" s="182"/>
    </row>
    <row r="11" spans="1:10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SUM(APRIL!$D$7)</f>
        <v>0</v>
      </c>
      <c r="J11" s="182"/>
    </row>
    <row r="12" spans="1:10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SUM(APRIL!$E$7)</f>
        <v>0</v>
      </c>
      <c r="J12" s="182"/>
    </row>
    <row r="13" spans="1:10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SUM(APRIL!$F$7)</f>
        <v>0</v>
      </c>
      <c r="J13" s="182"/>
    </row>
    <row r="14" spans="1:10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SUM(APRIL!$L$7:$O$7)</f>
        <v>0</v>
      </c>
      <c r="J14" s="182"/>
    </row>
    <row r="15" spans="1:10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SUM(APRIL!$Q$7:$R$7)</f>
        <v>0</v>
      </c>
      <c r="J15" s="182"/>
    </row>
    <row r="16" spans="1:10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SUM(APRIL!$P$7)</f>
        <v>0</v>
      </c>
      <c r="J16" s="182"/>
    </row>
    <row r="17" spans="1:10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</row>
    <row r="18" spans="1:10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</row>
    <row r="19" spans="1:10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</row>
    <row r="20" spans="1:10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</row>
    <row r="21" spans="1:10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</row>
    <row r="22" spans="1:10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SUM(APRIL!$U$7)</f>
        <v>0</v>
      </c>
      <c r="I22" s="54"/>
      <c r="J22" s="182"/>
    </row>
    <row r="23" spans="1:10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SUM(APRIL!$V$7)</f>
        <v>0</v>
      </c>
      <c r="I23" s="54"/>
      <c r="J23" s="182"/>
    </row>
    <row r="24" spans="1:10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SUM(APRIL!$W$7:$X$7)</f>
        <v>0</v>
      </c>
      <c r="I24" s="54"/>
      <c r="J24" s="182"/>
    </row>
    <row r="25" spans="1:10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SUM(APRIL!$Y$7)</f>
        <v>0</v>
      </c>
      <c r="I25" s="189">
        <f>SUM(H22:H25)</f>
        <v>0</v>
      </c>
      <c r="J25" s="182"/>
    </row>
    <row r="26" spans="1:10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SUM(APRIL!$Z$7)</f>
        <v>0</v>
      </c>
      <c r="J26" s="182"/>
    </row>
    <row r="27" spans="1:10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SUM(APRIL!$AA$7)</f>
        <v>0</v>
      </c>
      <c r="J27" s="182"/>
    </row>
    <row r="28" spans="1:10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SUM(APRIL!$AB$7)</f>
        <v>0</v>
      </c>
      <c r="J28" s="182"/>
    </row>
    <row r="29" spans="1:10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SUM(APRIL!$AC$7)</f>
        <v>0</v>
      </c>
      <c r="J29" s="182"/>
    </row>
    <row r="30" spans="1:10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SUM(APRIL!$AD$7)</f>
        <v>0</v>
      </c>
      <c r="J30" s="182"/>
    </row>
    <row r="31" spans="1:10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SUM(APRIL!$AE$7)</f>
        <v>0</v>
      </c>
      <c r="J31" s="182"/>
    </row>
    <row r="32" spans="1:10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SUM(APRIL!$AF$7)</f>
        <v>0</v>
      </c>
      <c r="J32" s="182"/>
    </row>
    <row r="33" spans="1:10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SUM(APRIL!$AG$7)</f>
        <v>0</v>
      </c>
      <c r="J33" s="182"/>
    </row>
    <row r="34" spans="1:10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SUM(APRIL!$AH$7)</f>
        <v>0</v>
      </c>
      <c r="J34" s="182"/>
    </row>
    <row r="35" spans="1:10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</row>
    <row r="36" spans="1:10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SUM(APRIL!$AJ$7)</f>
        <v>0</v>
      </c>
      <c r="J36" s="182"/>
    </row>
    <row r="37" spans="1:10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SUM(APRIL!$AK$7)</f>
        <v>0</v>
      </c>
      <c r="J37" s="182"/>
    </row>
    <row r="38" spans="1:10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</row>
    <row r="39" spans="1:10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</row>
    <row r="40" spans="1:10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</row>
    <row r="43" spans="1:10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</row>
    <row r="44" spans="1:10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</row>
    <row r="46" spans="1:10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</row>
    <row r="47" spans="1:10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</row>
    <row r="48" spans="1:10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</row>
    <row r="49" spans="1:10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33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.42578125" style="54" customWidth="1"/>
    <col min="9" max="34" width="9.140625" style="54" customWidth="1"/>
    <col min="35" max="35" width="36.42578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MAY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APRIL!G10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96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MAY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MAY</v>
      </c>
      <c r="H21" s="14" t="s">
        <v>58</v>
      </c>
      <c r="I21" s="15"/>
      <c r="J21" s="458">
        <f>APRIL!E2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MAY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MAY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MAY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MAY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MAY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MAY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MAY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MAY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MAY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MAY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MAY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MAY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MAY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MAY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MAY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120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96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APRIL!U288</f>
        <v>0</v>
      </c>
      <c r="V288" s="512"/>
      <c r="W288" s="513"/>
      <c r="X288" s="103"/>
      <c r="Y288" s="112" t="s">
        <v>238</v>
      </c>
      <c r="Z288" s="512">
        <f>APRIL!Z288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153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APRIL!U289</f>
        <v>0</v>
      </c>
      <c r="V289" s="512"/>
      <c r="W289" s="513"/>
      <c r="X289" s="103"/>
      <c r="Y289" s="112" t="s">
        <v>206</v>
      </c>
      <c r="Z289" s="512">
        <f>APRIL!Z289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APRIL!U290</f>
        <v>0</v>
      </c>
      <c r="V290" s="512"/>
      <c r="W290" s="513"/>
      <c r="X290" s="103"/>
      <c r="Y290" s="112" t="s">
        <v>253</v>
      </c>
      <c r="Z290" s="512">
        <f>APRIL!Z290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APRIL!U295</f>
        <v>0</v>
      </c>
      <c r="V291" s="505"/>
      <c r="W291" s="111"/>
      <c r="X291" s="103"/>
      <c r="Y291" s="112" t="s">
        <v>207</v>
      </c>
      <c r="Z291" s="505">
        <f>APRIL!Z295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154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221</v>
      </c>
      <c r="U295" s="505">
        <f>U291+U292+U293-U294</f>
        <v>0</v>
      </c>
      <c r="V295" s="505"/>
      <c r="W295" s="111"/>
      <c r="X295" s="103"/>
      <c r="Y295" s="112" t="s">
        <v>221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155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APRIL!U298</f>
        <v>0</v>
      </c>
      <c r="V298" s="512"/>
      <c r="W298" s="513"/>
      <c r="X298" s="103"/>
      <c r="Y298" s="112" t="s">
        <v>239</v>
      </c>
      <c r="Z298" s="512">
        <f>APRIL!Z298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APRIL!U299</f>
        <v>0</v>
      </c>
      <c r="V299" s="512"/>
      <c r="W299" s="513"/>
      <c r="X299" s="103"/>
      <c r="Y299" s="112" t="s">
        <v>206</v>
      </c>
      <c r="Z299" s="512">
        <f>APRIL!Z299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APRIL!U300</f>
        <v>0</v>
      </c>
      <c r="V300" s="512"/>
      <c r="W300" s="513"/>
      <c r="X300" s="103"/>
      <c r="Y300" s="112" t="s">
        <v>253</v>
      </c>
      <c r="Z300" s="512">
        <f>APRIL!Z300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379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APRIL!U305</f>
        <v>0</v>
      </c>
      <c r="V301" s="505"/>
      <c r="W301" s="111"/>
      <c r="X301" s="103"/>
      <c r="Y301" s="112" t="s">
        <v>207</v>
      </c>
      <c r="Z301" s="505">
        <f>APRIL!Z305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03"/>
      <c r="P303" s="10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5/31</v>
      </c>
      <c r="U305" s="505">
        <f>U301+U302+U303-U304</f>
        <v>0</v>
      </c>
      <c r="V305" s="505"/>
      <c r="W305" s="111"/>
      <c r="X305" s="103"/>
      <c r="Y305" s="112" t="str">
        <f>Y295</f>
        <v>AS OF 5/31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APRIL!U308</f>
        <v>0</v>
      </c>
      <c r="V308" s="512"/>
      <c r="W308" s="513"/>
      <c r="X308" s="103"/>
      <c r="Y308" s="112" t="s">
        <v>240</v>
      </c>
      <c r="Z308" s="512">
        <f>APRIL!Z308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APRIL!U309</f>
        <v>0</v>
      </c>
      <c r="V309" s="512"/>
      <c r="W309" s="513"/>
      <c r="X309" s="103"/>
      <c r="Y309" s="112" t="s">
        <v>206</v>
      </c>
      <c r="Z309" s="512">
        <f>APRIL!Z309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APRIL!U310</f>
        <v>0</v>
      </c>
      <c r="V310" s="512"/>
      <c r="W310" s="513"/>
      <c r="X310" s="103"/>
      <c r="Y310" s="112" t="s">
        <v>253</v>
      </c>
      <c r="Z310" s="512">
        <f>APRIL!Z310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APRIL!U315</f>
        <v>0</v>
      </c>
      <c r="V311" s="505"/>
      <c r="W311" s="111"/>
      <c r="X311" s="103"/>
      <c r="Y311" s="112" t="s">
        <v>207</v>
      </c>
      <c r="Z311" s="505">
        <f>APRIL!Z315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5/31</v>
      </c>
      <c r="U315" s="505">
        <f>U311+U312+U313-U314</f>
        <v>0</v>
      </c>
      <c r="V315" s="505"/>
      <c r="W315" s="111"/>
      <c r="X315" s="103"/>
      <c r="Y315" s="112" t="str">
        <f>Y305</f>
        <v>AS OF 5/31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APRIL!U318</f>
        <v>0</v>
      </c>
      <c r="V318" s="512"/>
      <c r="W318" s="513"/>
      <c r="X318" s="103"/>
      <c r="Y318" s="112" t="s">
        <v>241</v>
      </c>
      <c r="Z318" s="512">
        <f>APRIL!Z318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APRIL!U319</f>
        <v>0</v>
      </c>
      <c r="V319" s="512"/>
      <c r="W319" s="513"/>
      <c r="X319" s="103"/>
      <c r="Y319" s="112" t="s">
        <v>206</v>
      </c>
      <c r="Z319" s="512">
        <f>APRIL!Z319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APRIL!U320</f>
        <v>0</v>
      </c>
      <c r="V320" s="512"/>
      <c r="W320" s="513"/>
      <c r="X320" s="103"/>
      <c r="Y320" s="112" t="s">
        <v>253</v>
      </c>
      <c r="Z320" s="512">
        <f>APRIL!Z320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APRIL!U325</f>
        <v>0</v>
      </c>
      <c r="V321" s="505"/>
      <c r="W321" s="111"/>
      <c r="X321" s="103"/>
      <c r="Y321" s="112" t="s">
        <v>207</v>
      </c>
      <c r="Z321" s="505">
        <f>APRIL!Z325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5/31</v>
      </c>
      <c r="U325" s="505">
        <f>U321+U322+U323-U324</f>
        <v>0</v>
      </c>
      <c r="V325" s="505"/>
      <c r="W325" s="111"/>
      <c r="X325" s="103"/>
      <c r="Y325" s="112" t="str">
        <f>Y315</f>
        <v>AS OF 5/31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322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AprRpt!J39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SUM(MAY!$B$7)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SUM(MAY!$C$7)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SUM(MAY!$D$7)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SUM(MAY!$E$7)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SUM(MAY!$F$7)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SUM(MAY!$L$7:$O$7)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SUM(MAY!$Q$7:$R$7)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SUM(MAY!$P$7)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SUM(MAY!$U$7)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SUM(MAY!$V$7)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SUM(MAY!$W$7:$X$7)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SUM(MAY!$Y$7)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SUM(MAY!$Z$7)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SUM(MAY!$AA$7)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SUM(MAY!$AB$7)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SUM(MAY!$AC$7)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SUM(MAY!$AD$7)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SUM(MAY!$AE$7)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SUM(MAY!$AF$7)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SUM(MAY!$AG$7)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SUM(MAY!$AH$7)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SUM(MAY!$AJ$7)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SUM(MAY!$AK$7)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57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.140625" style="54" customWidth="1"/>
    <col min="9" max="34" width="9.140625" style="54" customWidth="1"/>
    <col min="35" max="35" width="36.5703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JUNE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MAY!G10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156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JUNE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JUNE</v>
      </c>
      <c r="H21" s="14" t="s">
        <v>58</v>
      </c>
      <c r="I21" s="15"/>
      <c r="J21" s="458">
        <f>MAY!E2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JUNE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JUNE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JUNE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JUNE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JUNE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JUNE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JUNE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JUNE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JUNE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JUNE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JUNE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JUNE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JUNE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JUNE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JUNE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121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156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MAY!U288</f>
        <v>0</v>
      </c>
      <c r="V288" s="512"/>
      <c r="W288" s="513"/>
      <c r="X288" s="103"/>
      <c r="Y288" s="112" t="s">
        <v>238</v>
      </c>
      <c r="Z288" s="512">
        <f>MAY!Z288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157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MAY!U289</f>
        <v>0</v>
      </c>
      <c r="V289" s="512"/>
      <c r="W289" s="513"/>
      <c r="X289" s="103"/>
      <c r="Y289" s="112" t="s">
        <v>206</v>
      </c>
      <c r="Z289" s="512">
        <f>MAY!Z289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MAY!U290</f>
        <v>0</v>
      </c>
      <c r="V290" s="512"/>
      <c r="W290" s="513"/>
      <c r="X290" s="103"/>
      <c r="Y290" s="112" t="s">
        <v>253</v>
      </c>
      <c r="Z290" s="512">
        <f>MAY!Z290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MAY!U295</f>
        <v>0</v>
      </c>
      <c r="V291" s="505"/>
      <c r="W291" s="111"/>
      <c r="X291" s="103"/>
      <c r="Y291" s="112" t="s">
        <v>207</v>
      </c>
      <c r="Z291" s="505">
        <f>MAY!Z295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158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222</v>
      </c>
      <c r="U295" s="505">
        <f>U291+U292+U293-U294</f>
        <v>0</v>
      </c>
      <c r="V295" s="505"/>
      <c r="W295" s="111"/>
      <c r="X295" s="103"/>
      <c r="Y295" s="112" t="s">
        <v>222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159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MAY!U298</f>
        <v>0</v>
      </c>
      <c r="V298" s="512"/>
      <c r="W298" s="513"/>
      <c r="X298" s="103"/>
      <c r="Y298" s="112" t="s">
        <v>239</v>
      </c>
      <c r="Z298" s="512">
        <f>MAY!Z298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MAY!U299</f>
        <v>0</v>
      </c>
      <c r="V299" s="512"/>
      <c r="W299" s="513"/>
      <c r="X299" s="103"/>
      <c r="Y299" s="112" t="s">
        <v>206</v>
      </c>
      <c r="Z299" s="512">
        <f>MAY!Z299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MAY!U300</f>
        <v>0</v>
      </c>
      <c r="V300" s="512"/>
      <c r="W300" s="513"/>
      <c r="X300" s="103"/>
      <c r="Y300" s="112" t="s">
        <v>253</v>
      </c>
      <c r="Z300" s="512">
        <f>MAY!Z300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380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MAY!U305</f>
        <v>0</v>
      </c>
      <c r="V301" s="505"/>
      <c r="W301" s="111"/>
      <c r="X301" s="103"/>
      <c r="Y301" s="112" t="s">
        <v>207</v>
      </c>
      <c r="Z301" s="505">
        <f>MAY!Z305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23"/>
      <c r="P303" s="12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6/30</v>
      </c>
      <c r="U305" s="505">
        <f>U301+U302+U303-U304</f>
        <v>0</v>
      </c>
      <c r="V305" s="505"/>
      <c r="W305" s="111"/>
      <c r="X305" s="103"/>
      <c r="Y305" s="112" t="str">
        <f>Y295</f>
        <v>AS OF 6/30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MAY!U308</f>
        <v>0</v>
      </c>
      <c r="V308" s="512"/>
      <c r="W308" s="513"/>
      <c r="X308" s="103"/>
      <c r="Y308" s="112" t="s">
        <v>240</v>
      </c>
      <c r="Z308" s="512">
        <f>MAY!Z308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MAY!U309</f>
        <v>0</v>
      </c>
      <c r="V309" s="512"/>
      <c r="W309" s="513"/>
      <c r="X309" s="103"/>
      <c r="Y309" s="112" t="s">
        <v>206</v>
      </c>
      <c r="Z309" s="512">
        <f>MAY!Z309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MAY!U310</f>
        <v>0</v>
      </c>
      <c r="V310" s="512"/>
      <c r="W310" s="513"/>
      <c r="X310" s="103"/>
      <c r="Y310" s="112" t="s">
        <v>253</v>
      </c>
      <c r="Z310" s="512">
        <f>MAY!Z310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MAY!U315</f>
        <v>0</v>
      </c>
      <c r="V311" s="505"/>
      <c r="W311" s="111"/>
      <c r="X311" s="103"/>
      <c r="Y311" s="112" t="s">
        <v>207</v>
      </c>
      <c r="Z311" s="505">
        <f>MAY!Z315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6/30</v>
      </c>
      <c r="U315" s="505">
        <f>U311+U312+U313-U314</f>
        <v>0</v>
      </c>
      <c r="V315" s="505"/>
      <c r="W315" s="111"/>
      <c r="X315" s="103"/>
      <c r="Y315" s="112" t="str">
        <f>Y305</f>
        <v>AS OF 6/30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MAY!U318</f>
        <v>0</v>
      </c>
      <c r="V318" s="512"/>
      <c r="W318" s="513"/>
      <c r="X318" s="103"/>
      <c r="Y318" s="112" t="s">
        <v>241</v>
      </c>
      <c r="Z318" s="512">
        <f>MAY!Z318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MAY!U319</f>
        <v>0</v>
      </c>
      <c r="V319" s="512"/>
      <c r="W319" s="513"/>
      <c r="X319" s="103"/>
      <c r="Y319" s="112" t="s">
        <v>206</v>
      </c>
      <c r="Z319" s="512">
        <f>MAY!Z319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MAY!U320</f>
        <v>0</v>
      </c>
      <c r="V320" s="512"/>
      <c r="W320" s="513"/>
      <c r="X320" s="103"/>
      <c r="Y320" s="112" t="s">
        <v>253</v>
      </c>
      <c r="Z320" s="512">
        <f>MAY!Z320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MAY!U325</f>
        <v>0</v>
      </c>
      <c r="V321" s="505"/>
      <c r="W321" s="111"/>
      <c r="X321" s="103"/>
      <c r="Y321" s="112" t="s">
        <v>207</v>
      </c>
      <c r="Z321" s="505">
        <f>MAY!Z325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6/30</v>
      </c>
      <c r="U325" s="505">
        <f>U321+U322+U323-U324</f>
        <v>0</v>
      </c>
      <c r="V325" s="505"/>
      <c r="W325" s="111"/>
      <c r="X325" s="103"/>
      <c r="Y325" s="112" t="str">
        <f>Y315</f>
        <v>AS OF 6/30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s="113" customFormat="1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s="113" customFormat="1" ht="12.75" customHeight="1" x14ac:dyDescent="0.2">
      <c r="B329" s="441"/>
      <c r="C329" s="295">
        <v>0</v>
      </c>
      <c r="D329" s="443"/>
      <c r="E329" s="296">
        <v>0</v>
      </c>
    </row>
    <row r="330" spans="1:37" s="113" customFormat="1" ht="12.75" customHeight="1" x14ac:dyDescent="0.2">
      <c r="B330" s="442"/>
      <c r="C330" s="297">
        <v>0</v>
      </c>
      <c r="D330" s="444"/>
      <c r="E330" s="298">
        <v>0</v>
      </c>
    </row>
    <row r="331" spans="1:37" s="113" customFormat="1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s="113" customFormat="1" ht="12.75" customHeight="1" x14ac:dyDescent="0.2"/>
    <row r="333" spans="1:37" s="113" customFormat="1" ht="12.75" customHeight="1" x14ac:dyDescent="0.2"/>
    <row r="334" spans="1:37" s="113" customFormat="1" ht="12.75" customHeight="1" x14ac:dyDescent="0.2"/>
    <row r="335" spans="1:37" s="113" customFormat="1" ht="12.75" customHeight="1" x14ac:dyDescent="0.2"/>
    <row r="336" spans="1:37" s="113" customFormat="1" ht="12.75" customHeight="1" x14ac:dyDescent="0.2"/>
    <row r="337" s="113" customFormat="1" ht="12.75" customHeight="1" x14ac:dyDescent="0.2"/>
    <row r="338" s="113" customFormat="1" ht="12.75" customHeight="1" x14ac:dyDescent="0.2"/>
    <row r="339" s="113" customFormat="1" ht="12.75" customHeight="1" x14ac:dyDescent="0.2"/>
    <row r="340" s="113" customFormat="1" ht="12.75" customHeight="1" x14ac:dyDescent="0.2"/>
    <row r="341" s="113" customFormat="1" ht="12.75" customHeight="1" x14ac:dyDescent="0.2"/>
    <row r="342" s="113" customFormat="1" ht="12.75" customHeight="1" x14ac:dyDescent="0.2"/>
    <row r="343" s="113" customFormat="1" ht="12.75" customHeight="1" x14ac:dyDescent="0.2"/>
    <row r="344" s="113" customFormat="1" ht="12.75" customHeight="1" x14ac:dyDescent="0.2"/>
    <row r="345" s="113" customFormat="1" ht="12.75" customHeight="1" x14ac:dyDescent="0.2"/>
    <row r="346" s="113" customFormat="1" ht="12.75" customHeight="1" x14ac:dyDescent="0.2"/>
    <row r="347" s="113" customFormat="1" ht="12.75" customHeight="1" x14ac:dyDescent="0.2"/>
    <row r="348" s="113" customFormat="1" ht="12.75" customHeight="1" x14ac:dyDescent="0.2"/>
    <row r="349" s="113" customFormat="1" ht="12.75" customHeight="1" x14ac:dyDescent="0.2"/>
    <row r="350" s="113" customFormat="1" ht="12.75" customHeight="1" x14ac:dyDescent="0.2"/>
    <row r="351" s="113" customFormat="1" ht="12.75" customHeight="1" x14ac:dyDescent="0.2"/>
    <row r="352" s="113" customFormat="1" ht="12.75" customHeight="1" x14ac:dyDescent="0.2"/>
    <row r="353" s="113" customFormat="1" ht="12.75" customHeight="1" x14ac:dyDescent="0.2"/>
    <row r="354" s="113" customFormat="1" ht="12.75" customHeight="1" x14ac:dyDescent="0.2"/>
    <row r="355" s="113" customFormat="1" ht="12.75" customHeight="1" x14ac:dyDescent="0.2"/>
    <row r="356" s="113" customFormat="1" ht="12.75" customHeight="1" x14ac:dyDescent="0.2"/>
    <row r="357" s="113" customFormat="1" ht="12.75" customHeight="1" x14ac:dyDescent="0.2"/>
    <row r="358" s="113" customFormat="1" ht="12.75" customHeight="1" x14ac:dyDescent="0.2"/>
    <row r="359" s="113" customFormat="1" ht="12.75" customHeight="1" x14ac:dyDescent="0.2"/>
    <row r="360" s="113" customFormat="1" ht="12.75" customHeight="1" x14ac:dyDescent="0.2"/>
    <row r="361" s="113" customFormat="1" ht="12.75" customHeight="1" x14ac:dyDescent="0.2"/>
    <row r="362" s="113" customFormat="1" ht="12.75" customHeight="1" x14ac:dyDescent="0.2"/>
    <row r="363" s="113" customFormat="1" ht="12.75" customHeight="1" x14ac:dyDescent="0.2"/>
    <row r="364" s="113" customFormat="1" ht="12.75" customHeight="1" x14ac:dyDescent="0.2"/>
    <row r="365" s="113" customFormat="1" ht="12.75" customHeight="1" x14ac:dyDescent="0.2"/>
    <row r="366" s="113" customFormat="1" ht="12.75" customHeight="1" x14ac:dyDescent="0.2"/>
    <row r="367" s="113" customFormat="1" ht="12.75" customHeight="1" x14ac:dyDescent="0.2"/>
    <row r="368" s="113" customFormat="1" ht="12.75" customHeight="1" x14ac:dyDescent="0.2"/>
    <row r="369" s="113" customFormat="1" ht="12.75" customHeight="1" x14ac:dyDescent="0.2"/>
    <row r="370" s="113" customFormat="1" ht="12.75" customHeight="1" x14ac:dyDescent="0.2"/>
    <row r="371" s="113" customFormat="1" ht="12.75" customHeight="1" x14ac:dyDescent="0.2"/>
    <row r="372" s="113" customFormat="1" ht="12.75" customHeight="1" x14ac:dyDescent="0.2"/>
    <row r="373" s="113" customFormat="1" ht="12.75" customHeight="1" x14ac:dyDescent="0.2"/>
    <row r="374" s="113" customFormat="1" ht="12.75" customHeight="1" x14ac:dyDescent="0.2"/>
    <row r="375" s="113" customFormat="1" ht="12.75" customHeight="1" x14ac:dyDescent="0.2"/>
    <row r="376" s="113" customFormat="1" ht="12.75" customHeight="1" x14ac:dyDescent="0.2"/>
    <row r="377" s="113" customFormat="1" ht="12.75" customHeight="1" x14ac:dyDescent="0.2"/>
    <row r="378" s="113" customFormat="1" ht="12.75" customHeight="1" x14ac:dyDescent="0.2"/>
    <row r="379" s="113" customFormat="1" ht="12.75" customHeight="1" x14ac:dyDescent="0.2"/>
    <row r="380" s="113" customFormat="1" ht="12.75" customHeight="1" x14ac:dyDescent="0.2"/>
    <row r="381" s="113" customFormat="1" ht="12.75" customHeight="1" x14ac:dyDescent="0.2"/>
    <row r="382" s="113" customFormat="1" ht="12.75" customHeight="1" x14ac:dyDescent="0.2"/>
    <row r="383" s="113" customFormat="1" ht="12.75" customHeight="1" x14ac:dyDescent="0.2"/>
    <row r="384" s="113" customFormat="1" ht="12.75" customHeight="1" x14ac:dyDescent="0.2"/>
    <row r="385" s="113" customFormat="1" ht="12.75" customHeight="1" x14ac:dyDescent="0.2"/>
    <row r="386" s="113" customFormat="1" ht="12.75" customHeight="1" x14ac:dyDescent="0.2"/>
    <row r="387" s="113" customFormat="1" ht="12.75" customHeight="1" x14ac:dyDescent="0.2"/>
    <row r="388" s="113" customFormat="1" ht="12.75" customHeight="1" x14ac:dyDescent="0.2"/>
    <row r="389" s="113" customFormat="1" ht="12.75" customHeight="1" x14ac:dyDescent="0.2"/>
    <row r="390" s="113" customFormat="1" ht="12.75" customHeight="1" x14ac:dyDescent="0.2"/>
    <row r="391" s="113" customFormat="1" ht="12.75" customHeight="1" x14ac:dyDescent="0.2"/>
    <row r="392" s="113" customFormat="1" ht="12.75" customHeight="1" x14ac:dyDescent="0.2"/>
    <row r="393" s="113" customFormat="1" ht="12.75" customHeight="1" x14ac:dyDescent="0.2"/>
    <row r="394" s="113" customFormat="1" ht="12.75" customHeight="1" x14ac:dyDescent="0.2"/>
    <row r="395" s="113" customFormat="1" ht="12.75" customHeight="1" x14ac:dyDescent="0.2"/>
    <row r="396" s="113" customFormat="1" ht="12.75" customHeight="1" x14ac:dyDescent="0.2"/>
    <row r="397" s="113" customFormat="1" ht="12.75" customHeight="1" x14ac:dyDescent="0.2"/>
    <row r="398" s="113" customFormat="1" ht="12.75" customHeight="1" x14ac:dyDescent="0.2"/>
    <row r="399" s="113" customFormat="1" ht="12.75" customHeight="1" x14ac:dyDescent="0.2"/>
    <row r="400" s="113" customFormat="1" ht="12.75" customHeight="1" x14ac:dyDescent="0.2"/>
    <row r="401" s="113" customFormat="1" ht="12.75" customHeight="1" x14ac:dyDescent="0.2"/>
    <row r="402" s="113" customFormat="1" ht="12.75" customHeight="1" x14ac:dyDescent="0.2"/>
    <row r="403" s="113" customFormat="1" ht="12.75" customHeight="1" x14ac:dyDescent="0.2"/>
    <row r="404" s="113" customFormat="1" ht="12.75" customHeight="1" x14ac:dyDescent="0.2"/>
    <row r="405" s="113" customFormat="1" ht="12.75" customHeight="1" x14ac:dyDescent="0.2"/>
    <row r="406" s="113" customFormat="1" ht="12.75" customHeight="1" x14ac:dyDescent="0.2"/>
    <row r="407" s="113" customFormat="1" ht="12.75" customHeight="1" x14ac:dyDescent="0.2"/>
    <row r="408" s="113" customFormat="1" ht="12.75" customHeight="1" x14ac:dyDescent="0.2"/>
    <row r="409" s="113" customFormat="1" ht="12.75" customHeight="1" x14ac:dyDescent="0.2"/>
    <row r="410" s="113" customFormat="1" ht="12.75" customHeight="1" x14ac:dyDescent="0.2"/>
    <row r="411" s="113" customFormat="1" ht="12.75" customHeight="1" x14ac:dyDescent="0.2"/>
    <row r="412" s="113" customFormat="1" ht="12.75" customHeight="1" x14ac:dyDescent="0.2"/>
    <row r="413" s="113" customFormat="1" ht="12.75" customHeight="1" x14ac:dyDescent="0.2"/>
    <row r="414" s="113" customFormat="1" ht="12.75" customHeight="1" x14ac:dyDescent="0.2"/>
    <row r="415" s="113" customFormat="1" ht="12.75" customHeight="1" x14ac:dyDescent="0.2"/>
    <row r="416" s="113" customFormat="1" ht="12.75" customHeight="1" x14ac:dyDescent="0.2"/>
    <row r="417" s="113" customFormat="1" ht="12.75" customHeight="1" x14ac:dyDescent="0.2"/>
    <row r="418" s="113" customFormat="1" ht="12.75" customHeight="1" x14ac:dyDescent="0.2"/>
    <row r="419" s="113" customFormat="1" ht="12.75" customHeight="1" x14ac:dyDescent="0.2"/>
    <row r="420" s="113" customFormat="1" ht="12.75" customHeight="1" x14ac:dyDescent="0.2"/>
    <row r="421" s="113" customFormat="1" ht="12.75" customHeight="1" x14ac:dyDescent="0.2"/>
    <row r="422" s="113" customFormat="1" ht="12.75" customHeight="1" x14ac:dyDescent="0.2"/>
    <row r="423" s="113" customFormat="1" ht="12.75" customHeight="1" x14ac:dyDescent="0.2"/>
    <row r="424" s="113" customFormat="1" ht="12.75" customHeight="1" x14ac:dyDescent="0.2"/>
    <row r="425" s="113" customFormat="1" ht="12.75" customHeight="1" x14ac:dyDescent="0.2"/>
    <row r="426" s="113" customFormat="1" ht="12.75" customHeight="1" x14ac:dyDescent="0.2"/>
    <row r="427" s="113" customFormat="1" ht="12.75" customHeight="1" x14ac:dyDescent="0.2"/>
    <row r="428" s="113" customFormat="1" ht="12.75" customHeight="1" x14ac:dyDescent="0.2"/>
    <row r="429" s="113" customFormat="1" ht="12.75" customHeight="1" x14ac:dyDescent="0.2"/>
    <row r="430" s="113" customFormat="1" ht="12.75" customHeight="1" x14ac:dyDescent="0.2"/>
    <row r="431" s="113" customFormat="1" ht="12.75" customHeight="1" x14ac:dyDescent="0.2"/>
    <row r="432" s="113" customFormat="1" ht="12.75" customHeight="1" x14ac:dyDescent="0.2"/>
    <row r="433" s="113" customFormat="1" ht="12.75" customHeight="1" x14ac:dyDescent="0.2"/>
    <row r="434" s="113" customFormat="1" ht="12.75" customHeight="1" x14ac:dyDescent="0.2"/>
    <row r="435" s="113" customFormat="1" ht="12.75" customHeight="1" x14ac:dyDescent="0.2"/>
    <row r="436" s="113" customFormat="1" ht="12.75" customHeight="1" x14ac:dyDescent="0.2"/>
    <row r="437" s="113" customFormat="1" ht="12.75" customHeight="1" x14ac:dyDescent="0.2"/>
    <row r="438" s="113" customFormat="1" ht="12.75" customHeight="1" x14ac:dyDescent="0.2"/>
    <row r="439" s="113" customFormat="1" ht="12.75" customHeight="1" x14ac:dyDescent="0.2"/>
    <row r="440" s="113" customFormat="1" ht="12.75" customHeight="1" x14ac:dyDescent="0.2"/>
    <row r="441" s="113" customFormat="1" ht="12.75" customHeight="1" x14ac:dyDescent="0.2"/>
    <row r="442" s="113" customFormat="1" ht="12.75" customHeight="1" x14ac:dyDescent="0.2"/>
    <row r="443" s="113" customFormat="1" ht="12.75" customHeight="1" x14ac:dyDescent="0.2"/>
    <row r="444" s="113" customFormat="1" ht="12.75" customHeight="1" x14ac:dyDescent="0.2"/>
    <row r="445" s="113" customFormat="1" ht="12.75" customHeight="1" x14ac:dyDescent="0.2"/>
    <row r="446" s="113" customFormat="1" ht="12.75" customHeight="1" x14ac:dyDescent="0.2"/>
    <row r="447" s="113" customFormat="1" ht="12.75" customHeight="1" x14ac:dyDescent="0.2"/>
    <row r="448" s="113" customFormat="1" ht="12.75" customHeight="1" x14ac:dyDescent="0.2"/>
    <row r="449" s="113" customFormat="1" ht="12.75" customHeight="1" x14ac:dyDescent="0.2"/>
    <row r="450" s="113" customFormat="1" ht="12.75" customHeight="1" x14ac:dyDescent="0.2"/>
    <row r="451" s="113" customFormat="1" ht="12.75" customHeight="1" x14ac:dyDescent="0.2"/>
    <row r="452" s="113" customFormat="1" ht="12.75" customHeight="1" x14ac:dyDescent="0.2"/>
    <row r="453" s="113" customFormat="1" ht="12.75" customHeight="1" x14ac:dyDescent="0.2"/>
    <row r="454" s="113" customFormat="1" ht="12.75" customHeight="1" x14ac:dyDescent="0.2"/>
    <row r="455" s="113" customFormat="1" ht="12.75" customHeight="1" x14ac:dyDescent="0.2"/>
    <row r="456" s="113" customFormat="1" ht="12.75" customHeight="1" x14ac:dyDescent="0.2"/>
    <row r="457" s="113" customFormat="1" ht="12.75" customHeight="1" x14ac:dyDescent="0.2"/>
    <row r="458" s="113" customFormat="1" ht="12.75" customHeight="1" x14ac:dyDescent="0.2"/>
    <row r="459" s="113" customFormat="1" ht="12.75" customHeight="1" x14ac:dyDescent="0.2"/>
    <row r="460" s="113" customFormat="1" ht="12.75" customHeight="1" x14ac:dyDescent="0.2"/>
    <row r="461" s="113" customFormat="1" ht="12.75" customHeight="1" x14ac:dyDescent="0.2"/>
    <row r="462" s="113" customFormat="1" ht="12.75" customHeight="1" x14ac:dyDescent="0.2"/>
    <row r="463" s="113" customFormat="1" ht="12.75" customHeight="1" x14ac:dyDescent="0.2"/>
    <row r="464" s="113" customFormat="1" ht="12.75" customHeight="1" x14ac:dyDescent="0.2"/>
    <row r="465" s="113" customFormat="1" ht="12.75" customHeight="1" x14ac:dyDescent="0.2"/>
    <row r="466" s="113" customFormat="1" ht="12.75" customHeight="1" x14ac:dyDescent="0.2"/>
    <row r="467" s="113" customFormat="1" ht="12.75" customHeight="1" x14ac:dyDescent="0.2"/>
    <row r="468" s="113" customFormat="1" ht="12.75" customHeight="1" x14ac:dyDescent="0.2"/>
    <row r="469" s="113" customFormat="1" ht="12.75" customHeight="1" x14ac:dyDescent="0.2"/>
    <row r="470" s="113" customFormat="1" ht="12.75" customHeight="1" x14ac:dyDescent="0.2"/>
    <row r="471" s="113" customFormat="1" ht="12.75" customHeight="1" x14ac:dyDescent="0.2"/>
    <row r="472" s="113" customFormat="1" ht="12.75" customHeight="1" x14ac:dyDescent="0.2"/>
    <row r="473" s="113" customFormat="1" ht="12.75" customHeight="1" x14ac:dyDescent="0.2"/>
    <row r="474" s="113" customFormat="1" ht="12.75" customHeight="1" x14ac:dyDescent="0.2"/>
    <row r="475" s="113" customFormat="1" ht="12.75" customHeight="1" x14ac:dyDescent="0.2"/>
    <row r="476" s="113" customFormat="1" ht="12.75" customHeight="1" x14ac:dyDescent="0.2"/>
    <row r="477" s="113" customFormat="1" ht="12.75" customHeight="1" x14ac:dyDescent="0.2"/>
    <row r="478" s="113" customFormat="1" ht="12.75" customHeight="1" x14ac:dyDescent="0.2"/>
    <row r="479" s="113" customFormat="1" ht="12.75" customHeight="1" x14ac:dyDescent="0.2"/>
    <row r="480" s="113" customFormat="1" ht="12.75" customHeight="1" x14ac:dyDescent="0.2"/>
    <row r="481" s="113" customFormat="1" ht="12.75" customHeight="1" x14ac:dyDescent="0.2"/>
    <row r="482" s="113" customFormat="1" ht="12.75" customHeight="1" x14ac:dyDescent="0.2"/>
    <row r="483" s="113" customFormat="1" ht="12.75" customHeight="1" x14ac:dyDescent="0.2"/>
    <row r="484" s="113" customFormat="1" ht="12.75" customHeight="1" x14ac:dyDescent="0.2"/>
    <row r="485" s="113" customFormat="1" ht="12.75" customHeight="1" x14ac:dyDescent="0.2"/>
    <row r="486" s="113" customFormat="1" ht="12.75" customHeight="1" x14ac:dyDescent="0.2"/>
    <row r="487" s="113" customFormat="1" ht="12.75" customHeight="1" x14ac:dyDescent="0.2"/>
    <row r="488" s="113" customFormat="1" ht="12.75" customHeight="1" x14ac:dyDescent="0.2"/>
    <row r="489" s="113" customFormat="1" ht="12.75" customHeight="1" x14ac:dyDescent="0.2"/>
    <row r="490" s="113" customFormat="1" ht="12.75" customHeight="1" x14ac:dyDescent="0.2"/>
    <row r="491" s="113" customFormat="1" ht="12.75" customHeight="1" x14ac:dyDescent="0.2"/>
    <row r="492" s="113" customFormat="1" ht="12.75" customHeight="1" x14ac:dyDescent="0.2"/>
    <row r="493" s="113" customFormat="1" ht="12.75" customHeight="1" x14ac:dyDescent="0.2"/>
    <row r="494" s="113" customFormat="1" ht="12.75" customHeight="1" x14ac:dyDescent="0.2"/>
    <row r="495" s="113" customFormat="1" ht="12.75" customHeight="1" x14ac:dyDescent="0.2"/>
    <row r="496" s="113" customFormat="1" ht="12.75" customHeight="1" x14ac:dyDescent="0.2"/>
    <row r="497" s="113" customFormat="1" ht="12.75" customHeight="1" x14ac:dyDescent="0.2"/>
    <row r="498" s="113" customFormat="1" ht="12.75" customHeight="1" x14ac:dyDescent="0.2"/>
    <row r="499" s="113" customFormat="1" ht="12.75" customHeight="1" x14ac:dyDescent="0.2"/>
    <row r="500" s="113" customFormat="1" ht="12.75" customHeight="1" x14ac:dyDescent="0.2"/>
    <row r="501" s="113" customFormat="1" ht="12.75" customHeight="1" x14ac:dyDescent="0.2"/>
    <row r="502" s="113" customFormat="1" ht="12.75" customHeight="1" x14ac:dyDescent="0.2"/>
    <row r="503" s="113" customFormat="1" ht="12.75" customHeight="1" x14ac:dyDescent="0.2"/>
    <row r="504" s="113" customFormat="1" ht="12.75" customHeight="1" x14ac:dyDescent="0.2"/>
    <row r="505" s="113" customFormat="1" ht="12.75" customHeight="1" x14ac:dyDescent="0.2"/>
    <row r="506" s="113" customFormat="1" ht="12.75" customHeight="1" x14ac:dyDescent="0.2"/>
    <row r="507" s="113" customFormat="1" ht="12.75" customHeight="1" x14ac:dyDescent="0.2"/>
    <row r="508" s="113" customFormat="1" ht="12.75" customHeight="1" x14ac:dyDescent="0.2"/>
    <row r="509" s="113" customFormat="1" ht="12.75" customHeight="1" x14ac:dyDescent="0.2"/>
    <row r="510" s="113" customFormat="1" ht="12.75" customHeight="1" x14ac:dyDescent="0.2"/>
    <row r="511" s="113" customFormat="1" ht="12.75" customHeight="1" x14ac:dyDescent="0.2"/>
    <row r="512" s="113" customFormat="1" ht="12.75" customHeight="1" x14ac:dyDescent="0.2"/>
    <row r="513" s="113" customFormat="1" ht="12.75" customHeight="1" x14ac:dyDescent="0.2"/>
    <row r="514" s="113" customFormat="1" ht="12.75" customHeight="1" x14ac:dyDescent="0.2"/>
    <row r="515" s="113" customFormat="1" ht="12.75" customHeight="1" x14ac:dyDescent="0.2"/>
    <row r="516" s="113" customFormat="1" ht="12.75" customHeight="1" x14ac:dyDescent="0.2"/>
    <row r="517" s="113" customFormat="1" ht="12.75" customHeight="1" x14ac:dyDescent="0.2"/>
    <row r="518" s="113" customFormat="1" ht="12.75" customHeight="1" x14ac:dyDescent="0.2"/>
    <row r="519" s="113" customFormat="1" ht="12.75" customHeight="1" x14ac:dyDescent="0.2"/>
    <row r="520" s="113" customFormat="1" ht="12.75" customHeight="1" x14ac:dyDescent="0.2"/>
    <row r="521" s="113" customFormat="1" ht="12.75" customHeight="1" x14ac:dyDescent="0.2"/>
    <row r="522" s="113" customFormat="1" ht="12.75" customHeight="1" x14ac:dyDescent="0.2"/>
    <row r="523" s="113" customFormat="1" ht="12.75" customHeight="1" x14ac:dyDescent="0.2"/>
    <row r="524" s="113" customFormat="1" ht="12.75" customHeight="1" x14ac:dyDescent="0.2"/>
    <row r="525" s="113" customFormat="1" ht="12.75" customHeight="1" x14ac:dyDescent="0.2"/>
    <row r="526" s="113" customFormat="1" ht="12.75" customHeight="1" x14ac:dyDescent="0.2"/>
    <row r="527" s="113" customFormat="1" ht="12.75" customHeight="1" x14ac:dyDescent="0.2"/>
    <row r="528" s="113" customFormat="1" ht="12.75" customHeight="1" x14ac:dyDescent="0.2"/>
    <row r="529" s="113" customFormat="1" ht="12.75" customHeight="1" x14ac:dyDescent="0.2"/>
    <row r="530" s="113" customFormat="1" ht="12.75" customHeight="1" x14ac:dyDescent="0.2"/>
    <row r="531" s="113" customFormat="1" ht="12.75" customHeight="1" x14ac:dyDescent="0.2"/>
    <row r="532" s="113" customFormat="1" ht="12.75" customHeight="1" x14ac:dyDescent="0.2"/>
    <row r="533" s="113" customFormat="1" ht="12.75" customHeight="1" x14ac:dyDescent="0.2"/>
    <row r="534" s="113" customFormat="1" ht="12.75" customHeight="1" x14ac:dyDescent="0.2"/>
    <row r="535" s="113" customFormat="1" ht="12.75" customHeight="1" x14ac:dyDescent="0.2"/>
    <row r="536" s="113" customFormat="1" ht="12.75" customHeight="1" x14ac:dyDescent="0.2"/>
    <row r="537" s="113" customFormat="1" ht="12.75" customHeight="1" x14ac:dyDescent="0.2"/>
    <row r="538" s="113" customFormat="1" ht="12.75" customHeight="1" x14ac:dyDescent="0.2"/>
    <row r="539" s="113" customFormat="1" ht="12.75" customHeight="1" x14ac:dyDescent="0.2"/>
    <row r="540" s="113" customFormat="1" ht="12.75" customHeight="1" x14ac:dyDescent="0.2"/>
    <row r="541" s="113" customFormat="1" ht="12.75" customHeight="1" x14ac:dyDescent="0.2"/>
    <row r="542" s="113" customFormat="1" ht="12.75" customHeight="1" x14ac:dyDescent="0.2"/>
    <row r="543" s="113" customFormat="1" ht="12.75" customHeight="1" x14ac:dyDescent="0.2"/>
    <row r="544" s="113" customFormat="1" ht="12.75" customHeight="1" x14ac:dyDescent="0.2"/>
    <row r="545" s="113" customFormat="1" ht="12.75" customHeight="1" x14ac:dyDescent="0.2"/>
    <row r="546" s="113" customFormat="1" ht="12.75" customHeight="1" x14ac:dyDescent="0.2"/>
    <row r="547" s="113" customFormat="1" ht="12.75" customHeight="1" x14ac:dyDescent="0.2"/>
    <row r="548" s="113" customFormat="1" ht="12.75" customHeight="1" x14ac:dyDescent="0.2"/>
    <row r="549" s="113" customFormat="1" ht="12.75" customHeight="1" x14ac:dyDescent="0.2"/>
    <row r="550" s="113" customFormat="1" ht="12.75" customHeight="1" x14ac:dyDescent="0.2"/>
    <row r="551" s="113" customFormat="1" ht="12.75" customHeight="1" x14ac:dyDescent="0.2"/>
    <row r="552" s="113" customFormat="1" ht="12.75" customHeight="1" x14ac:dyDescent="0.2"/>
    <row r="553" s="113" customFormat="1" ht="12.75" customHeight="1" x14ac:dyDescent="0.2"/>
    <row r="554" s="113" customFormat="1" ht="12.75" customHeight="1" x14ac:dyDescent="0.2"/>
    <row r="555" s="113" customFormat="1" ht="12.75" customHeight="1" x14ac:dyDescent="0.2"/>
    <row r="556" s="113" customFormat="1" ht="12.75" customHeight="1" x14ac:dyDescent="0.2"/>
    <row r="557" s="113" customFormat="1" ht="12.75" customHeight="1" x14ac:dyDescent="0.2"/>
    <row r="558" s="113" customFormat="1" ht="12.75" customHeight="1" x14ac:dyDescent="0.2"/>
    <row r="559" s="113" customFormat="1" ht="12.75" customHeight="1" x14ac:dyDescent="0.2"/>
    <row r="560" s="113" customFormat="1" ht="12.75" customHeight="1" x14ac:dyDescent="0.2"/>
    <row r="561" spans="2:5" s="113" customFormat="1" ht="12.75" customHeight="1" x14ac:dyDescent="0.2"/>
    <row r="562" spans="2:5" s="113" customFormat="1" ht="12.75" customHeight="1" x14ac:dyDescent="0.2"/>
    <row r="563" spans="2:5" ht="12.75" customHeight="1" x14ac:dyDescent="0.2">
      <c r="B563" s="113"/>
      <c r="C563" s="113"/>
      <c r="D563" s="113"/>
      <c r="E563" s="113"/>
    </row>
    <row r="564" spans="2:5" ht="12.75" customHeight="1" x14ac:dyDescent="0.2">
      <c r="B564" s="113"/>
      <c r="C564" s="113"/>
      <c r="D564" s="113"/>
      <c r="E564" s="113"/>
    </row>
    <row r="565" spans="2:5" ht="12.75" customHeight="1" x14ac:dyDescent="0.2">
      <c r="B565" s="113"/>
      <c r="C565" s="113"/>
      <c r="D565" s="113"/>
      <c r="E565" s="113"/>
    </row>
    <row r="566" spans="2:5" ht="12.75" customHeight="1" x14ac:dyDescent="0.2">
      <c r="B566" s="113"/>
      <c r="C566" s="113"/>
      <c r="D566" s="113"/>
      <c r="E566" s="113"/>
    </row>
    <row r="567" spans="2:5" ht="12.75" customHeight="1" x14ac:dyDescent="0.2">
      <c r="B567" s="113"/>
      <c r="C567" s="113"/>
      <c r="D567" s="113"/>
      <c r="E567" s="113"/>
    </row>
    <row r="568" spans="2:5" ht="12.75" customHeight="1" x14ac:dyDescent="0.2">
      <c r="B568" s="113"/>
      <c r="C568" s="113"/>
      <c r="D568" s="113"/>
      <c r="E568" s="113"/>
    </row>
    <row r="569" spans="2:5" ht="12.75" customHeight="1" x14ac:dyDescent="0.2">
      <c r="B569" s="113"/>
      <c r="C569" s="113"/>
      <c r="D569" s="113"/>
      <c r="E569" s="113"/>
    </row>
    <row r="570" spans="2:5" ht="12.75" customHeight="1" x14ac:dyDescent="0.2">
      <c r="B570" s="113"/>
      <c r="C570" s="113"/>
      <c r="D570" s="113"/>
      <c r="E570" s="113"/>
    </row>
    <row r="571" spans="2:5" ht="12.75" customHeight="1" x14ac:dyDescent="0.2">
      <c r="B571" s="113"/>
      <c r="C571" s="113"/>
      <c r="D571" s="113"/>
      <c r="E571" s="113"/>
    </row>
    <row r="572" spans="2:5" ht="12.75" customHeight="1" x14ac:dyDescent="0.2">
      <c r="B572" s="113"/>
      <c r="C572" s="113"/>
      <c r="D572" s="113"/>
      <c r="E572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323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MayRpt!J39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SUM(JUNE!$B$7)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SUM(JUNE!$C$7)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SUM(JUNE!$D$7)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SUM(JUNE!$E$7)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SUM(JUNE!$F$7)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SUM(JUNE!$L$7:$O$7)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SUM(JUNE!$Q$7:$R$7)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SUM(JUNE!$P$7)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SUM(JUNE!$U$7)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SUM(JUNE!$V$7)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SUM(JUNE!$W$7:$X$7)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SUM(JUNE!$Y$7)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SUM(JUNE!$Z$7)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SUM(JUNE!$AA$7)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SUM(JUNE!$AB$7)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SUM(JUNE!$AC$7)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SUM(JUNE!$AD$7)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SUM(JUNE!$AE$7)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SUM(JUNE!$AF$7)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SUM(JUNE!$AG$7)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SUM(JUNE!$AH$7)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SUM(JUNE!$AJ$7)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SUM(JUNE!$AK$7)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54" customWidth="1"/>
    <col min="11" max="13" width="9.140625" style="406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401"/>
      <c r="L1" s="401"/>
      <c r="M1" s="401"/>
    </row>
    <row r="2" spans="1:13" ht="14.45" customHeight="1" x14ac:dyDescent="0.2">
      <c r="A2" s="517" t="s">
        <v>331</v>
      </c>
      <c r="B2" s="517"/>
      <c r="C2" s="517"/>
      <c r="D2" s="517"/>
      <c r="E2" s="517"/>
      <c r="F2" s="517"/>
      <c r="G2" s="517"/>
      <c r="H2" s="517"/>
      <c r="I2" s="517"/>
      <c r="J2" s="517"/>
      <c r="K2" s="401"/>
      <c r="L2" s="401"/>
      <c r="M2" s="401"/>
    </row>
    <row r="3" spans="1:13" s="223" customFormat="1" ht="14.45" customHeight="1" x14ac:dyDescent="0.2">
      <c r="B3" s="224"/>
      <c r="C3" s="224"/>
      <c r="D3" s="224"/>
      <c r="E3" s="224"/>
      <c r="F3" s="225" t="s">
        <v>272</v>
      </c>
      <c r="G3" s="226">
        <f>JANUARY!$E$11</f>
        <v>0</v>
      </c>
      <c r="H3" s="228"/>
      <c r="I3" s="228"/>
      <c r="J3" s="228"/>
      <c r="K3" s="402"/>
      <c r="L3" s="403"/>
      <c r="M3" s="403"/>
    </row>
    <row r="4" spans="1:13" ht="14.45" customHeight="1" x14ac:dyDescent="0.2">
      <c r="A4" s="200"/>
      <c r="B4" s="200"/>
      <c r="C4" s="200"/>
      <c r="E4" s="201"/>
      <c r="F4" s="201" t="s">
        <v>332</v>
      </c>
      <c r="G4" s="518" t="s">
        <v>347</v>
      </c>
      <c r="H4" s="518"/>
      <c r="I4" s="518"/>
      <c r="J4" s="518"/>
      <c r="K4" s="401"/>
      <c r="L4" s="401"/>
      <c r="M4" s="401"/>
    </row>
    <row r="5" spans="1:13" ht="14.45" customHeight="1" x14ac:dyDescent="0.2">
      <c r="A5" s="202"/>
      <c r="B5" s="202"/>
      <c r="C5" s="202"/>
      <c r="D5" s="202"/>
      <c r="E5" s="519" t="s">
        <v>348</v>
      </c>
      <c r="F5" s="519"/>
      <c r="G5" s="202"/>
      <c r="H5" s="229"/>
      <c r="I5" s="229"/>
      <c r="J5" s="229"/>
      <c r="K5" s="401"/>
      <c r="L5" s="401"/>
      <c r="M5" s="401"/>
    </row>
    <row r="6" spans="1:13" ht="14.45" customHeight="1" x14ac:dyDescent="0.2">
      <c r="A6" s="520" t="s">
        <v>335</v>
      </c>
      <c r="B6" s="520"/>
      <c r="C6" s="520"/>
      <c r="D6" s="520"/>
      <c r="E6" s="520"/>
      <c r="F6" s="520"/>
      <c r="G6" s="520"/>
      <c r="H6" s="520"/>
      <c r="I6" s="520"/>
      <c r="J6" s="520"/>
      <c r="K6" s="401"/>
      <c r="L6" s="401"/>
      <c r="M6" s="401"/>
    </row>
    <row r="7" spans="1:13" ht="14.45" customHeight="1" thickBot="1" x14ac:dyDescent="0.25">
      <c r="A7" s="199"/>
      <c r="B7" s="199"/>
      <c r="C7" s="199"/>
      <c r="D7" s="199"/>
      <c r="E7" s="199"/>
      <c r="F7" s="199"/>
      <c r="G7" s="199"/>
      <c r="H7" s="227"/>
      <c r="I7" s="227"/>
      <c r="J7" s="227"/>
      <c r="K7" s="401"/>
      <c r="L7" s="401"/>
      <c r="M7" s="401"/>
    </row>
    <row r="8" spans="1:13" ht="14.45" customHeight="1" x14ac:dyDescent="0.2">
      <c r="A8" s="202" t="s">
        <v>423</v>
      </c>
      <c r="B8" s="202"/>
      <c r="C8" s="202"/>
      <c r="D8" s="202"/>
      <c r="E8" s="202"/>
      <c r="F8" s="199"/>
      <c r="G8" s="199"/>
      <c r="H8" s="227"/>
      <c r="I8" s="227"/>
      <c r="J8" s="230">
        <f>AprRpt!J7</f>
        <v>0</v>
      </c>
      <c r="K8" s="401"/>
      <c r="L8" s="401"/>
      <c r="M8" s="401"/>
    </row>
    <row r="9" spans="1:13" ht="14.45" customHeight="1" x14ac:dyDescent="0.2">
      <c r="A9" s="202" t="s">
        <v>336</v>
      </c>
      <c r="B9" s="202"/>
      <c r="C9" s="202"/>
      <c r="D9" s="202"/>
      <c r="E9" s="202"/>
      <c r="F9" s="199"/>
      <c r="G9" s="199"/>
      <c r="H9" s="227"/>
      <c r="I9" s="231"/>
      <c r="J9" s="232" t="s">
        <v>236</v>
      </c>
      <c r="K9" s="404" t="s">
        <v>321</v>
      </c>
      <c r="L9" s="404" t="s">
        <v>322</v>
      </c>
      <c r="M9" s="404" t="s">
        <v>323</v>
      </c>
    </row>
    <row r="10" spans="1:13" ht="14.45" customHeight="1" x14ac:dyDescent="0.2">
      <c r="A10" s="202" t="s">
        <v>424</v>
      </c>
      <c r="B10" s="202"/>
      <c r="C10" s="202"/>
      <c r="D10" s="202"/>
      <c r="E10" s="202"/>
      <c r="F10" s="199"/>
      <c r="G10" s="199"/>
      <c r="H10" s="227"/>
      <c r="I10" s="233">
        <f t="shared" ref="I10:I17" si="0">SUM(K10:M10)</f>
        <v>0</v>
      </c>
      <c r="J10" s="232"/>
      <c r="K10" s="405">
        <f>AprRpt!I9</f>
        <v>0</v>
      </c>
      <c r="L10" s="405">
        <f>MayRpt!I9</f>
        <v>0</v>
      </c>
      <c r="M10" s="405">
        <f>JunRpt!I9</f>
        <v>0</v>
      </c>
    </row>
    <row r="11" spans="1:13" ht="14.45" customHeight="1" x14ac:dyDescent="0.2">
      <c r="A11" s="202" t="s">
        <v>425</v>
      </c>
      <c r="B11" s="202"/>
      <c r="C11" s="202"/>
      <c r="D11" s="202"/>
      <c r="E11" s="202"/>
      <c r="F11" s="199"/>
      <c r="G11" s="199"/>
      <c r="H11" s="227"/>
      <c r="I11" s="234">
        <f t="shared" si="0"/>
        <v>0</v>
      </c>
      <c r="J11" s="232"/>
      <c r="K11" s="405">
        <f>AprRpt!I10</f>
        <v>0</v>
      </c>
      <c r="L11" s="405">
        <f>MayRpt!I10</f>
        <v>0</v>
      </c>
      <c r="M11" s="405">
        <f>JunRpt!I10</f>
        <v>0</v>
      </c>
    </row>
    <row r="12" spans="1:13" ht="14.45" customHeight="1" x14ac:dyDescent="0.2">
      <c r="A12" s="202" t="s">
        <v>426</v>
      </c>
      <c r="B12" s="202"/>
      <c r="C12" s="202"/>
      <c r="D12" s="202"/>
      <c r="E12" s="202"/>
      <c r="F12" s="199"/>
      <c r="G12" s="199"/>
      <c r="H12" s="227"/>
      <c r="I12" s="234">
        <f t="shared" si="0"/>
        <v>0</v>
      </c>
      <c r="J12" s="232"/>
      <c r="K12" s="405">
        <f>AprRpt!I11</f>
        <v>0</v>
      </c>
      <c r="L12" s="405">
        <f>MayRpt!I11</f>
        <v>0</v>
      </c>
      <c r="M12" s="405">
        <f>JunRpt!I11</f>
        <v>0</v>
      </c>
    </row>
    <row r="13" spans="1:13" ht="14.45" customHeight="1" x14ac:dyDescent="0.2">
      <c r="A13" s="202" t="s">
        <v>427</v>
      </c>
      <c r="B13" s="202"/>
      <c r="C13" s="202"/>
      <c r="D13" s="202"/>
      <c r="E13" s="202"/>
      <c r="F13" s="199"/>
      <c r="G13" s="199"/>
      <c r="H13" s="227"/>
      <c r="I13" s="234">
        <f t="shared" si="0"/>
        <v>0</v>
      </c>
      <c r="J13" s="232"/>
      <c r="K13" s="405">
        <f>AprRpt!I12</f>
        <v>0</v>
      </c>
      <c r="L13" s="405">
        <f>MayRpt!I12</f>
        <v>0</v>
      </c>
      <c r="M13" s="405">
        <f>JunRpt!I12</f>
        <v>0</v>
      </c>
    </row>
    <row r="14" spans="1:13" ht="14.45" customHeight="1" x14ac:dyDescent="0.2">
      <c r="A14" s="202" t="s">
        <v>413</v>
      </c>
      <c r="B14" s="202"/>
      <c r="C14" s="202"/>
      <c r="D14" s="202"/>
      <c r="E14" s="202"/>
      <c r="F14" s="199"/>
      <c r="G14" s="199"/>
      <c r="H14" s="227"/>
      <c r="I14" s="234">
        <f t="shared" si="0"/>
        <v>0</v>
      </c>
      <c r="J14" s="232"/>
      <c r="K14" s="405">
        <f>AprRpt!I13</f>
        <v>0</v>
      </c>
      <c r="L14" s="405">
        <f>MayRpt!I13</f>
        <v>0</v>
      </c>
      <c r="M14" s="405">
        <f>JunRpt!I13</f>
        <v>0</v>
      </c>
    </row>
    <row r="15" spans="1:13" ht="14.45" customHeight="1" x14ac:dyDescent="0.2">
      <c r="A15" s="202" t="s">
        <v>428</v>
      </c>
      <c r="B15" s="202"/>
      <c r="C15" s="202"/>
      <c r="D15" s="202"/>
      <c r="E15" s="202"/>
      <c r="F15" s="199"/>
      <c r="G15" s="199"/>
      <c r="H15" s="227"/>
      <c r="I15" s="234">
        <f t="shared" si="0"/>
        <v>0</v>
      </c>
      <c r="J15" s="232"/>
      <c r="K15" s="405">
        <f>AprRpt!I14</f>
        <v>0</v>
      </c>
      <c r="L15" s="405">
        <f>MayRpt!I14</f>
        <v>0</v>
      </c>
      <c r="M15" s="405">
        <f>JunRpt!I14</f>
        <v>0</v>
      </c>
    </row>
    <row r="16" spans="1:13" ht="14.45" customHeight="1" x14ac:dyDescent="0.2">
      <c r="A16" s="202"/>
      <c r="B16" s="202"/>
      <c r="C16" s="202" t="s">
        <v>429</v>
      </c>
      <c r="D16" s="202"/>
      <c r="E16" s="202"/>
      <c r="F16" s="199"/>
      <c r="G16" s="199"/>
      <c r="H16" s="227"/>
      <c r="I16" s="234">
        <f t="shared" si="0"/>
        <v>0</v>
      </c>
      <c r="J16" s="232"/>
      <c r="K16" s="405">
        <f>AprRpt!I15</f>
        <v>0</v>
      </c>
      <c r="L16" s="405">
        <f>MayRpt!I15</f>
        <v>0</v>
      </c>
      <c r="M16" s="405">
        <f>JunRpt!I15</f>
        <v>0</v>
      </c>
    </row>
    <row r="17" spans="1:13" ht="14.45" customHeight="1" thickBot="1" x14ac:dyDescent="0.25">
      <c r="A17" s="202"/>
      <c r="B17" s="202"/>
      <c r="C17" s="202" t="s">
        <v>430</v>
      </c>
      <c r="D17" s="202"/>
      <c r="E17" s="202"/>
      <c r="F17" s="199"/>
      <c r="G17" s="199"/>
      <c r="H17" s="227"/>
      <c r="I17" s="235">
        <f t="shared" si="0"/>
        <v>0</v>
      </c>
      <c r="J17" s="232"/>
      <c r="K17" s="405">
        <f>AprRpt!I16</f>
        <v>0</v>
      </c>
      <c r="L17" s="405">
        <f>MayRpt!I16</f>
        <v>0</v>
      </c>
      <c r="M17" s="405">
        <f>JunRpt!I16</f>
        <v>0</v>
      </c>
    </row>
    <row r="18" spans="1:13" ht="14.45" customHeight="1" x14ac:dyDescent="0.2">
      <c r="A18" s="202"/>
      <c r="B18" s="204" t="s">
        <v>431</v>
      </c>
      <c r="C18" s="202"/>
      <c r="D18" s="202"/>
      <c r="E18" s="202"/>
      <c r="F18" s="199"/>
      <c r="G18" s="199"/>
      <c r="H18" s="227"/>
      <c r="I18" s="227"/>
      <c r="J18" s="236">
        <f>SUM(I10:I17)</f>
        <v>0</v>
      </c>
    </row>
    <row r="19" spans="1:13" ht="14.45" customHeight="1" thickBot="1" x14ac:dyDescent="0.25">
      <c r="A19" s="202"/>
      <c r="B19" s="204" t="s">
        <v>432</v>
      </c>
      <c r="C19" s="202"/>
      <c r="D19" s="202"/>
      <c r="E19" s="202"/>
      <c r="F19" s="199"/>
      <c r="G19" s="199"/>
      <c r="H19" s="227"/>
      <c r="I19" s="227"/>
      <c r="J19" s="237">
        <f>SUM(J8:J18)</f>
        <v>0</v>
      </c>
      <c r="K19" s="401"/>
      <c r="L19" s="401"/>
      <c r="M19" s="401"/>
    </row>
    <row r="20" spans="1:13" ht="14.45" customHeight="1" x14ac:dyDescent="0.2">
      <c r="A20" s="202"/>
      <c r="B20" s="202"/>
      <c r="C20" s="202"/>
      <c r="D20" s="202"/>
      <c r="E20" s="202"/>
      <c r="F20" s="199"/>
      <c r="G20" s="199"/>
      <c r="H20" s="227"/>
      <c r="I20" s="227"/>
      <c r="J20" s="238"/>
      <c r="K20" s="401"/>
      <c r="L20" s="401"/>
      <c r="M20" s="401"/>
    </row>
    <row r="21" spans="1:13" ht="14.45" customHeight="1" x14ac:dyDescent="0.2">
      <c r="A21" s="202"/>
      <c r="B21" s="202" t="s">
        <v>337</v>
      </c>
      <c r="C21" s="202"/>
      <c r="D21" s="202"/>
      <c r="E21" s="202"/>
      <c r="F21" s="199"/>
      <c r="G21" s="199"/>
      <c r="H21" s="227"/>
      <c r="I21" s="227"/>
      <c r="J21" s="232"/>
      <c r="K21" s="401"/>
      <c r="L21" s="401"/>
      <c r="M21" s="401"/>
    </row>
    <row r="22" spans="1:13" ht="14.45" customHeight="1" x14ac:dyDescent="0.2">
      <c r="A22" s="202" t="s">
        <v>288</v>
      </c>
      <c r="B22" s="202"/>
      <c r="C22" s="202"/>
      <c r="D22" s="202"/>
      <c r="E22" s="202"/>
      <c r="F22" s="199"/>
      <c r="G22" s="199"/>
      <c r="H22" s="227"/>
      <c r="I22" s="227"/>
      <c r="J22" s="232"/>
      <c r="K22" s="404" t="s">
        <v>321</v>
      </c>
      <c r="L22" s="404" t="s">
        <v>322</v>
      </c>
      <c r="M22" s="404" t="s">
        <v>323</v>
      </c>
    </row>
    <row r="23" spans="1:13" ht="14.45" customHeight="1" x14ac:dyDescent="0.2">
      <c r="A23" s="202"/>
      <c r="B23" s="202" t="s">
        <v>433</v>
      </c>
      <c r="C23" s="202"/>
      <c r="D23" s="202"/>
      <c r="E23" s="202"/>
      <c r="F23" s="199"/>
      <c r="G23" s="199"/>
      <c r="H23" s="239">
        <f>SUM(K23:M23)</f>
        <v>0</v>
      </c>
      <c r="I23" s="227"/>
      <c r="J23" s="232"/>
      <c r="K23" s="405">
        <f>AprRpt!H22</f>
        <v>0</v>
      </c>
      <c r="L23" s="405">
        <f>MayRpt!H22</f>
        <v>0</v>
      </c>
      <c r="M23" s="405">
        <f>JunRpt!H22</f>
        <v>0</v>
      </c>
    </row>
    <row r="24" spans="1:13" ht="14.45" customHeight="1" x14ac:dyDescent="0.2">
      <c r="A24" s="202"/>
      <c r="B24" s="202" t="s">
        <v>414</v>
      </c>
      <c r="C24" s="202"/>
      <c r="D24" s="202"/>
      <c r="E24" s="202"/>
      <c r="F24" s="199"/>
      <c r="G24" s="199"/>
      <c r="H24" s="240">
        <f>SUM(K24:M24)</f>
        <v>0</v>
      </c>
      <c r="I24" s="227"/>
      <c r="J24" s="232"/>
      <c r="K24" s="405">
        <f>AprRpt!H23</f>
        <v>0</v>
      </c>
      <c r="L24" s="405">
        <f>MayRpt!H23</f>
        <v>0</v>
      </c>
      <c r="M24" s="405">
        <f>JunRpt!H23</f>
        <v>0</v>
      </c>
    </row>
    <row r="25" spans="1:13" ht="14.45" customHeight="1" x14ac:dyDescent="0.2">
      <c r="A25" s="202"/>
      <c r="B25" s="202" t="s">
        <v>434</v>
      </c>
      <c r="C25" s="202"/>
      <c r="D25" s="202"/>
      <c r="E25" s="202"/>
      <c r="F25" s="199"/>
      <c r="G25" s="199"/>
      <c r="H25" s="241">
        <f>SUM(K25:M25)</f>
        <v>0</v>
      </c>
      <c r="I25" s="227"/>
      <c r="J25" s="232"/>
      <c r="K25" s="405">
        <f>AprRpt!H24</f>
        <v>0</v>
      </c>
      <c r="L25" s="405">
        <f>MayRpt!H24</f>
        <v>0</v>
      </c>
      <c r="M25" s="405">
        <f>JunRpt!H24</f>
        <v>0</v>
      </c>
    </row>
    <row r="26" spans="1:13" ht="14.45" customHeight="1" thickBot="1" x14ac:dyDescent="0.25">
      <c r="A26" s="202"/>
      <c r="B26" s="202" t="s">
        <v>415</v>
      </c>
      <c r="C26" s="202"/>
      <c r="D26" s="202"/>
      <c r="E26" s="202"/>
      <c r="F26" s="199"/>
      <c r="G26" s="199"/>
      <c r="H26" s="242">
        <f>SUM(K26:M26)</f>
        <v>0</v>
      </c>
      <c r="I26" s="227"/>
      <c r="J26" s="232"/>
      <c r="K26" s="405">
        <f>AprRpt!H25</f>
        <v>0</v>
      </c>
      <c r="L26" s="405">
        <f>MayRpt!H25</f>
        <v>0</v>
      </c>
      <c r="M26" s="405">
        <f>JunRpt!H25</f>
        <v>0</v>
      </c>
    </row>
    <row r="27" spans="1:13" ht="14.45" customHeight="1" x14ac:dyDescent="0.2">
      <c r="A27" s="202"/>
      <c r="B27" s="204" t="s">
        <v>435</v>
      </c>
      <c r="C27" s="202"/>
      <c r="D27" s="202"/>
      <c r="E27" s="202"/>
      <c r="F27" s="199"/>
      <c r="G27" s="199"/>
      <c r="H27" s="227"/>
      <c r="I27" s="233">
        <f>SUM(H23:H26)</f>
        <v>0</v>
      </c>
      <c r="J27" s="232"/>
      <c r="K27" s="404" t="s">
        <v>321</v>
      </c>
      <c r="L27" s="404" t="s">
        <v>322</v>
      </c>
      <c r="M27" s="404" t="s">
        <v>323</v>
      </c>
    </row>
    <row r="28" spans="1:13" ht="14.45" customHeight="1" x14ac:dyDescent="0.2">
      <c r="A28" s="202" t="s">
        <v>436</v>
      </c>
      <c r="B28" s="202"/>
      <c r="C28" s="202"/>
      <c r="D28" s="202"/>
      <c r="E28" s="202"/>
      <c r="F28" s="199"/>
      <c r="G28" s="199"/>
      <c r="H28" s="227"/>
      <c r="I28" s="234">
        <f t="shared" ref="I28:I39" si="1">SUM(K28:M28)</f>
        <v>0</v>
      </c>
      <c r="J28" s="232"/>
      <c r="K28" s="405">
        <f>AprRpt!I26</f>
        <v>0</v>
      </c>
      <c r="L28" s="405">
        <f>MayRpt!I26</f>
        <v>0</v>
      </c>
      <c r="M28" s="405">
        <f>JunRpt!I26</f>
        <v>0</v>
      </c>
    </row>
    <row r="29" spans="1:13" ht="14.45" customHeight="1" x14ac:dyDescent="0.2">
      <c r="A29" s="202" t="s">
        <v>437</v>
      </c>
      <c r="B29" s="202"/>
      <c r="C29" s="202"/>
      <c r="D29" s="202"/>
      <c r="E29" s="202"/>
      <c r="F29" s="199"/>
      <c r="G29" s="199"/>
      <c r="H29" s="227"/>
      <c r="I29" s="234">
        <f t="shared" si="1"/>
        <v>0</v>
      </c>
      <c r="J29" s="232"/>
      <c r="K29" s="405">
        <f>AprRpt!I27</f>
        <v>0</v>
      </c>
      <c r="L29" s="405">
        <f>MayRpt!I27</f>
        <v>0</v>
      </c>
      <c r="M29" s="405">
        <f>JunRpt!I27</f>
        <v>0</v>
      </c>
    </row>
    <row r="30" spans="1:13" ht="14.45" customHeight="1" x14ac:dyDescent="0.2">
      <c r="A30" s="202" t="s">
        <v>438</v>
      </c>
      <c r="B30" s="202"/>
      <c r="C30" s="202"/>
      <c r="D30" s="202"/>
      <c r="E30" s="202"/>
      <c r="F30" s="199"/>
      <c r="G30" s="199"/>
      <c r="H30" s="227"/>
      <c r="I30" s="234">
        <f t="shared" si="1"/>
        <v>0</v>
      </c>
      <c r="J30" s="232"/>
      <c r="K30" s="405">
        <f>AprRpt!I28</f>
        <v>0</v>
      </c>
      <c r="L30" s="405">
        <f>MayRpt!I28</f>
        <v>0</v>
      </c>
      <c r="M30" s="405">
        <f>JunRpt!I28</f>
        <v>0</v>
      </c>
    </row>
    <row r="31" spans="1:13" ht="14.45" customHeight="1" x14ac:dyDescent="0.2">
      <c r="A31" s="202" t="s">
        <v>439</v>
      </c>
      <c r="B31" s="202"/>
      <c r="C31" s="202"/>
      <c r="D31" s="202"/>
      <c r="E31" s="202"/>
      <c r="F31" s="199"/>
      <c r="G31" s="199"/>
      <c r="H31" s="227"/>
      <c r="I31" s="234">
        <f t="shared" si="1"/>
        <v>0</v>
      </c>
      <c r="J31" s="232"/>
      <c r="K31" s="405">
        <f>AprRpt!I29</f>
        <v>0</v>
      </c>
      <c r="L31" s="405">
        <f>MayRpt!I29</f>
        <v>0</v>
      </c>
      <c r="M31" s="405">
        <f>JunRpt!I29</f>
        <v>0</v>
      </c>
    </row>
    <row r="32" spans="1:13" ht="14.45" customHeight="1" x14ac:dyDescent="0.2">
      <c r="A32" s="202" t="s">
        <v>440</v>
      </c>
      <c r="B32" s="202"/>
      <c r="C32" s="202"/>
      <c r="D32" s="202"/>
      <c r="E32" s="202"/>
      <c r="F32" s="199"/>
      <c r="G32" s="199"/>
      <c r="H32" s="227"/>
      <c r="I32" s="234">
        <f t="shared" si="1"/>
        <v>0</v>
      </c>
      <c r="J32" s="232"/>
      <c r="K32" s="405">
        <f>AprRpt!I30</f>
        <v>0</v>
      </c>
      <c r="L32" s="405">
        <f>MayRpt!I30</f>
        <v>0</v>
      </c>
      <c r="M32" s="405">
        <f>JunRpt!I30</f>
        <v>0</v>
      </c>
    </row>
    <row r="33" spans="1:13" ht="14.45" customHeight="1" x14ac:dyDescent="0.2">
      <c r="A33" s="202" t="s">
        <v>441</v>
      </c>
      <c r="B33" s="202"/>
      <c r="C33" s="202"/>
      <c r="D33" s="202"/>
      <c r="E33" s="202"/>
      <c r="F33" s="199"/>
      <c r="G33" s="199"/>
      <c r="H33" s="227"/>
      <c r="I33" s="234">
        <f t="shared" si="1"/>
        <v>0</v>
      </c>
      <c r="J33" s="232"/>
      <c r="K33" s="405">
        <f>AprRpt!I31</f>
        <v>0</v>
      </c>
      <c r="L33" s="405">
        <f>MayRpt!I31</f>
        <v>0</v>
      </c>
      <c r="M33" s="405">
        <f>JunRpt!I31</f>
        <v>0</v>
      </c>
    </row>
    <row r="34" spans="1:13" ht="14.45" customHeight="1" x14ac:dyDescent="0.2">
      <c r="A34" s="202" t="s">
        <v>442</v>
      </c>
      <c r="B34" s="202"/>
      <c r="C34" s="202"/>
      <c r="D34" s="202"/>
      <c r="E34" s="202"/>
      <c r="F34" s="199"/>
      <c r="G34" s="199"/>
      <c r="H34" s="227"/>
      <c r="I34" s="234">
        <f t="shared" si="1"/>
        <v>0</v>
      </c>
      <c r="J34" s="232"/>
      <c r="K34" s="405">
        <f>AprRpt!I32</f>
        <v>0</v>
      </c>
      <c r="L34" s="405">
        <f>MayRpt!I32</f>
        <v>0</v>
      </c>
      <c r="M34" s="405">
        <f>JunRpt!I32</f>
        <v>0</v>
      </c>
    </row>
    <row r="35" spans="1:13" ht="14.45" customHeight="1" x14ac:dyDescent="0.2">
      <c r="A35" s="202" t="s">
        <v>443</v>
      </c>
      <c r="B35" s="202"/>
      <c r="C35" s="202"/>
      <c r="D35" s="202"/>
      <c r="E35" s="202"/>
      <c r="F35" s="199"/>
      <c r="G35" s="199"/>
      <c r="H35" s="227"/>
      <c r="I35" s="234">
        <f t="shared" si="1"/>
        <v>0</v>
      </c>
      <c r="J35" s="232"/>
      <c r="K35" s="405">
        <f>AprRpt!I33</f>
        <v>0</v>
      </c>
      <c r="L35" s="405">
        <f>MayRpt!I33</f>
        <v>0</v>
      </c>
      <c r="M35" s="405">
        <f>JunRpt!I33</f>
        <v>0</v>
      </c>
    </row>
    <row r="36" spans="1:13" ht="14.45" customHeight="1" x14ac:dyDescent="0.2">
      <c r="A36" s="202" t="s">
        <v>444</v>
      </c>
      <c r="B36" s="202"/>
      <c r="C36" s="202"/>
      <c r="D36" s="202"/>
      <c r="E36" s="202"/>
      <c r="F36" s="199"/>
      <c r="G36" s="199"/>
      <c r="H36" s="227"/>
      <c r="I36" s="234">
        <f t="shared" si="1"/>
        <v>0</v>
      </c>
      <c r="J36" s="232"/>
      <c r="K36" s="405">
        <f>AprRpt!I34</f>
        <v>0</v>
      </c>
      <c r="L36" s="405">
        <f>MayRpt!I34</f>
        <v>0</v>
      </c>
      <c r="M36" s="405">
        <f>JunRpt!I34</f>
        <v>0</v>
      </c>
    </row>
    <row r="37" spans="1:13" ht="14.45" customHeight="1" x14ac:dyDescent="0.2">
      <c r="A37" s="202" t="s">
        <v>444</v>
      </c>
      <c r="B37" s="202"/>
      <c r="C37" s="202"/>
      <c r="D37" s="202"/>
      <c r="E37" s="202"/>
      <c r="F37" s="199"/>
      <c r="G37" s="199"/>
      <c r="H37" s="227"/>
      <c r="I37" s="234">
        <f t="shared" si="1"/>
        <v>0</v>
      </c>
      <c r="J37" s="232"/>
      <c r="K37" s="405">
        <f>AprRpt!I35</f>
        <v>0</v>
      </c>
      <c r="L37" s="405">
        <f>MayRpt!I35</f>
        <v>0</v>
      </c>
      <c r="M37" s="405">
        <f>JunRpt!I35</f>
        <v>0</v>
      </c>
    </row>
    <row r="38" spans="1:13" ht="14.45" customHeight="1" x14ac:dyDescent="0.2">
      <c r="A38" s="202" t="s">
        <v>445</v>
      </c>
      <c r="B38" s="202"/>
      <c r="C38" s="202"/>
      <c r="D38" s="202"/>
      <c r="E38" s="202"/>
      <c r="F38" s="203"/>
      <c r="G38" s="199"/>
      <c r="H38" s="227"/>
      <c r="I38" s="243">
        <f t="shared" si="1"/>
        <v>0</v>
      </c>
      <c r="J38" s="232"/>
      <c r="K38" s="405">
        <f>AprRpt!I36</f>
        <v>0</v>
      </c>
      <c r="L38" s="405">
        <f>MayRpt!I36</f>
        <v>0</v>
      </c>
      <c r="M38" s="405">
        <f>JunRpt!I36</f>
        <v>0</v>
      </c>
    </row>
    <row r="39" spans="1:13" ht="14.45" customHeight="1" thickBot="1" x14ac:dyDescent="0.25">
      <c r="A39" s="202" t="s">
        <v>446</v>
      </c>
      <c r="B39" s="202"/>
      <c r="C39" s="202"/>
      <c r="D39" s="202"/>
      <c r="E39" s="202"/>
      <c r="F39" s="199"/>
      <c r="G39" s="205"/>
      <c r="H39" s="227"/>
      <c r="I39" s="244">
        <f t="shared" si="1"/>
        <v>0</v>
      </c>
      <c r="J39" s="232"/>
      <c r="K39" s="405">
        <f>AprRpt!I37</f>
        <v>0</v>
      </c>
      <c r="L39" s="405">
        <f>MayRpt!I37</f>
        <v>0</v>
      </c>
      <c r="M39" s="405">
        <f>JunRpt!I37</f>
        <v>0</v>
      </c>
    </row>
    <row r="40" spans="1:13" ht="14.45" customHeight="1" x14ac:dyDescent="0.2">
      <c r="A40" s="202"/>
      <c r="B40" s="202"/>
      <c r="C40" s="202"/>
      <c r="D40" s="202"/>
      <c r="E40" s="202"/>
      <c r="F40" s="199"/>
      <c r="G40" s="205"/>
      <c r="H40" s="227"/>
      <c r="I40" s="227"/>
      <c r="J40" s="232"/>
      <c r="K40" s="401"/>
      <c r="L40" s="401"/>
      <c r="M40" s="401"/>
    </row>
    <row r="41" spans="1:13" ht="14.45" customHeight="1" thickBot="1" x14ac:dyDescent="0.25">
      <c r="A41" s="202"/>
      <c r="B41" s="204" t="s">
        <v>447</v>
      </c>
      <c r="C41" s="202"/>
      <c r="D41" s="202"/>
      <c r="E41" s="202"/>
      <c r="F41" s="199"/>
      <c r="G41" s="199"/>
      <c r="H41" s="227"/>
      <c r="I41" s="227"/>
      <c r="J41" s="245">
        <f>SUM(I27:I39)</f>
        <v>0</v>
      </c>
      <c r="K41" s="401"/>
      <c r="L41" s="401"/>
      <c r="M41" s="401"/>
    </row>
    <row r="42" spans="1:13" ht="14.45" customHeight="1" thickBot="1" x14ac:dyDescent="0.25">
      <c r="A42" s="204" t="s">
        <v>448</v>
      </c>
      <c r="B42" s="202"/>
      <c r="C42" s="202"/>
      <c r="D42" s="202"/>
      <c r="E42" s="202"/>
      <c r="F42" s="199"/>
      <c r="G42" s="199"/>
      <c r="H42" s="227"/>
      <c r="I42" s="227"/>
      <c r="J42" s="246">
        <f>SUM(J19-J41)</f>
        <v>0</v>
      </c>
      <c r="K42" s="401" t="s">
        <v>236</v>
      </c>
      <c r="L42" s="401"/>
      <c r="M42" s="401"/>
    </row>
    <row r="43" spans="1:13" ht="14.45" customHeight="1" thickTop="1" x14ac:dyDescent="0.2">
      <c r="A43" s="199"/>
      <c r="B43" s="199"/>
      <c r="C43" s="199"/>
      <c r="D43" s="199"/>
      <c r="E43" s="199"/>
      <c r="F43" s="199"/>
      <c r="G43" s="199"/>
      <c r="H43" s="227"/>
      <c r="I43" s="227"/>
      <c r="J43" s="247"/>
      <c r="K43" s="401"/>
      <c r="L43" s="401"/>
      <c r="M43" s="401"/>
    </row>
    <row r="44" spans="1:13" ht="14.45" customHeight="1" x14ac:dyDescent="0.2">
      <c r="A44" s="522" t="s">
        <v>338</v>
      </c>
      <c r="B44" s="522"/>
      <c r="C44" s="522"/>
      <c r="D44" s="522"/>
      <c r="E44" s="522"/>
      <c r="F44" s="522"/>
      <c r="G44" s="522"/>
      <c r="H44" s="522"/>
      <c r="I44" s="522"/>
      <c r="J44" s="522"/>
      <c r="K44" s="401"/>
      <c r="L44" s="401"/>
      <c r="M44" s="401"/>
    </row>
    <row r="45" spans="1:13" ht="14.45" customHeight="1" x14ac:dyDescent="0.2">
      <c r="A45" s="202"/>
      <c r="B45" s="202"/>
      <c r="C45" s="202"/>
      <c r="D45" s="202"/>
      <c r="E45" s="202"/>
      <c r="F45" s="199"/>
      <c r="G45" s="199"/>
      <c r="H45" s="227"/>
      <c r="I45" s="227"/>
      <c r="J45" s="227"/>
      <c r="K45" s="401"/>
      <c r="L45" s="401"/>
      <c r="M45" s="401"/>
    </row>
    <row r="46" spans="1:13" ht="14.45" customHeight="1" x14ac:dyDescent="0.2">
      <c r="A46" s="202" t="s">
        <v>339</v>
      </c>
      <c r="B46" s="202"/>
      <c r="C46" s="310" t="s">
        <v>395</v>
      </c>
      <c r="D46" s="202" t="s">
        <v>416</v>
      </c>
      <c r="E46" s="202"/>
      <c r="F46" s="523">
        <f>JUNE!$O$297</f>
        <v>0</v>
      </c>
      <c r="G46" s="524"/>
      <c r="H46" s="227"/>
      <c r="I46" s="227"/>
      <c r="J46" s="227"/>
      <c r="K46" s="401"/>
      <c r="L46" s="401"/>
      <c r="M46" s="401"/>
    </row>
    <row r="47" spans="1:13" ht="14.45" customHeight="1" x14ac:dyDescent="0.2">
      <c r="A47" s="202" t="s">
        <v>417</v>
      </c>
      <c r="B47" s="202"/>
      <c r="C47" s="202"/>
      <c r="D47" s="202"/>
      <c r="E47" s="202"/>
      <c r="F47" s="525">
        <f>JUNE!O298</f>
        <v>0</v>
      </c>
      <c r="G47" s="526"/>
      <c r="H47" s="227"/>
      <c r="I47" s="227"/>
      <c r="J47" s="227"/>
      <c r="K47" s="401"/>
      <c r="L47" s="401"/>
      <c r="M47" s="401"/>
    </row>
    <row r="48" spans="1:13" ht="14.45" customHeight="1" x14ac:dyDescent="0.2">
      <c r="A48" s="202" t="s">
        <v>418</v>
      </c>
      <c r="B48" s="202"/>
      <c r="C48" s="202"/>
      <c r="D48" s="202"/>
      <c r="E48" s="202"/>
      <c r="F48" s="527">
        <f>SUM(F46:F47)</f>
        <v>0</v>
      </c>
      <c r="G48" s="528"/>
      <c r="H48" s="227"/>
      <c r="I48" s="227"/>
      <c r="J48" s="227"/>
      <c r="K48" s="401"/>
      <c r="L48" s="401"/>
      <c r="M48" s="401"/>
    </row>
    <row r="49" spans="1:13" ht="14.45" customHeight="1" x14ac:dyDescent="0.2">
      <c r="A49" s="54" t="s">
        <v>467</v>
      </c>
      <c r="B49" s="202"/>
      <c r="C49" s="202"/>
      <c r="D49" s="202"/>
      <c r="E49" s="202"/>
      <c r="F49" s="529">
        <f>JUNE!$O$299</f>
        <v>0</v>
      </c>
      <c r="G49" s="530"/>
      <c r="H49" s="227"/>
      <c r="I49" s="227"/>
      <c r="J49" s="227"/>
      <c r="K49" s="401"/>
      <c r="L49" s="401"/>
      <c r="M49" s="401"/>
    </row>
    <row r="50" spans="1:13" ht="14.45" customHeight="1" x14ac:dyDescent="0.2">
      <c r="A50" s="202"/>
      <c r="B50" s="202"/>
      <c r="C50" s="202"/>
      <c r="D50" s="202" t="s">
        <v>419</v>
      </c>
      <c r="E50" s="202"/>
      <c r="F50" s="206"/>
      <c r="G50" s="206"/>
      <c r="H50" s="533">
        <f>SUM(F48)-SUM(F49)</f>
        <v>0</v>
      </c>
      <c r="I50" s="534"/>
      <c r="J50" s="535"/>
      <c r="K50" s="401"/>
      <c r="L50" s="401"/>
      <c r="M50" s="401"/>
    </row>
    <row r="51" spans="1:13" ht="14.45" customHeight="1" x14ac:dyDescent="0.2">
      <c r="A51" s="202"/>
      <c r="B51" s="202"/>
      <c r="C51" s="202"/>
      <c r="D51" s="202" t="s">
        <v>420</v>
      </c>
      <c r="E51" s="202"/>
      <c r="F51" s="199"/>
      <c r="G51" s="199"/>
      <c r="H51" s="536">
        <f>JUNE!$U$295</f>
        <v>0</v>
      </c>
      <c r="I51" s="537"/>
      <c r="J51" s="538"/>
      <c r="K51" s="401"/>
      <c r="L51" s="401"/>
      <c r="M51" s="401"/>
    </row>
    <row r="52" spans="1:13" ht="14.45" customHeight="1" x14ac:dyDescent="0.2">
      <c r="A52" s="202"/>
      <c r="B52" s="202"/>
      <c r="C52" s="202"/>
      <c r="D52" s="202" t="s">
        <v>421</v>
      </c>
      <c r="E52" s="202"/>
      <c r="F52" s="199"/>
      <c r="G52" s="199"/>
      <c r="H52" s="536">
        <f>JUNE!$U$305+JUNE!$U$315+JUNE!$U$325+JUNE!$Z$295+JUNE!$Z$305+JUNE!$Z$315+JUNE!$Z$325</f>
        <v>0</v>
      </c>
      <c r="I52" s="537"/>
      <c r="J52" s="538"/>
      <c r="K52" s="401"/>
      <c r="L52" s="401"/>
      <c r="M52" s="401"/>
    </row>
    <row r="53" spans="1:13" ht="14.45" customHeight="1" x14ac:dyDescent="0.2">
      <c r="A53" s="202"/>
      <c r="B53" s="202"/>
      <c r="C53" s="202"/>
      <c r="D53" s="204" t="s">
        <v>422</v>
      </c>
      <c r="E53" s="202"/>
      <c r="F53" s="199"/>
      <c r="G53" s="199"/>
      <c r="H53" s="539">
        <f>SUM(H50:J52)</f>
        <v>0</v>
      </c>
      <c r="I53" s="540"/>
      <c r="J53" s="541"/>
      <c r="K53" s="401"/>
      <c r="L53" s="401"/>
      <c r="M53" s="401"/>
    </row>
    <row r="54" spans="1:13" ht="14.45" customHeight="1" x14ac:dyDescent="0.2">
      <c r="A54" s="207"/>
      <c r="B54" s="208" t="s">
        <v>340</v>
      </c>
      <c r="C54" s="207"/>
      <c r="D54" s="207"/>
      <c r="E54" s="207"/>
      <c r="F54" s="207"/>
      <c r="G54" s="207"/>
      <c r="H54" s="531" t="s">
        <v>341</v>
      </c>
      <c r="I54" s="531"/>
      <c r="J54" s="531"/>
      <c r="K54" s="401"/>
      <c r="L54" s="401"/>
      <c r="M54" s="401"/>
    </row>
    <row r="55" spans="1:13" ht="14.45" customHeight="1" x14ac:dyDescent="0.2">
      <c r="A55" s="522" t="s">
        <v>342</v>
      </c>
      <c r="B55" s="522"/>
      <c r="C55" s="522"/>
      <c r="D55" s="522"/>
      <c r="E55" s="522"/>
      <c r="F55" s="522"/>
      <c r="G55" s="522"/>
      <c r="H55" s="522"/>
      <c r="I55" s="522"/>
      <c r="J55" s="522"/>
      <c r="K55" s="401"/>
      <c r="L55" s="401"/>
      <c r="M55" s="401"/>
    </row>
    <row r="56" spans="1:13" ht="14.45" customHeight="1" x14ac:dyDescent="0.2">
      <c r="A56" s="209"/>
      <c r="B56" s="209"/>
      <c r="C56" s="209"/>
      <c r="D56" s="209"/>
      <c r="E56" s="209"/>
      <c r="F56" s="209"/>
      <c r="G56" s="209"/>
      <c r="H56" s="248"/>
      <c r="I56" s="248"/>
      <c r="J56" s="248"/>
      <c r="K56" s="401"/>
      <c r="L56" s="401"/>
      <c r="M56" s="401"/>
    </row>
    <row r="57" spans="1:13" ht="14.45" customHeight="1" x14ac:dyDescent="0.2">
      <c r="A57" s="210"/>
      <c r="B57" s="210"/>
      <c r="C57" s="210"/>
      <c r="D57" s="210"/>
      <c r="E57" s="210"/>
      <c r="F57" s="210"/>
      <c r="G57" s="210"/>
      <c r="H57" s="249"/>
      <c r="I57" s="249"/>
      <c r="J57" s="249"/>
      <c r="K57" s="401"/>
      <c r="L57" s="401"/>
      <c r="M57" s="401"/>
    </row>
    <row r="58" spans="1:13" ht="14.45" customHeight="1" x14ac:dyDescent="0.2">
      <c r="A58" s="210"/>
      <c r="B58" s="210"/>
      <c r="C58" s="210"/>
      <c r="D58" s="210"/>
      <c r="E58" s="210"/>
      <c r="F58" s="210"/>
      <c r="G58" s="210"/>
      <c r="H58" s="249"/>
      <c r="I58" s="249"/>
      <c r="J58" s="249"/>
      <c r="K58" s="401"/>
      <c r="L58" s="401"/>
      <c r="M58" s="401"/>
    </row>
    <row r="59" spans="1:13" ht="14.45" customHeight="1" x14ac:dyDescent="0.2">
      <c r="A59" s="209"/>
      <c r="B59" s="210"/>
      <c r="C59" s="210"/>
      <c r="D59" s="210"/>
      <c r="E59" s="210"/>
      <c r="F59" s="210"/>
      <c r="G59" s="210"/>
      <c r="H59" s="249"/>
      <c r="I59" s="249"/>
      <c r="J59" s="249"/>
      <c r="K59" s="401"/>
      <c r="L59" s="401"/>
      <c r="M59" s="401"/>
    </row>
    <row r="60" spans="1:13" ht="14.45" customHeight="1" thickBot="1" x14ac:dyDescent="0.25">
      <c r="A60" s="211"/>
      <c r="B60" s="211"/>
      <c r="C60" s="211"/>
      <c r="D60" s="211"/>
      <c r="E60" s="211"/>
      <c r="F60" s="211"/>
      <c r="G60" s="211"/>
      <c r="H60" s="250"/>
      <c r="I60" s="250"/>
      <c r="J60" s="250"/>
      <c r="K60" s="401"/>
      <c r="L60" s="401"/>
      <c r="M60" s="401"/>
    </row>
    <row r="61" spans="1:13" ht="14.45" customHeight="1" x14ac:dyDescent="0.2">
      <c r="A61" s="532" t="s">
        <v>343</v>
      </c>
      <c r="B61" s="532"/>
      <c r="C61" s="532"/>
      <c r="D61" s="532"/>
      <c r="E61" s="532"/>
      <c r="F61" s="532"/>
      <c r="G61" s="532"/>
      <c r="H61" s="532"/>
      <c r="I61" s="532"/>
      <c r="J61" s="532"/>
      <c r="K61" s="401"/>
      <c r="L61" s="401"/>
      <c r="M61" s="401"/>
    </row>
    <row r="62" spans="1:13" ht="14.45" customHeight="1" x14ac:dyDescent="0.2">
      <c r="A62" s="202"/>
      <c r="B62" s="202"/>
      <c r="C62" s="202"/>
      <c r="D62" s="202"/>
      <c r="E62" s="202"/>
      <c r="F62" s="202"/>
      <c r="G62" s="202"/>
      <c r="H62" s="229"/>
      <c r="I62" s="229"/>
      <c r="J62" s="229"/>
      <c r="K62" s="401"/>
      <c r="L62" s="401"/>
      <c r="M62" s="401"/>
    </row>
    <row r="63" spans="1:13" ht="14.45" customHeight="1" x14ac:dyDescent="0.2">
      <c r="A63" s="521"/>
      <c r="B63" s="521"/>
      <c r="C63" s="521"/>
      <c r="D63" s="212" t="s">
        <v>344</v>
      </c>
      <c r="E63" s="202"/>
      <c r="F63" s="202"/>
      <c r="G63" s="521"/>
      <c r="H63" s="521"/>
      <c r="I63" s="521"/>
      <c r="J63" s="251" t="s">
        <v>344</v>
      </c>
      <c r="K63" s="401"/>
      <c r="L63" s="401"/>
      <c r="M63" s="401"/>
    </row>
    <row r="64" spans="1:13" ht="14.45" customHeight="1" x14ac:dyDescent="0.2">
      <c r="A64" s="202"/>
      <c r="B64" s="202"/>
      <c r="C64" s="202"/>
      <c r="D64" s="202"/>
      <c r="E64" s="202"/>
      <c r="F64" s="202"/>
      <c r="G64" s="202"/>
      <c r="H64" s="229"/>
      <c r="I64" s="229"/>
      <c r="J64" s="229"/>
      <c r="K64" s="401"/>
      <c r="L64" s="401"/>
      <c r="M64" s="401"/>
    </row>
    <row r="65" spans="1:13" ht="14.45" customHeight="1" x14ac:dyDescent="0.2">
      <c r="A65" s="521"/>
      <c r="B65" s="521"/>
      <c r="C65" s="521"/>
      <c r="D65" s="212" t="s">
        <v>19</v>
      </c>
      <c r="E65" s="202"/>
      <c r="F65" s="202"/>
      <c r="G65" s="521"/>
      <c r="H65" s="521"/>
      <c r="I65" s="521"/>
      <c r="J65" s="251" t="s">
        <v>344</v>
      </c>
      <c r="K65" s="401"/>
      <c r="L65" s="401"/>
      <c r="M65" s="401"/>
    </row>
    <row r="66" spans="1:13" ht="14.45" customHeight="1" thickBot="1" x14ac:dyDescent="0.25">
      <c r="A66" s="213"/>
      <c r="B66" s="213"/>
      <c r="C66" s="213"/>
      <c r="D66" s="213"/>
      <c r="E66" s="213"/>
      <c r="F66" s="213"/>
      <c r="G66" s="213"/>
      <c r="H66" s="252"/>
      <c r="I66" s="252"/>
      <c r="J66" s="252"/>
      <c r="K66" s="401"/>
      <c r="L66" s="401"/>
      <c r="M66" s="401"/>
    </row>
    <row r="67" spans="1:13" ht="14.45" customHeight="1" x14ac:dyDescent="0.2">
      <c r="A67" s="202"/>
      <c r="B67" s="202"/>
      <c r="C67" s="202"/>
      <c r="D67" s="202"/>
      <c r="E67" s="202"/>
      <c r="F67" s="202"/>
      <c r="G67" s="202"/>
      <c r="H67" s="229"/>
      <c r="I67" s="229"/>
      <c r="J67" s="253" t="s">
        <v>468</v>
      </c>
      <c r="K67" s="401"/>
      <c r="L67" s="401"/>
      <c r="M67" s="401"/>
    </row>
    <row r="68" spans="1:13" ht="14.45" customHeight="1" x14ac:dyDescent="0.2">
      <c r="A68" s="204"/>
      <c r="B68" s="202"/>
      <c r="C68" s="202"/>
      <c r="D68" s="202"/>
      <c r="E68" s="202"/>
      <c r="F68" s="202"/>
      <c r="G68" s="202"/>
      <c r="H68" s="229"/>
      <c r="I68" s="229"/>
      <c r="J68" s="229"/>
      <c r="K68" s="401"/>
      <c r="L68" s="401"/>
      <c r="M68" s="401"/>
    </row>
    <row r="69" spans="1:13" ht="14.45" customHeight="1" x14ac:dyDescent="0.2">
      <c r="A69" s="204" t="s">
        <v>345</v>
      </c>
      <c r="B69" s="202"/>
      <c r="C69" s="202"/>
      <c r="D69" s="202"/>
      <c r="E69" s="202"/>
      <c r="F69" s="202"/>
      <c r="G69" s="202"/>
      <c r="H69" s="229"/>
      <c r="I69" s="229"/>
      <c r="J69" s="229"/>
      <c r="K69" s="401"/>
      <c r="L69" s="401"/>
      <c r="M69" s="401"/>
    </row>
    <row r="70" spans="1:13" ht="14.45" customHeight="1" x14ac:dyDescent="0.2">
      <c r="A70" s="204" t="s">
        <v>346</v>
      </c>
      <c r="B70" s="204"/>
      <c r="C70" s="204"/>
      <c r="D70" s="204"/>
      <c r="E70" s="204"/>
      <c r="F70" s="204"/>
      <c r="G70" s="202"/>
      <c r="H70" s="229"/>
      <c r="I70" s="229"/>
      <c r="J70" s="229"/>
      <c r="K70" s="401"/>
      <c r="L70" s="401"/>
      <c r="M70" s="401"/>
    </row>
  </sheetData>
  <sheetProtection sheet="1" objects="1" scenarios="1" formatColumns="0" formatRows="0"/>
  <mergeCells count="21">
    <mergeCell ref="A63:C63"/>
    <mergeCell ref="A65:C65"/>
    <mergeCell ref="G63:I63"/>
    <mergeCell ref="G65:I65"/>
    <mergeCell ref="H51:J51"/>
    <mergeCell ref="A61:J6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H52:J52"/>
    <mergeCell ref="H53:J53"/>
    <mergeCell ref="H54:J54"/>
    <mergeCell ref="A55:J55"/>
  </mergeCells>
  <printOptions horizontalCentered="1"/>
  <pageMargins left="0.25" right="0.25" top="0" bottom="0" header="0.5" footer="0.5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333"/>
  <sheetViews>
    <sheetView zoomScaleNormal="100" zoomScaleSheetLayoutView="75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" style="54" customWidth="1"/>
    <col min="9" max="34" width="9.140625" style="54" customWidth="1"/>
    <col min="35" max="35" width="36.42578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JULY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JUNE!G10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160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7" t="str">
        <f>C11</f>
        <v>JULY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JULY</v>
      </c>
      <c r="H21" s="14" t="s">
        <v>58</v>
      </c>
      <c r="I21" s="15"/>
      <c r="J21" s="458">
        <f>JUNE!E2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JULY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7" t="str">
        <f>$C$11</f>
        <v>JULY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JULY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JULY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7" t="str">
        <f>$C$11</f>
        <v>JULY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JULY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JULY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7" t="str">
        <f>$C$11</f>
        <v>JULY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JULY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JULY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7" t="str">
        <f>$C$11</f>
        <v>JULY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JULY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JULY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7" t="str">
        <f>$C$11</f>
        <v>JULY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JULY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122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160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JUNE!U288</f>
        <v>0</v>
      </c>
      <c r="V288" s="512"/>
      <c r="W288" s="513"/>
      <c r="X288" s="103"/>
      <c r="Y288" s="112" t="s">
        <v>238</v>
      </c>
      <c r="Z288" s="512">
        <f>JUNE!Z288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161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JUNE!U289</f>
        <v>0</v>
      </c>
      <c r="V289" s="512"/>
      <c r="W289" s="513"/>
      <c r="X289" s="103"/>
      <c r="Y289" s="112" t="s">
        <v>206</v>
      </c>
      <c r="Z289" s="512">
        <f>JUNE!Z289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JUNE!U290</f>
        <v>0</v>
      </c>
      <c r="V290" s="512"/>
      <c r="W290" s="513"/>
      <c r="X290" s="103"/>
      <c r="Y290" s="112" t="s">
        <v>253</v>
      </c>
      <c r="Z290" s="512">
        <f>JUNE!Z290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JUNE!U295</f>
        <v>0</v>
      </c>
      <c r="V291" s="505"/>
      <c r="W291" s="111"/>
      <c r="X291" s="103"/>
      <c r="Y291" s="112" t="s">
        <v>207</v>
      </c>
      <c r="Z291" s="505">
        <f>JUNE!Z295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162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223</v>
      </c>
      <c r="U295" s="505">
        <f>U291+U292+U293-U294</f>
        <v>0</v>
      </c>
      <c r="V295" s="505"/>
      <c r="W295" s="111"/>
      <c r="X295" s="103"/>
      <c r="Y295" s="112" t="s">
        <v>223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163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JUNE!U298</f>
        <v>0</v>
      </c>
      <c r="V298" s="512"/>
      <c r="W298" s="513"/>
      <c r="X298" s="103"/>
      <c r="Y298" s="112" t="s">
        <v>239</v>
      </c>
      <c r="Z298" s="512">
        <f>JUNE!Z298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JUNE!U299</f>
        <v>0</v>
      </c>
      <c r="V299" s="512"/>
      <c r="W299" s="513"/>
      <c r="X299" s="103"/>
      <c r="Y299" s="112" t="s">
        <v>206</v>
      </c>
      <c r="Z299" s="512">
        <f>JUNE!Z299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JUNE!U300</f>
        <v>0</v>
      </c>
      <c r="V300" s="512"/>
      <c r="W300" s="513"/>
      <c r="X300" s="103"/>
      <c r="Y300" s="112" t="s">
        <v>253</v>
      </c>
      <c r="Z300" s="512">
        <f>JUNE!Z300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381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JUNE!U305</f>
        <v>0</v>
      </c>
      <c r="V301" s="505"/>
      <c r="W301" s="111"/>
      <c r="X301" s="103"/>
      <c r="Y301" s="112" t="s">
        <v>207</v>
      </c>
      <c r="Z301" s="505">
        <f>JUNE!Z305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23"/>
      <c r="P303" s="12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7/31</v>
      </c>
      <c r="U305" s="505">
        <f>U301+U302+U303-U304</f>
        <v>0</v>
      </c>
      <c r="V305" s="505"/>
      <c r="W305" s="111"/>
      <c r="X305" s="103"/>
      <c r="Y305" s="112" t="str">
        <f>Y295</f>
        <v>AS OF 7/31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JUNE!U308</f>
        <v>0</v>
      </c>
      <c r="V308" s="512"/>
      <c r="W308" s="513"/>
      <c r="X308" s="103"/>
      <c r="Y308" s="112" t="s">
        <v>240</v>
      </c>
      <c r="Z308" s="512">
        <f>JUNE!Z308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JUNE!U309</f>
        <v>0</v>
      </c>
      <c r="V309" s="512"/>
      <c r="W309" s="513"/>
      <c r="X309" s="103"/>
      <c r="Y309" s="112" t="s">
        <v>206</v>
      </c>
      <c r="Z309" s="512">
        <f>JUNE!Z309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JUNE!U310</f>
        <v>0</v>
      </c>
      <c r="V310" s="512"/>
      <c r="W310" s="513"/>
      <c r="X310" s="103"/>
      <c r="Y310" s="112" t="s">
        <v>253</v>
      </c>
      <c r="Z310" s="512">
        <f>JUNE!Z310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JUNE!U315</f>
        <v>0</v>
      </c>
      <c r="V311" s="505"/>
      <c r="W311" s="111"/>
      <c r="X311" s="103"/>
      <c r="Y311" s="112" t="s">
        <v>207</v>
      </c>
      <c r="Z311" s="505">
        <f>JUNE!Z315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7/31</v>
      </c>
      <c r="U315" s="505">
        <f>U311+U312+U313-U314</f>
        <v>0</v>
      </c>
      <c r="V315" s="505"/>
      <c r="W315" s="111"/>
      <c r="X315" s="103"/>
      <c r="Y315" s="112" t="str">
        <f>Y305</f>
        <v>AS OF 7/31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JUNE!U318</f>
        <v>0</v>
      </c>
      <c r="V318" s="512"/>
      <c r="W318" s="513"/>
      <c r="X318" s="103"/>
      <c r="Y318" s="112" t="s">
        <v>241</v>
      </c>
      <c r="Z318" s="512">
        <f>JUNE!Z318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JUNE!U319</f>
        <v>0</v>
      </c>
      <c r="V319" s="512"/>
      <c r="W319" s="513"/>
      <c r="X319" s="103"/>
      <c r="Y319" s="112" t="s">
        <v>206</v>
      </c>
      <c r="Z319" s="512">
        <f>JUNE!Z319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JUNE!U320</f>
        <v>0</v>
      </c>
      <c r="V320" s="512"/>
      <c r="W320" s="513"/>
      <c r="X320" s="103"/>
      <c r="Y320" s="112" t="s">
        <v>253</v>
      </c>
      <c r="Z320" s="512">
        <f>JUNE!Z320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JUNE!U325</f>
        <v>0</v>
      </c>
      <c r="V321" s="505"/>
      <c r="W321" s="111"/>
      <c r="X321" s="103"/>
      <c r="Y321" s="112" t="s">
        <v>207</v>
      </c>
      <c r="Z321" s="505">
        <f>JUNE!Z325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7/31</v>
      </c>
      <c r="U325" s="505">
        <f>U321+U322+U323-U324</f>
        <v>0</v>
      </c>
      <c r="V325" s="505"/>
      <c r="W325" s="111"/>
      <c r="X325" s="103"/>
      <c r="Y325" s="112" t="str">
        <f>Y315</f>
        <v>AS OF 7/31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324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JunRpt!J39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SUM(JULY!$B$7)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SUM(JULY!$C$7)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SUM(JULY!$D$7)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SUM(JULY!$E$7)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SUM(JULY!$F$7)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SUM(JULY!$L$7:$O$7)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SUM(JULY!$Q$7:$R$7)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SUM(JULY!$P$7)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SUM(JULY!$U$7)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SUM(JULY!$V$7)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SUM(JULY!$W$7:$X$7)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SUM(JULY!$Y$7)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SUM(JULY!$Z$7)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SUM(JULY!$AA$7)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SUM(JULY!$AB$7)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SUM(JULY!$AC$7)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SUM(JULY!$AD$7)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SUM(JULY!$AE$7)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SUM(JULY!$AF$7)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SUM(JULY!$AG$7)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SUM(JULY!$AH$7)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SUM(JULY!$AJ$7)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SUM(JULY!$AK$7)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33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" style="54" customWidth="1"/>
    <col min="9" max="34" width="9.140625" style="54" customWidth="1"/>
    <col min="35" max="35" width="36.42578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AUGUST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JULY!G10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164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7" t="str">
        <f>C11</f>
        <v>AUGUST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AUGUST</v>
      </c>
      <c r="H21" s="14" t="s">
        <v>58</v>
      </c>
      <c r="I21" s="15"/>
      <c r="J21" s="458">
        <f>JULY!E2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AUGUST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7" t="str">
        <f>$C$11</f>
        <v>AUGUST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AUGUST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AUGUST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7" t="str">
        <f>$C$11</f>
        <v>AUGUST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AUGUST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AUGUST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7" t="str">
        <f>$C$11</f>
        <v>AUGUST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AUGUST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AUGUST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7" t="str">
        <f>$C$11</f>
        <v>AUGUST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AUGUST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AUGUST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7" t="str">
        <f>$C$11</f>
        <v>AUGUST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AUGUST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167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164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JULY!U288</f>
        <v>0</v>
      </c>
      <c r="V288" s="512"/>
      <c r="W288" s="513"/>
      <c r="X288" s="103"/>
      <c r="Y288" s="112" t="s">
        <v>238</v>
      </c>
      <c r="Z288" s="512">
        <f>JULY!Z288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165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JULY!U289</f>
        <v>0</v>
      </c>
      <c r="V289" s="512"/>
      <c r="W289" s="513"/>
      <c r="X289" s="103"/>
      <c r="Y289" s="112" t="s">
        <v>206</v>
      </c>
      <c r="Z289" s="512">
        <f>JULY!Z289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JULY!U290</f>
        <v>0</v>
      </c>
      <c r="V290" s="512"/>
      <c r="W290" s="513"/>
      <c r="X290" s="103"/>
      <c r="Y290" s="112" t="s">
        <v>253</v>
      </c>
      <c r="Z290" s="512">
        <f>JULY!Z290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JULY!U295</f>
        <v>0</v>
      </c>
      <c r="V291" s="505"/>
      <c r="W291" s="111"/>
      <c r="X291" s="103"/>
      <c r="Y291" s="112" t="s">
        <v>207</v>
      </c>
      <c r="Z291" s="505">
        <f>JULY!Z295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166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224</v>
      </c>
      <c r="U295" s="505">
        <f>U291+U292+U293-U294</f>
        <v>0</v>
      </c>
      <c r="V295" s="505"/>
      <c r="W295" s="111"/>
      <c r="X295" s="103"/>
      <c r="Y295" s="112" t="s">
        <v>224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168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JULY!U298</f>
        <v>0</v>
      </c>
      <c r="V298" s="512"/>
      <c r="W298" s="513"/>
      <c r="X298" s="103"/>
      <c r="Y298" s="112" t="s">
        <v>239</v>
      </c>
      <c r="Z298" s="512">
        <f>JULY!Z298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JULY!U299</f>
        <v>0</v>
      </c>
      <c r="V299" s="512"/>
      <c r="W299" s="513"/>
      <c r="X299" s="103"/>
      <c r="Y299" s="112" t="s">
        <v>206</v>
      </c>
      <c r="Z299" s="512">
        <f>JULY!Z299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JULY!U300</f>
        <v>0</v>
      </c>
      <c r="V300" s="512"/>
      <c r="W300" s="513"/>
      <c r="X300" s="103"/>
      <c r="Y300" s="112" t="s">
        <v>253</v>
      </c>
      <c r="Z300" s="512">
        <f>JULY!Z300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382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JULY!U305</f>
        <v>0</v>
      </c>
      <c r="V301" s="505"/>
      <c r="W301" s="111"/>
      <c r="X301" s="103"/>
      <c r="Y301" s="112" t="s">
        <v>207</v>
      </c>
      <c r="Z301" s="505">
        <f>JULY!Z305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23"/>
      <c r="P303" s="12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8/31</v>
      </c>
      <c r="U305" s="505">
        <f>U301+U302+U303-U304</f>
        <v>0</v>
      </c>
      <c r="V305" s="505"/>
      <c r="W305" s="111"/>
      <c r="X305" s="103"/>
      <c r="Y305" s="112" t="str">
        <f>Y295</f>
        <v>AS OF 8/31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JULY!U308</f>
        <v>0</v>
      </c>
      <c r="V308" s="512"/>
      <c r="W308" s="513"/>
      <c r="X308" s="103"/>
      <c r="Y308" s="112" t="s">
        <v>240</v>
      </c>
      <c r="Z308" s="512">
        <f>JULY!Z308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JULY!U309</f>
        <v>0</v>
      </c>
      <c r="V309" s="512"/>
      <c r="W309" s="513"/>
      <c r="X309" s="103"/>
      <c r="Y309" s="112" t="s">
        <v>206</v>
      </c>
      <c r="Z309" s="512">
        <f>JULY!Z309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JULY!U310</f>
        <v>0</v>
      </c>
      <c r="V310" s="512"/>
      <c r="W310" s="513"/>
      <c r="X310" s="103"/>
      <c r="Y310" s="112" t="s">
        <v>253</v>
      </c>
      <c r="Z310" s="512">
        <f>JULY!Z310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JULY!U315</f>
        <v>0</v>
      </c>
      <c r="V311" s="505"/>
      <c r="W311" s="111"/>
      <c r="X311" s="103"/>
      <c r="Y311" s="112" t="s">
        <v>207</v>
      </c>
      <c r="Z311" s="505">
        <f>JULY!Z315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8/31</v>
      </c>
      <c r="U315" s="505">
        <f>U311+U312+U313-U314</f>
        <v>0</v>
      </c>
      <c r="V315" s="505"/>
      <c r="W315" s="111"/>
      <c r="X315" s="103"/>
      <c r="Y315" s="112" t="str">
        <f>Y305</f>
        <v>AS OF 8/31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JULY!U318</f>
        <v>0</v>
      </c>
      <c r="V318" s="512"/>
      <c r="W318" s="513"/>
      <c r="X318" s="103"/>
      <c r="Y318" s="112" t="s">
        <v>241</v>
      </c>
      <c r="Z318" s="512">
        <f>JULY!Z318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JULY!U319</f>
        <v>0</v>
      </c>
      <c r="V319" s="512"/>
      <c r="W319" s="513"/>
      <c r="X319" s="103"/>
      <c r="Y319" s="112" t="s">
        <v>206</v>
      </c>
      <c r="Z319" s="512">
        <f>JULY!Z319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JULY!U320</f>
        <v>0</v>
      </c>
      <c r="V320" s="512"/>
      <c r="W320" s="513"/>
      <c r="X320" s="103"/>
      <c r="Y320" s="112" t="s">
        <v>253</v>
      </c>
      <c r="Z320" s="512">
        <f>JULY!Z320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JULY!U325</f>
        <v>0</v>
      </c>
      <c r="V321" s="505"/>
      <c r="W321" s="111"/>
      <c r="X321" s="103"/>
      <c r="Y321" s="112" t="s">
        <v>207</v>
      </c>
      <c r="Z321" s="505">
        <f>JULY!Z325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8/31</v>
      </c>
      <c r="U325" s="505">
        <f>U321+U322+U323-U324</f>
        <v>0</v>
      </c>
      <c r="V325" s="505"/>
      <c r="W325" s="111"/>
      <c r="X325" s="103"/>
      <c r="Y325" s="112" t="str">
        <f>Y315</f>
        <v>AS OF 8/31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325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JulRpt!J39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SUM(AUGUST!$B$7)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SUM(AUGUST!$C$7)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SUM(AUGUST!$D$7)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SUM(AUGUST!$E$7)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SUM(AUGUST!$F$7)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SUM(AUGUST!$L$7:$O$7)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SUM(AUGUST!$Q$7:$R$7)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SUM(AUGUST!$P$7)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SUM(AUGUST!$U$7)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SUM(AUGUST!$V$7)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SUM(AUGUST!$W$7:$X$7)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SUM(AUGUST!$Y$7)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SUM(AUGUST!$Z$7)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SUM(AUGUST!$AA$7)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SUM(AUGUST!$AB$7)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SUM(AUGUST!$AC$7)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SUM(AUGUST!$AD$7)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SUM(AUGUST!$AE$7)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SUM(AUGUST!$AF$7)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SUM(AUGUST!$AG$7)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SUM(AUGUST!$AH$7)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SUM(AUGUST!$AJ$7)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SUM(AUGUST!$AK$7)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33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.42578125" style="54" customWidth="1"/>
    <col min="9" max="34" width="9.140625" style="54" customWidth="1"/>
    <col min="35" max="35" width="37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SEPTEMBER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AUGUST!G10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70" t="s">
        <v>169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SEPTEMBER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SEPTEMBER</v>
      </c>
      <c r="H21" s="14" t="s">
        <v>58</v>
      </c>
      <c r="I21" s="15"/>
      <c r="J21" s="458">
        <f>AUGUST!E2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SEPTEMBER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SEPTEMBER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SEPTEMBER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SEPTEMBER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SEPTEMBER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SEPTEMBER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SEPTEMBER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SEPTEMBER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SEPTEMBER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SEPTEMBER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SEPTEMBER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SEPTEMBER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SEPTEMBER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SEPTEMBER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SEPTEMBER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123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169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AUGUST!U288</f>
        <v>0</v>
      </c>
      <c r="V288" s="512"/>
      <c r="W288" s="513"/>
      <c r="X288" s="103"/>
      <c r="Y288" s="112" t="s">
        <v>238</v>
      </c>
      <c r="Z288" s="512">
        <f>AUGUST!Z288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170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AUGUST!U289</f>
        <v>0</v>
      </c>
      <c r="V289" s="512"/>
      <c r="W289" s="513"/>
      <c r="X289" s="103"/>
      <c r="Y289" s="112" t="s">
        <v>206</v>
      </c>
      <c r="Z289" s="512">
        <f>AUGUST!Z289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AUGUST!U290</f>
        <v>0</v>
      </c>
      <c r="V290" s="512"/>
      <c r="W290" s="513"/>
      <c r="X290" s="103"/>
      <c r="Y290" s="112" t="s">
        <v>253</v>
      </c>
      <c r="Z290" s="512">
        <f>AUGUST!Z290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AUGUST!U295</f>
        <v>0</v>
      </c>
      <c r="V291" s="505"/>
      <c r="W291" s="111"/>
      <c r="X291" s="103"/>
      <c r="Y291" s="112" t="s">
        <v>207</v>
      </c>
      <c r="Z291" s="505">
        <f>AUGUST!Z295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171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225</v>
      </c>
      <c r="U295" s="505">
        <f>U291+U292+U293-U294</f>
        <v>0</v>
      </c>
      <c r="V295" s="505"/>
      <c r="W295" s="111"/>
      <c r="X295" s="103"/>
      <c r="Y295" s="112" t="s">
        <v>225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172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AUGUST!U298</f>
        <v>0</v>
      </c>
      <c r="V298" s="512"/>
      <c r="W298" s="513"/>
      <c r="X298" s="103"/>
      <c r="Y298" s="112" t="s">
        <v>239</v>
      </c>
      <c r="Z298" s="512">
        <f>AUGUST!Z298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AUGUST!U299</f>
        <v>0</v>
      </c>
      <c r="V299" s="512"/>
      <c r="W299" s="513"/>
      <c r="X299" s="103"/>
      <c r="Y299" s="112" t="s">
        <v>206</v>
      </c>
      <c r="Z299" s="512">
        <f>AUGUST!Z299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AUGUST!U300</f>
        <v>0</v>
      </c>
      <c r="V300" s="512"/>
      <c r="W300" s="513"/>
      <c r="X300" s="103"/>
      <c r="Y300" s="112" t="s">
        <v>253</v>
      </c>
      <c r="Z300" s="512">
        <f>AUGUST!Z300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383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AUGUST!U305</f>
        <v>0</v>
      </c>
      <c r="V301" s="505"/>
      <c r="W301" s="111"/>
      <c r="X301" s="103"/>
      <c r="Y301" s="112" t="s">
        <v>207</v>
      </c>
      <c r="Z301" s="505">
        <f>AUGUST!Z305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03"/>
      <c r="P303" s="10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9/30</v>
      </c>
      <c r="U305" s="505">
        <f>U301+U302+U303-U304</f>
        <v>0</v>
      </c>
      <c r="V305" s="505"/>
      <c r="W305" s="111"/>
      <c r="X305" s="103"/>
      <c r="Y305" s="112" t="str">
        <f>Y295</f>
        <v>AS OF 9/30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AUGUST!U308</f>
        <v>0</v>
      </c>
      <c r="V308" s="512"/>
      <c r="W308" s="513"/>
      <c r="X308" s="103"/>
      <c r="Y308" s="112" t="s">
        <v>240</v>
      </c>
      <c r="Z308" s="512">
        <f>AUGUST!Z308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AUGUST!U309</f>
        <v>0</v>
      </c>
      <c r="V309" s="512"/>
      <c r="W309" s="513"/>
      <c r="X309" s="103"/>
      <c r="Y309" s="112" t="s">
        <v>206</v>
      </c>
      <c r="Z309" s="512">
        <f>AUGUST!Z309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AUGUST!U310</f>
        <v>0</v>
      </c>
      <c r="V310" s="512"/>
      <c r="W310" s="513"/>
      <c r="X310" s="103"/>
      <c r="Y310" s="112" t="s">
        <v>253</v>
      </c>
      <c r="Z310" s="512">
        <f>AUGUST!Z310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AUGUST!U315</f>
        <v>0</v>
      </c>
      <c r="V311" s="505"/>
      <c r="W311" s="111"/>
      <c r="X311" s="103"/>
      <c r="Y311" s="112" t="s">
        <v>207</v>
      </c>
      <c r="Z311" s="505">
        <f>AUGUST!Z315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9/30</v>
      </c>
      <c r="U315" s="505">
        <f>U311+U312+U313-U314</f>
        <v>0</v>
      </c>
      <c r="V315" s="505"/>
      <c r="W315" s="111"/>
      <c r="X315" s="103"/>
      <c r="Y315" s="112" t="str">
        <f>Y305</f>
        <v>AS OF 9/30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AUGUST!U318</f>
        <v>0</v>
      </c>
      <c r="V318" s="512"/>
      <c r="W318" s="513"/>
      <c r="X318" s="103"/>
      <c r="Y318" s="112" t="s">
        <v>241</v>
      </c>
      <c r="Z318" s="512">
        <f>AUGUST!Z318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AUGUST!U319</f>
        <v>0</v>
      </c>
      <c r="V319" s="512"/>
      <c r="W319" s="513"/>
      <c r="X319" s="103"/>
      <c r="Y319" s="112" t="s">
        <v>206</v>
      </c>
      <c r="Z319" s="512">
        <f>AUGUST!Z319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AUGUST!U320</f>
        <v>0</v>
      </c>
      <c r="V320" s="512"/>
      <c r="W320" s="513"/>
      <c r="X320" s="103"/>
      <c r="Y320" s="112" t="s">
        <v>253</v>
      </c>
      <c r="Z320" s="512">
        <f>AUGUST!Z320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AUGUST!U325</f>
        <v>0</v>
      </c>
      <c r="V321" s="505"/>
      <c r="W321" s="111"/>
      <c r="X321" s="103"/>
      <c r="Y321" s="112" t="s">
        <v>207</v>
      </c>
      <c r="Z321" s="505">
        <f>AUGUST!Z325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9/30</v>
      </c>
      <c r="U325" s="505">
        <f>U321+U322+U323-U324</f>
        <v>0</v>
      </c>
      <c r="V325" s="505"/>
      <c r="W325" s="111"/>
      <c r="X325" s="103"/>
      <c r="Y325" s="112" t="str">
        <f>Y315</f>
        <v>AS OF 9/30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326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AugRpt!J39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SUM(SEPTEMBER!$B$7)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SUM(SEPTEMBER!$C$7)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SUM(SEPTEMBER!$D$7)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SUM(SEPTEMBER!$E$7)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SUM(SEPTEMBER!$F$7)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SUM(SEPTEMBER!$L$7:$O$7)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SUM(SEPTEMBER!$Q$7:$R$7)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SUM(SEPTEMBER!$P$7)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SUM(SEPTEMBER!$U$7)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SUM(SEPTEMBER!$V$7)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SUM(SEPTEMBER!$W$7:$X$7)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SUM(SEPTEMBER!$Y$7)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SUM(SEPTEMBER!$Z$7)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SUM(SEPTEMBER!$AA$7)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SUM(SEPTEMBER!$AB$7)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SUM(SEPTEMBER!$AC$7)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SUM(SEPTEMBER!$AD$7)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SUM(SEPTEMBER!$AE$7)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SUM(SEPTEMBER!$AF$7)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SUM(SEPTEMBER!$AG$7)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SUM(SEPTEMBER!$AH$7)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SUM(SEPTEMBER!$AJ$7)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SUM(SEPTEMBER!$AK$7)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54" customWidth="1"/>
    <col min="11" max="13" width="9.140625" style="406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401"/>
      <c r="L1" s="401"/>
      <c r="M1" s="401"/>
    </row>
    <row r="2" spans="1:13" ht="14.45" customHeight="1" x14ac:dyDescent="0.2">
      <c r="A2" s="517" t="s">
        <v>331</v>
      </c>
      <c r="B2" s="517"/>
      <c r="C2" s="517"/>
      <c r="D2" s="517"/>
      <c r="E2" s="517"/>
      <c r="F2" s="517"/>
      <c r="G2" s="517"/>
      <c r="H2" s="517"/>
      <c r="I2" s="517"/>
      <c r="J2" s="517"/>
      <c r="K2" s="401"/>
      <c r="L2" s="401"/>
      <c r="M2" s="401"/>
    </row>
    <row r="3" spans="1:13" s="223" customFormat="1" ht="14.45" customHeight="1" x14ac:dyDescent="0.2">
      <c r="B3" s="224"/>
      <c r="C3" s="224"/>
      <c r="D3" s="224"/>
      <c r="E3" s="224"/>
      <c r="F3" s="225" t="s">
        <v>272</v>
      </c>
      <c r="G3" s="226">
        <f>JANUARY!$E$11</f>
        <v>0</v>
      </c>
      <c r="H3" s="228"/>
      <c r="I3" s="228"/>
      <c r="J3" s="228"/>
      <c r="K3" s="402"/>
      <c r="L3" s="403"/>
      <c r="M3" s="403"/>
    </row>
    <row r="4" spans="1:13" ht="14.45" customHeight="1" x14ac:dyDescent="0.2">
      <c r="A4" s="200"/>
      <c r="B4" s="200"/>
      <c r="C4" s="200"/>
      <c r="E4" s="201"/>
      <c r="F4" s="201" t="s">
        <v>332</v>
      </c>
      <c r="G4" s="518" t="s">
        <v>349</v>
      </c>
      <c r="H4" s="518"/>
      <c r="I4" s="518"/>
      <c r="J4" s="518"/>
      <c r="K4" s="401"/>
      <c r="L4" s="401"/>
      <c r="M4" s="401"/>
    </row>
    <row r="5" spans="1:13" ht="14.45" customHeight="1" x14ac:dyDescent="0.2">
      <c r="A5" s="202"/>
      <c r="B5" s="202"/>
      <c r="C5" s="202"/>
      <c r="D5" s="202"/>
      <c r="E5" s="519" t="s">
        <v>350</v>
      </c>
      <c r="F5" s="519"/>
      <c r="G5" s="202"/>
      <c r="H5" s="229"/>
      <c r="I5" s="229"/>
      <c r="J5" s="229"/>
      <c r="K5" s="401"/>
      <c r="L5" s="401"/>
      <c r="M5" s="401"/>
    </row>
    <row r="6" spans="1:13" ht="14.45" customHeight="1" x14ac:dyDescent="0.2">
      <c r="A6" s="520" t="s">
        <v>335</v>
      </c>
      <c r="B6" s="520"/>
      <c r="C6" s="520"/>
      <c r="D6" s="520"/>
      <c r="E6" s="520"/>
      <c r="F6" s="520"/>
      <c r="G6" s="520"/>
      <c r="H6" s="520"/>
      <c r="I6" s="520"/>
      <c r="J6" s="520"/>
      <c r="K6" s="401"/>
      <c r="L6" s="401"/>
      <c r="M6" s="401"/>
    </row>
    <row r="7" spans="1:13" ht="14.45" customHeight="1" thickBot="1" x14ac:dyDescent="0.25">
      <c r="A7" s="199"/>
      <c r="B7" s="199"/>
      <c r="C7" s="199"/>
      <c r="D7" s="199"/>
      <c r="E7" s="199"/>
      <c r="F7" s="199"/>
      <c r="G7" s="199"/>
      <c r="H7" s="227"/>
      <c r="I7" s="227"/>
      <c r="J7" s="227"/>
      <c r="K7" s="401"/>
      <c r="L7" s="401"/>
      <c r="M7" s="401"/>
    </row>
    <row r="8" spans="1:13" ht="14.45" customHeight="1" x14ac:dyDescent="0.2">
      <c r="A8" s="202" t="s">
        <v>423</v>
      </c>
      <c r="B8" s="202"/>
      <c r="C8" s="202"/>
      <c r="D8" s="202"/>
      <c r="E8" s="202"/>
      <c r="F8" s="199"/>
      <c r="G8" s="199"/>
      <c r="H8" s="227"/>
      <c r="I8" s="227"/>
      <c r="J8" s="230">
        <f>JulRpt!J7</f>
        <v>0</v>
      </c>
      <c r="K8" s="401"/>
      <c r="L8" s="401"/>
      <c r="M8" s="401"/>
    </row>
    <row r="9" spans="1:13" ht="14.45" customHeight="1" x14ac:dyDescent="0.2">
      <c r="A9" s="202" t="s">
        <v>336</v>
      </c>
      <c r="B9" s="202"/>
      <c r="C9" s="202"/>
      <c r="D9" s="202"/>
      <c r="E9" s="202"/>
      <c r="F9" s="199"/>
      <c r="G9" s="199"/>
      <c r="H9" s="227"/>
      <c r="I9" s="231"/>
      <c r="J9" s="232" t="s">
        <v>236</v>
      </c>
      <c r="K9" s="404" t="s">
        <v>324</v>
      </c>
      <c r="L9" s="404" t="s">
        <v>325</v>
      </c>
      <c r="M9" s="404" t="s">
        <v>326</v>
      </c>
    </row>
    <row r="10" spans="1:13" ht="14.45" customHeight="1" x14ac:dyDescent="0.2">
      <c r="A10" s="202" t="s">
        <v>424</v>
      </c>
      <c r="B10" s="202"/>
      <c r="C10" s="202"/>
      <c r="D10" s="202"/>
      <c r="E10" s="202"/>
      <c r="F10" s="199"/>
      <c r="G10" s="199"/>
      <c r="H10" s="227"/>
      <c r="I10" s="233">
        <f t="shared" ref="I10:I17" si="0">SUM(K10:M10)</f>
        <v>0</v>
      </c>
      <c r="J10" s="232"/>
      <c r="K10" s="405">
        <f>JulRpt!I9</f>
        <v>0</v>
      </c>
      <c r="L10" s="405">
        <f>AugRpt!I9</f>
        <v>0</v>
      </c>
      <c r="M10" s="405">
        <f>SepRpt!I9</f>
        <v>0</v>
      </c>
    </row>
    <row r="11" spans="1:13" ht="14.45" customHeight="1" x14ac:dyDescent="0.2">
      <c r="A11" s="202" t="s">
        <v>425</v>
      </c>
      <c r="B11" s="202"/>
      <c r="C11" s="202"/>
      <c r="D11" s="202"/>
      <c r="E11" s="202"/>
      <c r="F11" s="199"/>
      <c r="G11" s="199"/>
      <c r="H11" s="227"/>
      <c r="I11" s="234">
        <f t="shared" si="0"/>
        <v>0</v>
      </c>
      <c r="J11" s="232"/>
      <c r="K11" s="405">
        <f>JulRpt!I10</f>
        <v>0</v>
      </c>
      <c r="L11" s="405">
        <f>AugRpt!I10</f>
        <v>0</v>
      </c>
      <c r="M11" s="405">
        <f>SepRpt!I10</f>
        <v>0</v>
      </c>
    </row>
    <row r="12" spans="1:13" ht="14.45" customHeight="1" x14ac:dyDescent="0.2">
      <c r="A12" s="202" t="s">
        <v>426</v>
      </c>
      <c r="B12" s="202"/>
      <c r="C12" s="202"/>
      <c r="D12" s="202"/>
      <c r="E12" s="202"/>
      <c r="F12" s="199"/>
      <c r="G12" s="199"/>
      <c r="H12" s="227"/>
      <c r="I12" s="234">
        <f t="shared" si="0"/>
        <v>0</v>
      </c>
      <c r="J12" s="232"/>
      <c r="K12" s="405">
        <f>JulRpt!I11</f>
        <v>0</v>
      </c>
      <c r="L12" s="405">
        <f>AugRpt!I11</f>
        <v>0</v>
      </c>
      <c r="M12" s="405">
        <f>SepRpt!I11</f>
        <v>0</v>
      </c>
    </row>
    <row r="13" spans="1:13" ht="14.45" customHeight="1" x14ac:dyDescent="0.2">
      <c r="A13" s="202" t="s">
        <v>427</v>
      </c>
      <c r="B13" s="202"/>
      <c r="C13" s="202"/>
      <c r="D13" s="202"/>
      <c r="E13" s="202"/>
      <c r="F13" s="199"/>
      <c r="G13" s="199"/>
      <c r="H13" s="227"/>
      <c r="I13" s="234">
        <f t="shared" si="0"/>
        <v>0</v>
      </c>
      <c r="J13" s="232"/>
      <c r="K13" s="405">
        <f>JulRpt!I12</f>
        <v>0</v>
      </c>
      <c r="L13" s="405">
        <f>AugRpt!I12</f>
        <v>0</v>
      </c>
      <c r="M13" s="405">
        <f>SepRpt!I12</f>
        <v>0</v>
      </c>
    </row>
    <row r="14" spans="1:13" ht="14.45" customHeight="1" x14ac:dyDescent="0.2">
      <c r="A14" s="202" t="s">
        <v>413</v>
      </c>
      <c r="B14" s="202"/>
      <c r="C14" s="202"/>
      <c r="D14" s="202"/>
      <c r="E14" s="202"/>
      <c r="F14" s="199"/>
      <c r="G14" s="199"/>
      <c r="H14" s="227"/>
      <c r="I14" s="234">
        <f t="shared" si="0"/>
        <v>0</v>
      </c>
      <c r="J14" s="232"/>
      <c r="K14" s="405">
        <f>JulRpt!I13</f>
        <v>0</v>
      </c>
      <c r="L14" s="405">
        <f>AugRpt!I13</f>
        <v>0</v>
      </c>
      <c r="M14" s="405">
        <f>SepRpt!I13</f>
        <v>0</v>
      </c>
    </row>
    <row r="15" spans="1:13" ht="14.45" customHeight="1" x14ac:dyDescent="0.2">
      <c r="A15" s="202" t="s">
        <v>428</v>
      </c>
      <c r="B15" s="202"/>
      <c r="C15" s="202"/>
      <c r="D15" s="202"/>
      <c r="E15" s="202"/>
      <c r="F15" s="199"/>
      <c r="G15" s="199"/>
      <c r="H15" s="227"/>
      <c r="I15" s="234">
        <f t="shared" si="0"/>
        <v>0</v>
      </c>
      <c r="J15" s="232"/>
      <c r="K15" s="405">
        <f>JulRpt!I14</f>
        <v>0</v>
      </c>
      <c r="L15" s="405">
        <f>AugRpt!I14</f>
        <v>0</v>
      </c>
      <c r="M15" s="405">
        <f>SepRpt!I14</f>
        <v>0</v>
      </c>
    </row>
    <row r="16" spans="1:13" ht="14.45" customHeight="1" x14ac:dyDescent="0.2">
      <c r="A16" s="202"/>
      <c r="B16" s="202"/>
      <c r="C16" s="202" t="s">
        <v>429</v>
      </c>
      <c r="D16" s="202"/>
      <c r="E16" s="202"/>
      <c r="F16" s="199"/>
      <c r="G16" s="199"/>
      <c r="H16" s="227"/>
      <c r="I16" s="234">
        <f t="shared" si="0"/>
        <v>0</v>
      </c>
      <c r="J16" s="232"/>
      <c r="K16" s="405">
        <f>JulRpt!I15</f>
        <v>0</v>
      </c>
      <c r="L16" s="405">
        <f>AugRpt!I15</f>
        <v>0</v>
      </c>
      <c r="M16" s="405">
        <f>SepRpt!I15</f>
        <v>0</v>
      </c>
    </row>
    <row r="17" spans="1:13" ht="14.45" customHeight="1" thickBot="1" x14ac:dyDescent="0.25">
      <c r="A17" s="202"/>
      <c r="B17" s="202"/>
      <c r="C17" s="202" t="s">
        <v>430</v>
      </c>
      <c r="D17" s="202"/>
      <c r="E17" s="202"/>
      <c r="F17" s="199"/>
      <c r="G17" s="199"/>
      <c r="H17" s="227"/>
      <c r="I17" s="235">
        <f t="shared" si="0"/>
        <v>0</v>
      </c>
      <c r="J17" s="232"/>
      <c r="K17" s="405">
        <f>JulRpt!I16</f>
        <v>0</v>
      </c>
      <c r="L17" s="405">
        <f>AugRpt!I16</f>
        <v>0</v>
      </c>
      <c r="M17" s="405">
        <f>SepRpt!I16</f>
        <v>0</v>
      </c>
    </row>
    <row r="18" spans="1:13" ht="14.45" customHeight="1" x14ac:dyDescent="0.2">
      <c r="A18" s="202"/>
      <c r="B18" s="204" t="s">
        <v>431</v>
      </c>
      <c r="C18" s="202"/>
      <c r="D18" s="202"/>
      <c r="E18" s="202"/>
      <c r="F18" s="199"/>
      <c r="G18" s="199"/>
      <c r="H18" s="227"/>
      <c r="I18" s="227"/>
      <c r="J18" s="236">
        <f>SUM(I10:I17)</f>
        <v>0</v>
      </c>
    </row>
    <row r="19" spans="1:13" ht="14.45" customHeight="1" thickBot="1" x14ac:dyDescent="0.25">
      <c r="A19" s="202"/>
      <c r="B19" s="204" t="s">
        <v>432</v>
      </c>
      <c r="C19" s="202"/>
      <c r="D19" s="202"/>
      <c r="E19" s="202"/>
      <c r="F19" s="199"/>
      <c r="G19" s="199"/>
      <c r="H19" s="227"/>
      <c r="I19" s="227"/>
      <c r="J19" s="237">
        <f>SUM(J8:J18)</f>
        <v>0</v>
      </c>
      <c r="K19" s="401"/>
      <c r="L19" s="401"/>
      <c r="M19" s="401"/>
    </row>
    <row r="20" spans="1:13" ht="14.45" customHeight="1" x14ac:dyDescent="0.2">
      <c r="A20" s="202"/>
      <c r="B20" s="202"/>
      <c r="C20" s="202"/>
      <c r="D20" s="202"/>
      <c r="E20" s="202"/>
      <c r="F20" s="199"/>
      <c r="G20" s="199"/>
      <c r="H20" s="227"/>
      <c r="I20" s="227"/>
      <c r="J20" s="238"/>
      <c r="K20" s="401"/>
      <c r="L20" s="401"/>
      <c r="M20" s="401"/>
    </row>
    <row r="21" spans="1:13" ht="14.45" customHeight="1" x14ac:dyDescent="0.2">
      <c r="A21" s="202"/>
      <c r="B21" s="202" t="s">
        <v>337</v>
      </c>
      <c r="C21" s="202"/>
      <c r="D21" s="202"/>
      <c r="E21" s="202"/>
      <c r="F21" s="199"/>
      <c r="G21" s="199"/>
      <c r="H21" s="227"/>
      <c r="I21" s="227"/>
      <c r="J21" s="232"/>
      <c r="K21" s="401"/>
      <c r="L21" s="401"/>
      <c r="M21" s="401"/>
    </row>
    <row r="22" spans="1:13" ht="14.45" customHeight="1" x14ac:dyDescent="0.2">
      <c r="A22" s="202" t="s">
        <v>288</v>
      </c>
      <c r="B22" s="202"/>
      <c r="C22" s="202"/>
      <c r="D22" s="202"/>
      <c r="E22" s="202"/>
      <c r="F22" s="199"/>
      <c r="G22" s="199"/>
      <c r="H22" s="227"/>
      <c r="I22" s="227"/>
      <c r="J22" s="232"/>
      <c r="K22" s="404" t="s">
        <v>324</v>
      </c>
      <c r="L22" s="404" t="s">
        <v>325</v>
      </c>
      <c r="M22" s="404" t="s">
        <v>326</v>
      </c>
    </row>
    <row r="23" spans="1:13" ht="14.45" customHeight="1" x14ac:dyDescent="0.2">
      <c r="A23" s="202"/>
      <c r="B23" s="202" t="s">
        <v>433</v>
      </c>
      <c r="C23" s="202"/>
      <c r="D23" s="202"/>
      <c r="E23" s="202"/>
      <c r="F23" s="199"/>
      <c r="G23" s="199"/>
      <c r="H23" s="239">
        <f>SUM(K23:M23)</f>
        <v>0</v>
      </c>
      <c r="I23" s="227"/>
      <c r="J23" s="232"/>
      <c r="K23" s="405">
        <f>JulRpt!H22</f>
        <v>0</v>
      </c>
      <c r="L23" s="405">
        <f>AugRpt!H22</f>
        <v>0</v>
      </c>
      <c r="M23" s="405">
        <f>SepRpt!H22</f>
        <v>0</v>
      </c>
    </row>
    <row r="24" spans="1:13" ht="14.45" customHeight="1" x14ac:dyDescent="0.2">
      <c r="A24" s="202"/>
      <c r="B24" s="202" t="s">
        <v>414</v>
      </c>
      <c r="C24" s="202"/>
      <c r="D24" s="202"/>
      <c r="E24" s="202"/>
      <c r="F24" s="199"/>
      <c r="G24" s="199"/>
      <c r="H24" s="240">
        <f>SUM(K24:M24)</f>
        <v>0</v>
      </c>
      <c r="I24" s="227"/>
      <c r="J24" s="232"/>
      <c r="K24" s="405">
        <f>JulRpt!H23</f>
        <v>0</v>
      </c>
      <c r="L24" s="405">
        <f>AugRpt!H23</f>
        <v>0</v>
      </c>
      <c r="M24" s="405">
        <f>SepRpt!H23</f>
        <v>0</v>
      </c>
    </row>
    <row r="25" spans="1:13" ht="14.45" customHeight="1" x14ac:dyDescent="0.2">
      <c r="A25" s="202"/>
      <c r="B25" s="202" t="s">
        <v>434</v>
      </c>
      <c r="C25" s="202"/>
      <c r="D25" s="202"/>
      <c r="E25" s="202"/>
      <c r="F25" s="199"/>
      <c r="G25" s="199"/>
      <c r="H25" s="241">
        <f>SUM(K25:M25)</f>
        <v>0</v>
      </c>
      <c r="I25" s="227"/>
      <c r="J25" s="232"/>
      <c r="K25" s="405">
        <f>JulRpt!H24</f>
        <v>0</v>
      </c>
      <c r="L25" s="405">
        <f>AugRpt!H24</f>
        <v>0</v>
      </c>
      <c r="M25" s="405">
        <f>SepRpt!H24</f>
        <v>0</v>
      </c>
    </row>
    <row r="26" spans="1:13" ht="14.45" customHeight="1" thickBot="1" x14ac:dyDescent="0.25">
      <c r="A26" s="202"/>
      <c r="B26" s="202" t="s">
        <v>415</v>
      </c>
      <c r="C26" s="202"/>
      <c r="D26" s="202"/>
      <c r="E26" s="202"/>
      <c r="F26" s="199"/>
      <c r="G26" s="199"/>
      <c r="H26" s="242">
        <f>SUM(K26:M26)</f>
        <v>0</v>
      </c>
      <c r="I26" s="227"/>
      <c r="J26" s="232"/>
      <c r="K26" s="405">
        <f>JulRpt!H25</f>
        <v>0</v>
      </c>
      <c r="L26" s="405">
        <f>AugRpt!H25</f>
        <v>0</v>
      </c>
      <c r="M26" s="405">
        <f>SepRpt!H25</f>
        <v>0</v>
      </c>
    </row>
    <row r="27" spans="1:13" ht="14.45" customHeight="1" x14ac:dyDescent="0.2">
      <c r="A27" s="202"/>
      <c r="B27" s="204" t="s">
        <v>435</v>
      </c>
      <c r="C27" s="202"/>
      <c r="D27" s="202"/>
      <c r="E27" s="202"/>
      <c r="F27" s="199"/>
      <c r="G27" s="199"/>
      <c r="H27" s="227"/>
      <c r="I27" s="233">
        <f>SUM(H23:H26)</f>
        <v>0</v>
      </c>
      <c r="J27" s="232"/>
      <c r="K27" s="404" t="s">
        <v>324</v>
      </c>
      <c r="L27" s="404" t="s">
        <v>325</v>
      </c>
      <c r="M27" s="404" t="s">
        <v>326</v>
      </c>
    </row>
    <row r="28" spans="1:13" ht="14.45" customHeight="1" x14ac:dyDescent="0.2">
      <c r="A28" s="202" t="s">
        <v>436</v>
      </c>
      <c r="B28" s="202"/>
      <c r="C28" s="202"/>
      <c r="D28" s="202"/>
      <c r="E28" s="202"/>
      <c r="F28" s="199"/>
      <c r="G28" s="199"/>
      <c r="H28" s="227"/>
      <c r="I28" s="234">
        <f t="shared" ref="I28:I39" si="1">SUM(K28:M28)</f>
        <v>0</v>
      </c>
      <c r="J28" s="232"/>
      <c r="K28" s="405">
        <f>JulRpt!I26</f>
        <v>0</v>
      </c>
      <c r="L28" s="405">
        <f>AugRpt!I26</f>
        <v>0</v>
      </c>
      <c r="M28" s="405">
        <f>SepRpt!I26</f>
        <v>0</v>
      </c>
    </row>
    <row r="29" spans="1:13" ht="14.45" customHeight="1" x14ac:dyDescent="0.2">
      <c r="A29" s="202" t="s">
        <v>437</v>
      </c>
      <c r="B29" s="202"/>
      <c r="C29" s="202"/>
      <c r="D29" s="202"/>
      <c r="E29" s="202"/>
      <c r="F29" s="199"/>
      <c r="G29" s="199"/>
      <c r="H29" s="227"/>
      <c r="I29" s="234">
        <f t="shared" si="1"/>
        <v>0</v>
      </c>
      <c r="J29" s="232"/>
      <c r="K29" s="405">
        <f>JulRpt!I27</f>
        <v>0</v>
      </c>
      <c r="L29" s="405">
        <f>AugRpt!I27</f>
        <v>0</v>
      </c>
      <c r="M29" s="405">
        <f>SepRpt!I27</f>
        <v>0</v>
      </c>
    </row>
    <row r="30" spans="1:13" ht="14.45" customHeight="1" x14ac:dyDescent="0.2">
      <c r="A30" s="202" t="s">
        <v>438</v>
      </c>
      <c r="B30" s="202"/>
      <c r="C30" s="202"/>
      <c r="D30" s="202"/>
      <c r="E30" s="202"/>
      <c r="F30" s="199"/>
      <c r="G30" s="199"/>
      <c r="H30" s="227"/>
      <c r="I30" s="234">
        <f t="shared" si="1"/>
        <v>0</v>
      </c>
      <c r="J30" s="232"/>
      <c r="K30" s="405">
        <f>JulRpt!I28</f>
        <v>0</v>
      </c>
      <c r="L30" s="405">
        <f>AugRpt!I28</f>
        <v>0</v>
      </c>
      <c r="M30" s="405">
        <f>SepRpt!I28</f>
        <v>0</v>
      </c>
    </row>
    <row r="31" spans="1:13" ht="14.45" customHeight="1" x14ac:dyDescent="0.2">
      <c r="A31" s="202" t="s">
        <v>439</v>
      </c>
      <c r="B31" s="202"/>
      <c r="C31" s="202"/>
      <c r="D31" s="202"/>
      <c r="E31" s="202"/>
      <c r="F31" s="199"/>
      <c r="G31" s="199"/>
      <c r="H31" s="227"/>
      <c r="I31" s="234">
        <f t="shared" si="1"/>
        <v>0</v>
      </c>
      <c r="J31" s="232"/>
      <c r="K31" s="405">
        <f>JulRpt!I29</f>
        <v>0</v>
      </c>
      <c r="L31" s="405">
        <f>AugRpt!I29</f>
        <v>0</v>
      </c>
      <c r="M31" s="405">
        <f>SepRpt!I29</f>
        <v>0</v>
      </c>
    </row>
    <row r="32" spans="1:13" ht="14.45" customHeight="1" x14ac:dyDescent="0.2">
      <c r="A32" s="202" t="s">
        <v>440</v>
      </c>
      <c r="B32" s="202"/>
      <c r="C32" s="202"/>
      <c r="D32" s="202"/>
      <c r="E32" s="202"/>
      <c r="F32" s="199"/>
      <c r="G32" s="199"/>
      <c r="H32" s="227"/>
      <c r="I32" s="234">
        <f t="shared" si="1"/>
        <v>0</v>
      </c>
      <c r="J32" s="232"/>
      <c r="K32" s="405">
        <f>JulRpt!I30</f>
        <v>0</v>
      </c>
      <c r="L32" s="405">
        <f>AugRpt!I30</f>
        <v>0</v>
      </c>
      <c r="M32" s="405">
        <f>SepRpt!I30</f>
        <v>0</v>
      </c>
    </row>
    <row r="33" spans="1:13" ht="14.45" customHeight="1" x14ac:dyDescent="0.2">
      <c r="A33" s="202" t="s">
        <v>441</v>
      </c>
      <c r="B33" s="202"/>
      <c r="C33" s="202"/>
      <c r="D33" s="202"/>
      <c r="E33" s="202"/>
      <c r="F33" s="199"/>
      <c r="G33" s="199"/>
      <c r="H33" s="227"/>
      <c r="I33" s="234">
        <f t="shared" si="1"/>
        <v>0</v>
      </c>
      <c r="J33" s="232"/>
      <c r="K33" s="405">
        <f>JulRpt!I31</f>
        <v>0</v>
      </c>
      <c r="L33" s="405">
        <f>AugRpt!I31</f>
        <v>0</v>
      </c>
      <c r="M33" s="405">
        <f>SepRpt!I31</f>
        <v>0</v>
      </c>
    </row>
    <row r="34" spans="1:13" ht="14.45" customHeight="1" x14ac:dyDescent="0.2">
      <c r="A34" s="202" t="s">
        <v>442</v>
      </c>
      <c r="B34" s="202"/>
      <c r="C34" s="202"/>
      <c r="D34" s="202"/>
      <c r="E34" s="202"/>
      <c r="F34" s="199"/>
      <c r="G34" s="199"/>
      <c r="H34" s="227"/>
      <c r="I34" s="234">
        <f t="shared" si="1"/>
        <v>0</v>
      </c>
      <c r="J34" s="232"/>
      <c r="K34" s="405">
        <f>JulRpt!I32</f>
        <v>0</v>
      </c>
      <c r="L34" s="405">
        <f>AugRpt!I32</f>
        <v>0</v>
      </c>
      <c r="M34" s="405">
        <f>SepRpt!I32</f>
        <v>0</v>
      </c>
    </row>
    <row r="35" spans="1:13" ht="14.45" customHeight="1" x14ac:dyDescent="0.2">
      <c r="A35" s="202" t="s">
        <v>443</v>
      </c>
      <c r="B35" s="202"/>
      <c r="C35" s="202"/>
      <c r="D35" s="202"/>
      <c r="E35" s="202"/>
      <c r="F35" s="199"/>
      <c r="G35" s="199"/>
      <c r="H35" s="227"/>
      <c r="I35" s="234">
        <f t="shared" si="1"/>
        <v>0</v>
      </c>
      <c r="J35" s="232"/>
      <c r="K35" s="405">
        <f>JulRpt!I33</f>
        <v>0</v>
      </c>
      <c r="L35" s="405">
        <f>AugRpt!I33</f>
        <v>0</v>
      </c>
      <c r="M35" s="405">
        <f>SepRpt!I33</f>
        <v>0</v>
      </c>
    </row>
    <row r="36" spans="1:13" ht="14.45" customHeight="1" x14ac:dyDescent="0.2">
      <c r="A36" s="202" t="s">
        <v>444</v>
      </c>
      <c r="B36" s="202"/>
      <c r="C36" s="202"/>
      <c r="D36" s="202"/>
      <c r="E36" s="202"/>
      <c r="F36" s="199"/>
      <c r="G36" s="199"/>
      <c r="H36" s="227"/>
      <c r="I36" s="234">
        <f t="shared" si="1"/>
        <v>0</v>
      </c>
      <c r="J36" s="232"/>
      <c r="K36" s="405">
        <f>JulRpt!I34</f>
        <v>0</v>
      </c>
      <c r="L36" s="405">
        <f>AugRpt!I34</f>
        <v>0</v>
      </c>
      <c r="M36" s="405">
        <f>SepRpt!I34</f>
        <v>0</v>
      </c>
    </row>
    <row r="37" spans="1:13" ht="14.45" customHeight="1" x14ac:dyDescent="0.2">
      <c r="A37" s="202" t="s">
        <v>444</v>
      </c>
      <c r="B37" s="202"/>
      <c r="C37" s="202"/>
      <c r="D37" s="202"/>
      <c r="E37" s="202"/>
      <c r="F37" s="199"/>
      <c r="G37" s="199"/>
      <c r="H37" s="227"/>
      <c r="I37" s="234">
        <f t="shared" si="1"/>
        <v>0</v>
      </c>
      <c r="J37" s="232"/>
      <c r="K37" s="405">
        <f>JulRpt!I35</f>
        <v>0</v>
      </c>
      <c r="L37" s="405">
        <f>AugRpt!I35</f>
        <v>0</v>
      </c>
      <c r="M37" s="405">
        <f>SepRpt!I35</f>
        <v>0</v>
      </c>
    </row>
    <row r="38" spans="1:13" ht="14.45" customHeight="1" x14ac:dyDescent="0.2">
      <c r="A38" s="202" t="s">
        <v>445</v>
      </c>
      <c r="B38" s="202"/>
      <c r="C38" s="202"/>
      <c r="D38" s="202"/>
      <c r="E38" s="202"/>
      <c r="F38" s="203"/>
      <c r="G38" s="199"/>
      <c r="H38" s="227"/>
      <c r="I38" s="243">
        <f t="shared" si="1"/>
        <v>0</v>
      </c>
      <c r="J38" s="232"/>
      <c r="K38" s="405">
        <f>JulRpt!I36</f>
        <v>0</v>
      </c>
      <c r="L38" s="405">
        <f>AugRpt!I36</f>
        <v>0</v>
      </c>
      <c r="M38" s="405">
        <f>SepRpt!I36</f>
        <v>0</v>
      </c>
    </row>
    <row r="39" spans="1:13" ht="14.45" customHeight="1" thickBot="1" x14ac:dyDescent="0.25">
      <c r="A39" s="202" t="s">
        <v>446</v>
      </c>
      <c r="B39" s="202"/>
      <c r="C39" s="202"/>
      <c r="D39" s="202"/>
      <c r="E39" s="202"/>
      <c r="F39" s="199"/>
      <c r="G39" s="205"/>
      <c r="H39" s="227"/>
      <c r="I39" s="244">
        <f t="shared" si="1"/>
        <v>0</v>
      </c>
      <c r="J39" s="232"/>
      <c r="K39" s="405">
        <f>JulRpt!I37</f>
        <v>0</v>
      </c>
      <c r="L39" s="405">
        <f>AugRpt!I37</f>
        <v>0</v>
      </c>
      <c r="M39" s="405">
        <f>SepRpt!I37</f>
        <v>0</v>
      </c>
    </row>
    <row r="40" spans="1:13" ht="14.45" customHeight="1" x14ac:dyDescent="0.2">
      <c r="A40" s="202"/>
      <c r="B40" s="202"/>
      <c r="C40" s="202"/>
      <c r="D40" s="202"/>
      <c r="E40" s="202"/>
      <c r="F40" s="199"/>
      <c r="G40" s="205"/>
      <c r="H40" s="227"/>
      <c r="I40" s="227"/>
      <c r="J40" s="232"/>
      <c r="K40" s="401"/>
      <c r="L40" s="401"/>
      <c r="M40" s="401"/>
    </row>
    <row r="41" spans="1:13" ht="14.45" customHeight="1" thickBot="1" x14ac:dyDescent="0.25">
      <c r="A41" s="202"/>
      <c r="B41" s="204" t="s">
        <v>447</v>
      </c>
      <c r="C41" s="202"/>
      <c r="D41" s="202"/>
      <c r="E41" s="202"/>
      <c r="F41" s="199"/>
      <c r="G41" s="199"/>
      <c r="H41" s="227"/>
      <c r="I41" s="227"/>
      <c r="J41" s="245">
        <f>SUM(I27:I39)</f>
        <v>0</v>
      </c>
      <c r="K41" s="401"/>
      <c r="L41" s="401"/>
      <c r="M41" s="401"/>
    </row>
    <row r="42" spans="1:13" ht="14.45" customHeight="1" thickBot="1" x14ac:dyDescent="0.25">
      <c r="A42" s="204" t="s">
        <v>448</v>
      </c>
      <c r="B42" s="202"/>
      <c r="C42" s="202"/>
      <c r="D42" s="202"/>
      <c r="E42" s="202"/>
      <c r="F42" s="199"/>
      <c r="G42" s="199"/>
      <c r="H42" s="227"/>
      <c r="I42" s="227"/>
      <c r="J42" s="246">
        <f>SUM(J19-J41)</f>
        <v>0</v>
      </c>
      <c r="K42" s="401" t="s">
        <v>236</v>
      </c>
      <c r="L42" s="401"/>
      <c r="M42" s="401"/>
    </row>
    <row r="43" spans="1:13" ht="14.45" customHeight="1" thickTop="1" x14ac:dyDescent="0.2">
      <c r="A43" s="199"/>
      <c r="B43" s="199"/>
      <c r="C43" s="199"/>
      <c r="D43" s="199"/>
      <c r="E43" s="199"/>
      <c r="F43" s="199"/>
      <c r="G43" s="199"/>
      <c r="H43" s="227"/>
      <c r="I43" s="227"/>
      <c r="J43" s="247"/>
      <c r="K43" s="401"/>
      <c r="L43" s="401"/>
      <c r="M43" s="401"/>
    </row>
    <row r="44" spans="1:13" ht="14.45" customHeight="1" x14ac:dyDescent="0.2">
      <c r="A44" s="522" t="s">
        <v>338</v>
      </c>
      <c r="B44" s="522"/>
      <c r="C44" s="522"/>
      <c r="D44" s="522"/>
      <c r="E44" s="522"/>
      <c r="F44" s="522"/>
      <c r="G44" s="522"/>
      <c r="H44" s="522"/>
      <c r="I44" s="522"/>
      <c r="J44" s="522"/>
      <c r="K44" s="401"/>
      <c r="L44" s="401"/>
      <c r="M44" s="401"/>
    </row>
    <row r="45" spans="1:13" ht="14.45" customHeight="1" x14ac:dyDescent="0.2">
      <c r="A45" s="202"/>
      <c r="B45" s="202"/>
      <c r="C45" s="202"/>
      <c r="D45" s="202"/>
      <c r="E45" s="202"/>
      <c r="F45" s="199"/>
      <c r="G45" s="199"/>
      <c r="H45" s="227"/>
      <c r="I45" s="227"/>
      <c r="J45" s="227"/>
      <c r="K45" s="401"/>
      <c r="L45" s="401"/>
      <c r="M45" s="401"/>
    </row>
    <row r="46" spans="1:13" ht="14.45" customHeight="1" x14ac:dyDescent="0.2">
      <c r="A46" s="202" t="s">
        <v>339</v>
      </c>
      <c r="B46" s="202"/>
      <c r="C46" s="310" t="s">
        <v>396</v>
      </c>
      <c r="D46" s="202" t="s">
        <v>416</v>
      </c>
      <c r="E46" s="202"/>
      <c r="F46" s="523">
        <f>SEPTEMBER!$O$297</f>
        <v>0</v>
      </c>
      <c r="G46" s="524"/>
      <c r="H46" s="227"/>
      <c r="I46" s="227"/>
      <c r="J46" s="227"/>
      <c r="K46" s="401"/>
      <c r="L46" s="401"/>
      <c r="M46" s="401"/>
    </row>
    <row r="47" spans="1:13" ht="14.45" customHeight="1" x14ac:dyDescent="0.2">
      <c r="A47" s="202" t="s">
        <v>417</v>
      </c>
      <c r="B47" s="202"/>
      <c r="C47" s="202"/>
      <c r="D47" s="202"/>
      <c r="E47" s="202"/>
      <c r="F47" s="525">
        <f>SEPTEMBER!O298</f>
        <v>0</v>
      </c>
      <c r="G47" s="526"/>
      <c r="H47" s="227"/>
      <c r="I47" s="227"/>
      <c r="J47" s="227"/>
      <c r="K47" s="401"/>
      <c r="L47" s="401"/>
      <c r="M47" s="401"/>
    </row>
    <row r="48" spans="1:13" ht="14.45" customHeight="1" x14ac:dyDescent="0.2">
      <c r="A48" s="202" t="s">
        <v>418</v>
      </c>
      <c r="B48" s="202"/>
      <c r="C48" s="202"/>
      <c r="D48" s="202"/>
      <c r="E48" s="202"/>
      <c r="F48" s="527">
        <f>SUM(F46:F47)</f>
        <v>0</v>
      </c>
      <c r="G48" s="528"/>
      <c r="H48" s="227"/>
      <c r="I48" s="227"/>
      <c r="J48" s="227"/>
      <c r="K48" s="401"/>
      <c r="L48" s="401"/>
      <c r="M48" s="401"/>
    </row>
    <row r="49" spans="1:13" ht="14.45" customHeight="1" x14ac:dyDescent="0.2">
      <c r="A49" s="54" t="s">
        <v>467</v>
      </c>
      <c r="B49" s="202"/>
      <c r="C49" s="202"/>
      <c r="D49" s="202"/>
      <c r="E49" s="202"/>
      <c r="F49" s="529">
        <f>SEPTEMBER!$O$299</f>
        <v>0</v>
      </c>
      <c r="G49" s="530"/>
      <c r="H49" s="227"/>
      <c r="I49" s="227"/>
      <c r="J49" s="227"/>
      <c r="K49" s="401"/>
      <c r="L49" s="401"/>
      <c r="M49" s="401"/>
    </row>
    <row r="50" spans="1:13" ht="14.45" customHeight="1" x14ac:dyDescent="0.2">
      <c r="A50" s="202"/>
      <c r="B50" s="202"/>
      <c r="C50" s="202"/>
      <c r="D50" s="202" t="s">
        <v>419</v>
      </c>
      <c r="E50" s="202"/>
      <c r="F50" s="206"/>
      <c r="G50" s="206"/>
      <c r="H50" s="533">
        <f>SUM(F48)-SUM(F49)</f>
        <v>0</v>
      </c>
      <c r="I50" s="534"/>
      <c r="J50" s="535"/>
      <c r="K50" s="401"/>
      <c r="L50" s="401"/>
      <c r="M50" s="401"/>
    </row>
    <row r="51" spans="1:13" ht="14.45" customHeight="1" x14ac:dyDescent="0.2">
      <c r="A51" s="202"/>
      <c r="B51" s="202"/>
      <c r="C51" s="202"/>
      <c r="D51" s="202" t="s">
        <v>420</v>
      </c>
      <c r="E51" s="202"/>
      <c r="F51" s="199"/>
      <c r="G51" s="199"/>
      <c r="H51" s="536">
        <f>SEPTEMBER!$U$295</f>
        <v>0</v>
      </c>
      <c r="I51" s="537"/>
      <c r="J51" s="538"/>
      <c r="K51" s="401"/>
      <c r="L51" s="401"/>
      <c r="M51" s="401"/>
    </row>
    <row r="52" spans="1:13" ht="14.45" customHeight="1" x14ac:dyDescent="0.2">
      <c r="A52" s="202"/>
      <c r="B52" s="202"/>
      <c r="C52" s="202"/>
      <c r="D52" s="202" t="s">
        <v>421</v>
      </c>
      <c r="E52" s="202"/>
      <c r="F52" s="199"/>
      <c r="G52" s="199"/>
      <c r="H52" s="536">
        <f>SEPTEMBER!$U$305+SEPTEMBER!$U$315+SEPTEMBER!$U$325+SEPTEMBER!$Z$295+SEPTEMBER!$Z$305+SEPTEMBER!$Z$315+SEPTEMBER!$Z$325</f>
        <v>0</v>
      </c>
      <c r="I52" s="537"/>
      <c r="J52" s="538"/>
      <c r="K52" s="401"/>
      <c r="L52" s="401"/>
      <c r="M52" s="401"/>
    </row>
    <row r="53" spans="1:13" ht="14.45" customHeight="1" x14ac:dyDescent="0.2">
      <c r="A53" s="202"/>
      <c r="B53" s="202"/>
      <c r="C53" s="202"/>
      <c r="D53" s="204" t="s">
        <v>422</v>
      </c>
      <c r="E53" s="202"/>
      <c r="F53" s="199"/>
      <c r="G53" s="199"/>
      <c r="H53" s="539">
        <f>SUM(H50:J52)</f>
        <v>0</v>
      </c>
      <c r="I53" s="540"/>
      <c r="J53" s="541"/>
      <c r="K53" s="401"/>
      <c r="L53" s="401"/>
      <c r="M53" s="401"/>
    </row>
    <row r="54" spans="1:13" ht="14.45" customHeight="1" x14ac:dyDescent="0.2">
      <c r="A54" s="207"/>
      <c r="B54" s="208" t="s">
        <v>340</v>
      </c>
      <c r="C54" s="207"/>
      <c r="D54" s="207"/>
      <c r="E54" s="207"/>
      <c r="F54" s="207"/>
      <c r="G54" s="207"/>
      <c r="H54" s="531" t="s">
        <v>341</v>
      </c>
      <c r="I54" s="531"/>
      <c r="J54" s="531"/>
      <c r="K54" s="401"/>
      <c r="L54" s="401"/>
      <c r="M54" s="401"/>
    </row>
    <row r="55" spans="1:13" ht="14.45" customHeight="1" x14ac:dyDescent="0.2">
      <c r="A55" s="522" t="s">
        <v>342</v>
      </c>
      <c r="B55" s="522"/>
      <c r="C55" s="522"/>
      <c r="D55" s="522"/>
      <c r="E55" s="522"/>
      <c r="F55" s="522"/>
      <c r="G55" s="522"/>
      <c r="H55" s="522"/>
      <c r="I55" s="522"/>
      <c r="J55" s="522"/>
      <c r="K55" s="401"/>
      <c r="L55" s="401"/>
      <c r="M55" s="401"/>
    </row>
    <row r="56" spans="1:13" ht="14.45" customHeight="1" x14ac:dyDescent="0.2">
      <c r="A56" s="209"/>
      <c r="B56" s="209"/>
      <c r="C56" s="209"/>
      <c r="D56" s="209"/>
      <c r="E56" s="209"/>
      <c r="F56" s="209"/>
      <c r="G56" s="209"/>
      <c r="H56" s="248"/>
      <c r="I56" s="248"/>
      <c r="J56" s="248"/>
      <c r="K56" s="401"/>
      <c r="L56" s="401"/>
      <c r="M56" s="401"/>
    </row>
    <row r="57" spans="1:13" ht="14.45" customHeight="1" x14ac:dyDescent="0.2">
      <c r="A57" s="210"/>
      <c r="B57" s="210"/>
      <c r="C57" s="210"/>
      <c r="D57" s="210"/>
      <c r="E57" s="210"/>
      <c r="F57" s="210"/>
      <c r="G57" s="210"/>
      <c r="H57" s="249"/>
      <c r="I57" s="249"/>
      <c r="J57" s="249"/>
      <c r="K57" s="401"/>
      <c r="L57" s="401"/>
      <c r="M57" s="401"/>
    </row>
    <row r="58" spans="1:13" ht="14.45" customHeight="1" x14ac:dyDescent="0.2">
      <c r="A58" s="210"/>
      <c r="B58" s="210"/>
      <c r="C58" s="210"/>
      <c r="D58" s="210"/>
      <c r="E58" s="210"/>
      <c r="F58" s="210"/>
      <c r="G58" s="210"/>
      <c r="H58" s="249"/>
      <c r="I58" s="249"/>
      <c r="J58" s="249"/>
      <c r="K58" s="401"/>
      <c r="L58" s="401"/>
      <c r="M58" s="401"/>
    </row>
    <row r="59" spans="1:13" ht="14.45" customHeight="1" x14ac:dyDescent="0.2">
      <c r="A59" s="209"/>
      <c r="B59" s="210"/>
      <c r="C59" s="210"/>
      <c r="D59" s="210"/>
      <c r="E59" s="210"/>
      <c r="F59" s="210"/>
      <c r="G59" s="210"/>
      <c r="H59" s="249"/>
      <c r="I59" s="249"/>
      <c r="J59" s="249"/>
      <c r="K59" s="401"/>
      <c r="L59" s="401"/>
      <c r="M59" s="401"/>
    </row>
    <row r="60" spans="1:13" ht="14.45" customHeight="1" thickBot="1" x14ac:dyDescent="0.25">
      <c r="A60" s="211"/>
      <c r="B60" s="211"/>
      <c r="C60" s="211"/>
      <c r="D60" s="211"/>
      <c r="E60" s="211"/>
      <c r="F60" s="211"/>
      <c r="G60" s="211"/>
      <c r="H60" s="250"/>
      <c r="I60" s="250"/>
      <c r="J60" s="250"/>
      <c r="K60" s="401"/>
      <c r="L60" s="401"/>
      <c r="M60" s="401"/>
    </row>
    <row r="61" spans="1:13" ht="14.45" customHeight="1" x14ac:dyDescent="0.2">
      <c r="A61" s="532" t="s">
        <v>343</v>
      </c>
      <c r="B61" s="532"/>
      <c r="C61" s="532"/>
      <c r="D61" s="532"/>
      <c r="E61" s="532"/>
      <c r="F61" s="532"/>
      <c r="G61" s="532"/>
      <c r="H61" s="532"/>
      <c r="I61" s="532"/>
      <c r="J61" s="532"/>
      <c r="K61" s="401"/>
      <c r="L61" s="401"/>
      <c r="M61" s="401"/>
    </row>
    <row r="62" spans="1:13" ht="14.45" customHeight="1" x14ac:dyDescent="0.2">
      <c r="A62" s="202"/>
      <c r="B62" s="202"/>
      <c r="C62" s="202"/>
      <c r="D62" s="202"/>
      <c r="E62" s="202"/>
      <c r="F62" s="202"/>
      <c r="G62" s="202"/>
      <c r="H62" s="229"/>
      <c r="I62" s="229"/>
      <c r="J62" s="229"/>
      <c r="K62" s="401"/>
      <c r="L62" s="401"/>
      <c r="M62" s="401"/>
    </row>
    <row r="63" spans="1:13" ht="14.45" customHeight="1" x14ac:dyDescent="0.2">
      <c r="A63" s="521"/>
      <c r="B63" s="521"/>
      <c r="C63" s="521"/>
      <c r="D63" s="212" t="s">
        <v>344</v>
      </c>
      <c r="E63" s="202"/>
      <c r="F63" s="202"/>
      <c r="G63" s="521"/>
      <c r="H63" s="521"/>
      <c r="I63" s="521"/>
      <c r="J63" s="251" t="s">
        <v>344</v>
      </c>
      <c r="K63" s="401"/>
      <c r="L63" s="401"/>
      <c r="M63" s="401"/>
    </row>
    <row r="64" spans="1:13" ht="14.45" customHeight="1" x14ac:dyDescent="0.2">
      <c r="A64" s="202"/>
      <c r="B64" s="202"/>
      <c r="C64" s="202"/>
      <c r="D64" s="202"/>
      <c r="E64" s="202"/>
      <c r="F64" s="202"/>
      <c r="G64" s="202"/>
      <c r="H64" s="229"/>
      <c r="I64" s="229"/>
      <c r="J64" s="229"/>
      <c r="K64" s="401"/>
      <c r="L64" s="401"/>
      <c r="M64" s="401"/>
    </row>
    <row r="65" spans="1:13" ht="14.45" customHeight="1" x14ac:dyDescent="0.2">
      <c r="A65" s="521"/>
      <c r="B65" s="521"/>
      <c r="C65" s="521"/>
      <c r="D65" s="212" t="s">
        <v>19</v>
      </c>
      <c r="E65" s="202"/>
      <c r="F65" s="202"/>
      <c r="G65" s="521"/>
      <c r="H65" s="521"/>
      <c r="I65" s="521"/>
      <c r="J65" s="251" t="s">
        <v>344</v>
      </c>
      <c r="K65" s="401"/>
      <c r="L65" s="401"/>
      <c r="M65" s="401"/>
    </row>
    <row r="66" spans="1:13" ht="14.45" customHeight="1" thickBot="1" x14ac:dyDescent="0.25">
      <c r="A66" s="213"/>
      <c r="B66" s="213"/>
      <c r="C66" s="213"/>
      <c r="D66" s="213"/>
      <c r="E66" s="213"/>
      <c r="F66" s="213"/>
      <c r="G66" s="213"/>
      <c r="H66" s="252"/>
      <c r="I66" s="252"/>
      <c r="J66" s="252"/>
      <c r="K66" s="401"/>
      <c r="L66" s="401"/>
      <c r="M66" s="401"/>
    </row>
    <row r="67" spans="1:13" ht="14.45" customHeight="1" x14ac:dyDescent="0.2">
      <c r="A67" s="202"/>
      <c r="B67" s="202"/>
      <c r="C67" s="202"/>
      <c r="D67" s="202"/>
      <c r="E67" s="202"/>
      <c r="F67" s="202"/>
      <c r="G67" s="202"/>
      <c r="H67" s="229"/>
      <c r="I67" s="229"/>
      <c r="J67" s="253" t="s">
        <v>468</v>
      </c>
      <c r="K67" s="401"/>
      <c r="L67" s="401"/>
      <c r="M67" s="401"/>
    </row>
    <row r="68" spans="1:13" ht="14.45" customHeight="1" x14ac:dyDescent="0.2">
      <c r="A68" s="204"/>
      <c r="B68" s="202"/>
      <c r="C68" s="202"/>
      <c r="D68" s="202"/>
      <c r="E68" s="202"/>
      <c r="F68" s="202"/>
      <c r="G68" s="202"/>
      <c r="H68" s="229"/>
      <c r="I68" s="229"/>
      <c r="J68" s="229"/>
      <c r="K68" s="401"/>
      <c r="L68" s="401"/>
      <c r="M68" s="401"/>
    </row>
    <row r="69" spans="1:13" ht="14.45" customHeight="1" x14ac:dyDescent="0.2">
      <c r="A69" s="204" t="s">
        <v>345</v>
      </c>
      <c r="B69" s="202"/>
      <c r="C69" s="202"/>
      <c r="D69" s="202"/>
      <c r="E69" s="202"/>
      <c r="F69" s="202"/>
      <c r="G69" s="202"/>
      <c r="H69" s="229"/>
      <c r="I69" s="229"/>
      <c r="J69" s="229"/>
      <c r="K69" s="401"/>
      <c r="L69" s="401"/>
      <c r="M69" s="401"/>
    </row>
    <row r="70" spans="1:13" ht="14.45" customHeight="1" x14ac:dyDescent="0.2">
      <c r="A70" s="204" t="s">
        <v>346</v>
      </c>
      <c r="B70" s="204"/>
      <c r="C70" s="204"/>
      <c r="D70" s="204"/>
      <c r="E70" s="204"/>
      <c r="F70" s="204"/>
      <c r="G70" s="202"/>
      <c r="H70" s="229"/>
      <c r="I70" s="229"/>
      <c r="J70" s="229"/>
      <c r="K70" s="401"/>
      <c r="L70" s="401"/>
      <c r="M70" s="401"/>
    </row>
  </sheetData>
  <sheetProtection sheet="1" objects="1" scenarios="1" formatColumns="0" formatRows="0"/>
  <mergeCells count="21">
    <mergeCell ref="A63:C63"/>
    <mergeCell ref="A65:C65"/>
    <mergeCell ref="G63:I63"/>
    <mergeCell ref="G65:I65"/>
    <mergeCell ref="H51:J51"/>
    <mergeCell ref="A61:J6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H52:J52"/>
    <mergeCell ref="H53:J53"/>
    <mergeCell ref="H54:J54"/>
    <mergeCell ref="A55:J55"/>
  </mergeCells>
  <printOptions horizontalCentered="1"/>
  <pageMargins left="0.25" right="0.25" top="0" bottom="0" header="0.5" footer="0.5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334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.42578125" style="54" customWidth="1"/>
    <col min="9" max="34" width="9.140625" style="54" customWidth="1"/>
    <col min="35" max="35" width="37.4257812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OCTOBER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SEPTEMBER!G10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173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OCTOBER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OCTOBER</v>
      </c>
      <c r="H21" s="14" t="s">
        <v>58</v>
      </c>
      <c r="I21" s="15"/>
      <c r="J21" s="458">
        <f>SEPTEMBER!E2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OCTOBER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OCTOBER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OCTOBER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OCTOBER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OCTOBER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OCTOBER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OCTOBER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OCTOBER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OCTOBER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48" customFormat="1" ht="12.75" customHeight="1" thickTop="1" x14ac:dyDescent="0.2">
      <c r="A192" s="176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50"/>
    </row>
    <row r="193" spans="1:248" s="48" customFormat="1" ht="12.75" customHeight="1" x14ac:dyDescent="0.2">
      <c r="A193" s="176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50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OCTOBER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OCTOBER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OCTOBER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OCTOBER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OCTOBER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OCTOBER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124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173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SEPTEMBER!U288</f>
        <v>0</v>
      </c>
      <c r="V288" s="512"/>
      <c r="W288" s="513"/>
      <c r="X288" s="103"/>
      <c r="Y288" s="112" t="s">
        <v>238</v>
      </c>
      <c r="Z288" s="512">
        <f>SEPTEMBER!Z288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174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SEPTEMBER!U289</f>
        <v>0</v>
      </c>
      <c r="V289" s="512"/>
      <c r="W289" s="513"/>
      <c r="X289" s="103"/>
      <c r="Y289" s="112" t="s">
        <v>206</v>
      </c>
      <c r="Z289" s="512">
        <f>SEPTEMBER!Z289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SEPTEMBER!U290</f>
        <v>0</v>
      </c>
      <c r="V290" s="512"/>
      <c r="W290" s="513"/>
      <c r="X290" s="103"/>
      <c r="Y290" s="112" t="s">
        <v>253</v>
      </c>
      <c r="Z290" s="512">
        <f>SEPTEMBER!Z290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SEPTEMBER!U295</f>
        <v>0</v>
      </c>
      <c r="V291" s="505"/>
      <c r="W291" s="111"/>
      <c r="X291" s="103"/>
      <c r="Y291" s="112" t="s">
        <v>207</v>
      </c>
      <c r="Z291" s="505">
        <f>SEPTEMBER!Z295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175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226</v>
      </c>
      <c r="U295" s="505">
        <f>U291+U292+U293-U294</f>
        <v>0</v>
      </c>
      <c r="V295" s="505"/>
      <c r="W295" s="111"/>
      <c r="X295" s="103"/>
      <c r="Y295" s="112" t="s">
        <v>226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176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SEPTEMBER!U298</f>
        <v>0</v>
      </c>
      <c r="V298" s="512"/>
      <c r="W298" s="513"/>
      <c r="X298" s="103"/>
      <c r="Y298" s="112" t="s">
        <v>239</v>
      </c>
      <c r="Z298" s="512">
        <f>SEPTEMBER!Z298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SEPTEMBER!U299</f>
        <v>0</v>
      </c>
      <c r="V299" s="512"/>
      <c r="W299" s="513"/>
      <c r="X299" s="103"/>
      <c r="Y299" s="112" t="s">
        <v>206</v>
      </c>
      <c r="Z299" s="512">
        <f>SEPTEMBER!Z299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SEPTEMBER!U300</f>
        <v>0</v>
      </c>
      <c r="V300" s="512"/>
      <c r="W300" s="513"/>
      <c r="X300" s="103"/>
      <c r="Y300" s="112" t="s">
        <v>253</v>
      </c>
      <c r="Z300" s="512">
        <f>SEPTEMBER!Z300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384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SEPTEMBER!U305</f>
        <v>0</v>
      </c>
      <c r="V301" s="505"/>
      <c r="W301" s="111"/>
      <c r="X301" s="103"/>
      <c r="Y301" s="112" t="s">
        <v>207</v>
      </c>
      <c r="Z301" s="505">
        <f>SEPTEMBER!Z305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03"/>
      <c r="P303" s="10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10/31</v>
      </c>
      <c r="U305" s="505">
        <f>U301+U302+U303-U304</f>
        <v>0</v>
      </c>
      <c r="V305" s="505"/>
      <c r="W305" s="111"/>
      <c r="X305" s="103"/>
      <c r="Y305" s="112" t="str">
        <f>Y295</f>
        <v>AS OF 10/31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SEPTEMBER!U308</f>
        <v>0</v>
      </c>
      <c r="V308" s="512"/>
      <c r="W308" s="513"/>
      <c r="X308" s="103"/>
      <c r="Y308" s="112" t="s">
        <v>240</v>
      </c>
      <c r="Z308" s="512">
        <f>SEPTEMBER!Z308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SEPTEMBER!U309</f>
        <v>0</v>
      </c>
      <c r="V309" s="512"/>
      <c r="W309" s="513"/>
      <c r="X309" s="103"/>
      <c r="Y309" s="112" t="s">
        <v>206</v>
      </c>
      <c r="Z309" s="512">
        <f>SEPTEMBER!Z309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SEPTEMBER!U310</f>
        <v>0</v>
      </c>
      <c r="V310" s="512"/>
      <c r="W310" s="513"/>
      <c r="X310" s="103"/>
      <c r="Y310" s="112" t="s">
        <v>253</v>
      </c>
      <c r="Z310" s="512">
        <f>SEPTEMBER!Z310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SEPTEMBER!U315</f>
        <v>0</v>
      </c>
      <c r="V311" s="505"/>
      <c r="W311" s="111"/>
      <c r="X311" s="103"/>
      <c r="Y311" s="112" t="s">
        <v>207</v>
      </c>
      <c r="Z311" s="505">
        <f>SEPTEMBER!Z315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10/31</v>
      </c>
      <c r="U315" s="505">
        <f>U311+U312+U313-U314</f>
        <v>0</v>
      </c>
      <c r="V315" s="505"/>
      <c r="W315" s="111"/>
      <c r="X315" s="103"/>
      <c r="Y315" s="112" t="str">
        <f>Y305</f>
        <v>AS OF 10/31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SEPTEMBER!U318</f>
        <v>0</v>
      </c>
      <c r="V318" s="512"/>
      <c r="W318" s="513"/>
      <c r="X318" s="103"/>
      <c r="Y318" s="112" t="s">
        <v>241</v>
      </c>
      <c r="Z318" s="512">
        <f>SEPTEMBER!Z318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SEPTEMBER!U319</f>
        <v>0</v>
      </c>
      <c r="V319" s="512"/>
      <c r="W319" s="513"/>
      <c r="X319" s="103"/>
      <c r="Y319" s="112" t="s">
        <v>206</v>
      </c>
      <c r="Z319" s="512">
        <f>SEPTEMBER!Z319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SEPTEMBER!U320</f>
        <v>0</v>
      </c>
      <c r="V320" s="512"/>
      <c r="W320" s="513"/>
      <c r="X320" s="103"/>
      <c r="Y320" s="112" t="s">
        <v>253</v>
      </c>
      <c r="Z320" s="512">
        <f>SEPTEMBER!Z320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SEPTEMBER!U325</f>
        <v>0</v>
      </c>
      <c r="V321" s="505"/>
      <c r="W321" s="111"/>
      <c r="X321" s="103"/>
      <c r="Y321" s="112" t="s">
        <v>207</v>
      </c>
      <c r="Z321" s="505">
        <f>SEPTEMBER!Z325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10/31</v>
      </c>
      <c r="U325" s="505">
        <f>U321+U322+U323-U324</f>
        <v>0</v>
      </c>
      <c r="V325" s="505"/>
      <c r="W325" s="111"/>
      <c r="X325" s="103"/>
      <c r="Y325" s="112" t="str">
        <f>Y315</f>
        <v>AS OF 10/31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  <row r="334" spans="1:37" ht="12.75" customHeight="1" x14ac:dyDescent="0.2">
      <c r="B334" s="113"/>
      <c r="C334" s="113"/>
      <c r="D334" s="113"/>
      <c r="E334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327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SepRpt!J39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SUM(OCTOBER!$B$7)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SUM(OCTOBER!$C$7)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SUM(OCTOBER!$D$7)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SUM(OCTOBER!$E$7)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SUM(OCTOBER!$F$7)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SUM(OCTOBER!$L$7:$O$7)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SUM(OCTOBER!$Q$7:$R$7)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SUM(OCTOBER!$P$7)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SUM(OCTOBER!$U$7)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SUM(OCTOBER!$V$7)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SUM(OCTOBER!$W$7:$X$7)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SUM(OCTOBER!$Y$7)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SUM(OCTOBER!$Z$7)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SUM(OCTOBER!$AA$7)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SUM(OCTOBER!$AB$7)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SUM(OCTOBER!$AC$7)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SUM(OCTOBER!$AD$7)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SUM(OCTOBER!$AE$7)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SUM(OCTOBER!$AF$7)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SUM(OCTOBER!$AG$7)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SUM(OCTOBER!$AH$7)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SUM(OCTOBER!$AJ$7)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SUM(OCTOBER!$AK$7)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33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0.42578125" style="54" customWidth="1"/>
    <col min="9" max="34" width="9.140625" style="54" customWidth="1"/>
    <col min="35" max="35" width="36.85546875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NOVEMBER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OCTOBER!G10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70" t="s">
        <v>475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NOVEMBER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5" t="str">
        <f>$C$11</f>
        <v>NOVEMBER</v>
      </c>
      <c r="H21" s="14" t="s">
        <v>58</v>
      </c>
      <c r="I21" s="15"/>
      <c r="J21" s="458">
        <f>OCTOBER!E2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248" ht="12.75" customHeight="1" x14ac:dyDescent="0.2">
      <c r="A55" s="173"/>
      <c r="B55" s="173"/>
      <c r="C55" s="173"/>
      <c r="D55" s="173"/>
      <c r="E55" s="173"/>
      <c r="F55" s="173"/>
      <c r="G55" s="267"/>
      <c r="H55" s="173"/>
      <c r="I55" s="160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NOVEMBER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NOVEMBER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5" t="str">
        <f>$C$11</f>
        <v>NOVEMBER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40"/>
    </row>
    <row r="101" spans="1:248" ht="12.75" customHeight="1" x14ac:dyDescent="0.2">
      <c r="A101" s="173"/>
      <c r="B101" s="173"/>
      <c r="C101" s="173"/>
      <c r="D101" s="173"/>
      <c r="E101" s="173"/>
      <c r="F101" s="173"/>
      <c r="G101" s="267"/>
      <c r="H101" s="173"/>
      <c r="I101" s="160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NOVEMBER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NOVEMBER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5" t="str">
        <f>$C$11</f>
        <v>NOVEMBER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248" ht="12.75" customHeight="1" x14ac:dyDescent="0.2">
      <c r="A147" s="173"/>
      <c r="B147" s="173"/>
      <c r="C147" s="173"/>
      <c r="D147" s="173"/>
      <c r="E147" s="173"/>
      <c r="F147" s="173"/>
      <c r="G147" s="267"/>
      <c r="H147" s="173"/>
      <c r="I147" s="160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NOVEMBER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NOVEMBER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5" t="str">
        <f>$C$11</f>
        <v>NOVEMBER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22" customFormat="1" ht="12.75" customHeight="1" thickTop="1" x14ac:dyDescent="0.2">
      <c r="A192" s="173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50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3"/>
      <c r="AJ192" s="268"/>
      <c r="AK192" s="268"/>
      <c r="AL192" s="3"/>
    </row>
    <row r="193" spans="1:248" s="22" customFormat="1" ht="12.75" customHeight="1" x14ac:dyDescent="0.2">
      <c r="A193" s="173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50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3"/>
      <c r="AJ193" s="268"/>
      <c r="AK193" s="268"/>
      <c r="AL193" s="3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NOVEMBER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NOVEMBER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5" t="str">
        <f>$C$11</f>
        <v>NOVEMBER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73"/>
      <c r="B239" s="173"/>
      <c r="C239" s="173"/>
      <c r="D239" s="173"/>
      <c r="E239" s="173"/>
      <c r="F239" s="173"/>
      <c r="G239" s="267"/>
      <c r="H239" s="173"/>
      <c r="I239" s="160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173"/>
      <c r="AG239" s="173"/>
      <c r="AH239" s="173"/>
      <c r="AI239" s="173"/>
      <c r="AJ239" s="173"/>
      <c r="AK239" s="173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NOVEMBER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NOVEMBER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5" t="str">
        <f>$C$11</f>
        <v>NOVEMBER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2"/>
      <c r="M284" s="62"/>
      <c r="N284" s="62"/>
      <c r="O284" s="62"/>
      <c r="P284" s="62"/>
      <c r="Q284" s="62"/>
      <c r="R284" s="62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125</v>
      </c>
      <c r="J285" s="318">
        <f>SUM(J283-K283)</f>
        <v>0</v>
      </c>
      <c r="L285" s="58"/>
      <c r="M285" s="58"/>
      <c r="N285" s="58"/>
      <c r="O285" s="58"/>
      <c r="P285" s="58"/>
      <c r="Q285" s="58"/>
      <c r="R285" s="5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5"/>
      <c r="I286" s="175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261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OCTOBER!U288</f>
        <v>0</v>
      </c>
      <c r="V288" s="512"/>
      <c r="W288" s="513"/>
      <c r="X288" s="103"/>
      <c r="Y288" s="112" t="s">
        <v>238</v>
      </c>
      <c r="Z288" s="512">
        <f>OCTOBER!Z288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177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OCTOBER!U289</f>
        <v>0</v>
      </c>
      <c r="V289" s="512"/>
      <c r="W289" s="513"/>
      <c r="X289" s="103"/>
      <c r="Y289" s="112" t="s">
        <v>206</v>
      </c>
      <c r="Z289" s="512">
        <f>OCTOBER!Z289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OCTOBER!U290</f>
        <v>0</v>
      </c>
      <c r="V290" s="512"/>
      <c r="W290" s="513"/>
      <c r="X290" s="103"/>
      <c r="Y290" s="112" t="s">
        <v>253</v>
      </c>
      <c r="Z290" s="512">
        <f>OCTOBER!Z290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OCTOBER!U295</f>
        <v>0</v>
      </c>
      <c r="V291" s="505"/>
      <c r="W291" s="111"/>
      <c r="X291" s="103"/>
      <c r="Y291" s="112" t="s">
        <v>207</v>
      </c>
      <c r="Z291" s="505">
        <f>OCTOBER!Z295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178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227</v>
      </c>
      <c r="U295" s="505">
        <f>U291+U292+U293-U294</f>
        <v>0</v>
      </c>
      <c r="V295" s="505"/>
      <c r="W295" s="111"/>
      <c r="X295" s="103"/>
      <c r="Y295" s="112" t="s">
        <v>227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179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OCTOBER!U298</f>
        <v>0</v>
      </c>
      <c r="V298" s="512"/>
      <c r="W298" s="513"/>
      <c r="X298" s="103"/>
      <c r="Y298" s="112" t="s">
        <v>239</v>
      </c>
      <c r="Z298" s="512">
        <f>OCTOBER!Z298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OCTOBER!U299</f>
        <v>0</v>
      </c>
      <c r="V299" s="512"/>
      <c r="W299" s="513"/>
      <c r="X299" s="103"/>
      <c r="Y299" s="112" t="s">
        <v>206</v>
      </c>
      <c r="Z299" s="512">
        <f>OCTOBER!Z299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OCTOBER!U300</f>
        <v>0</v>
      </c>
      <c r="V300" s="512"/>
      <c r="W300" s="513"/>
      <c r="X300" s="103"/>
      <c r="Y300" s="112" t="s">
        <v>253</v>
      </c>
      <c r="Z300" s="512">
        <f>OCTOBER!Z300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385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OCTOBER!U305</f>
        <v>0</v>
      </c>
      <c r="V301" s="505"/>
      <c r="W301" s="111"/>
      <c r="X301" s="103"/>
      <c r="Y301" s="112" t="s">
        <v>207</v>
      </c>
      <c r="Z301" s="505">
        <f>OCTOBER!Z305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42"/>
      <c r="P302" s="542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03"/>
      <c r="P303" s="10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11/30</v>
      </c>
      <c r="U305" s="505">
        <f>U301+U302+U303-U304</f>
        <v>0</v>
      </c>
      <c r="V305" s="505"/>
      <c r="W305" s="111"/>
      <c r="X305" s="103"/>
      <c r="Y305" s="112" t="str">
        <f>Y295</f>
        <v>AS OF 11/30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OCTOBER!U308</f>
        <v>0</v>
      </c>
      <c r="V308" s="512"/>
      <c r="W308" s="513"/>
      <c r="X308" s="103"/>
      <c r="Y308" s="112" t="s">
        <v>240</v>
      </c>
      <c r="Z308" s="512">
        <f>OCTOBER!Z308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OCTOBER!U309</f>
        <v>0</v>
      </c>
      <c r="V309" s="512"/>
      <c r="W309" s="513"/>
      <c r="X309" s="103"/>
      <c r="Y309" s="112" t="s">
        <v>206</v>
      </c>
      <c r="Z309" s="512">
        <f>OCTOBER!Z309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OCTOBER!U310</f>
        <v>0</v>
      </c>
      <c r="V310" s="512"/>
      <c r="W310" s="513"/>
      <c r="X310" s="103"/>
      <c r="Y310" s="112" t="s">
        <v>253</v>
      </c>
      <c r="Z310" s="512">
        <f>OCTOBER!Z310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OCTOBER!U315</f>
        <v>0</v>
      </c>
      <c r="V311" s="505"/>
      <c r="W311" s="111"/>
      <c r="X311" s="103"/>
      <c r="Y311" s="112" t="s">
        <v>207</v>
      </c>
      <c r="Z311" s="505">
        <f>OCTOBER!Z315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11/30</v>
      </c>
      <c r="U315" s="505">
        <f>U311+U312+U313-U314</f>
        <v>0</v>
      </c>
      <c r="V315" s="505"/>
      <c r="W315" s="111"/>
      <c r="X315" s="103"/>
      <c r="Y315" s="112" t="str">
        <f>Y305</f>
        <v>AS OF 11/30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OCTOBER!U318</f>
        <v>0</v>
      </c>
      <c r="V318" s="512"/>
      <c r="W318" s="513"/>
      <c r="X318" s="103"/>
      <c r="Y318" s="112" t="s">
        <v>241</v>
      </c>
      <c r="Z318" s="512">
        <f>OCTOBER!Z318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OCTOBER!U319</f>
        <v>0</v>
      </c>
      <c r="V319" s="512"/>
      <c r="W319" s="513"/>
      <c r="X319" s="103"/>
      <c r="Y319" s="112" t="s">
        <v>206</v>
      </c>
      <c r="Z319" s="512">
        <f>OCTOBER!Z319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OCTOBER!U320</f>
        <v>0</v>
      </c>
      <c r="V320" s="512"/>
      <c r="W320" s="513"/>
      <c r="X320" s="103"/>
      <c r="Y320" s="112" t="s">
        <v>253</v>
      </c>
      <c r="Z320" s="512">
        <f>OCTOBER!Z320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OCTOBER!U325</f>
        <v>0</v>
      </c>
      <c r="V321" s="505"/>
      <c r="W321" s="111"/>
      <c r="X321" s="103"/>
      <c r="Y321" s="112" t="s">
        <v>207</v>
      </c>
      <c r="Z321" s="505">
        <f>OCTOBER!Z325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11/30</v>
      </c>
      <c r="U325" s="505">
        <f>U321+U322+U323-U324</f>
        <v>0</v>
      </c>
      <c r="V325" s="505"/>
      <c r="W325" s="111"/>
      <c r="X325" s="103"/>
      <c r="Y325" s="112" t="str">
        <f>Y315</f>
        <v>AS OF 11/30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328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OctRpt!J39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SUM(NOVEMBER!$B$7)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SUM(NOVEMBER!$C$7)</f>
        <v>0</v>
      </c>
      <c r="J10" s="182"/>
      <c r="K10" s="54"/>
    </row>
    <row r="11" spans="1:11" ht="14.45" customHeight="1" x14ac:dyDescent="0.2">
      <c r="A11" s="54" t="s">
        <v>316</v>
      </c>
      <c r="B11" s="54"/>
      <c r="C11" s="54"/>
      <c r="D11" s="54"/>
      <c r="E11" s="54"/>
      <c r="F11" s="54"/>
      <c r="G11" s="54"/>
      <c r="H11" s="54"/>
      <c r="I11" s="183">
        <f>SUM(NOVEMBER!$D$7)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SUM(NOVEMBER!$E$7)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SUM(NOVEMBER!$F$7)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SUM(NOVEMBER!$L$7:$O$7)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SUM(NOVEMBER!$Q$7:$R$7)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SUM(NOVEMBER!$P$7)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SUM(NOVEMBER!$U$7)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SUM(NOVEMBER!$V$7)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SUM(NOVEMBER!$W$7:$X$7)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SUM(NOVEMBER!$Y$7)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SUM(NOVEMBER!$Z$7)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SUM(NOVEMBER!$AA$7)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SUM(NOVEMBER!$AB$7)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SUM(NOVEMBER!$AC$7)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SUM(NOVEMBER!$AD$7)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SUM(NOVEMBER!$AE$7)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SUM(NOVEMBER!$AF$7)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SUM(NOVEMBER!$AG$7)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SUM(NOVEMBER!$AH$7)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SUM(NOVEMBER!$AJ$7)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SUM(NOVEMBER!$AK$7)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334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54" customWidth="1"/>
    <col min="2" max="7" width="9.140625" style="54" customWidth="1"/>
    <col min="8" max="8" width="32.85546875" style="54" customWidth="1"/>
    <col min="9" max="34" width="9.140625" style="54" customWidth="1"/>
    <col min="35" max="35" width="37" style="54" customWidth="1"/>
    <col min="36" max="37" width="9.140625" style="54" customWidth="1"/>
    <col min="38" max="38" width="2.5703125" style="54" customWidth="1"/>
    <col min="39" max="16384" width="9.140625" style="54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68" t="s">
        <v>127</v>
      </c>
      <c r="C2" s="469"/>
      <c r="D2" s="469"/>
      <c r="E2" s="470">
        <f>J285</f>
        <v>0</v>
      </c>
      <c r="F2" s="471"/>
      <c r="G2" s="23"/>
      <c r="H2" s="22"/>
      <c r="I2" s="22"/>
      <c r="J2" s="22"/>
      <c r="K2" s="31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84" customFormat="1" ht="12.75" customHeight="1" thickTop="1" x14ac:dyDescent="0.2">
      <c r="A4" s="10"/>
      <c r="B4" s="64" t="s">
        <v>4</v>
      </c>
      <c r="C4" s="65"/>
      <c r="D4" s="64" t="s">
        <v>201</v>
      </c>
      <c r="E4" s="154" t="s">
        <v>6</v>
      </c>
      <c r="F4" s="66" t="s">
        <v>7</v>
      </c>
      <c r="G4" s="149"/>
      <c r="H4" s="66"/>
      <c r="I4" s="79"/>
      <c r="J4" s="64"/>
      <c r="K4" s="66"/>
      <c r="L4" s="64" t="s">
        <v>460</v>
      </c>
      <c r="M4" s="64"/>
      <c r="N4" s="64" t="s">
        <v>257</v>
      </c>
      <c r="O4" s="154" t="s">
        <v>461</v>
      </c>
      <c r="P4" s="155"/>
      <c r="Q4" s="424" t="s">
        <v>8</v>
      </c>
      <c r="R4" s="66" t="s">
        <v>8</v>
      </c>
      <c r="S4" s="81"/>
      <c r="T4" s="82"/>
      <c r="U4" s="460" t="s">
        <v>9</v>
      </c>
      <c r="V4" s="461"/>
      <c r="W4" s="461"/>
      <c r="X4" s="461"/>
      <c r="Y4" s="462"/>
      <c r="Z4" s="64" t="s">
        <v>10</v>
      </c>
      <c r="AA4" s="64" t="s">
        <v>11</v>
      </c>
      <c r="AB4" s="64" t="s">
        <v>204</v>
      </c>
      <c r="AC4" s="64" t="s">
        <v>12</v>
      </c>
      <c r="AD4" s="64" t="s">
        <v>13</v>
      </c>
      <c r="AE4" s="64" t="s">
        <v>14</v>
      </c>
      <c r="AF4" s="64"/>
      <c r="AG4" s="64"/>
      <c r="AH4" s="70"/>
      <c r="AI4" s="80"/>
      <c r="AJ4" s="64" t="s">
        <v>15</v>
      </c>
      <c r="AK4" s="66" t="s">
        <v>7</v>
      </c>
      <c r="AL4" s="81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</row>
    <row r="5" spans="1:248" s="84" customFormat="1" ht="12.75" customHeight="1" x14ac:dyDescent="0.2">
      <c r="A5" s="10"/>
      <c r="B5" s="64" t="s">
        <v>8</v>
      </c>
      <c r="C5" s="64" t="s">
        <v>16</v>
      </c>
      <c r="D5" s="64" t="s">
        <v>202</v>
      </c>
      <c r="E5" s="157" t="s">
        <v>8</v>
      </c>
      <c r="F5" s="66" t="s">
        <v>18</v>
      </c>
      <c r="G5" s="149" t="s">
        <v>19</v>
      </c>
      <c r="H5" s="66" t="s">
        <v>20</v>
      </c>
      <c r="I5" s="79" t="s">
        <v>469</v>
      </c>
      <c r="J5" s="64" t="s">
        <v>21</v>
      </c>
      <c r="K5" s="66" t="s">
        <v>22</v>
      </c>
      <c r="L5" s="64" t="s">
        <v>462</v>
      </c>
      <c r="M5" s="64" t="s">
        <v>463</v>
      </c>
      <c r="N5" s="64" t="s">
        <v>258</v>
      </c>
      <c r="O5" s="157" t="s">
        <v>259</v>
      </c>
      <c r="P5" s="157" t="s">
        <v>23</v>
      </c>
      <c r="Q5" s="64" t="s">
        <v>24</v>
      </c>
      <c r="R5" s="66" t="s">
        <v>24</v>
      </c>
      <c r="S5" s="70" t="s">
        <v>135</v>
      </c>
      <c r="T5" s="66" t="s">
        <v>135</v>
      </c>
      <c r="U5" s="64" t="s">
        <v>25</v>
      </c>
      <c r="V5" s="64" t="s">
        <v>26</v>
      </c>
      <c r="W5" s="64" t="s">
        <v>27</v>
      </c>
      <c r="X5" s="64" t="s">
        <v>28</v>
      </c>
      <c r="Y5" s="64" t="s">
        <v>136</v>
      </c>
      <c r="Z5" s="64" t="s">
        <v>251</v>
      </c>
      <c r="AA5" s="64" t="s">
        <v>137</v>
      </c>
      <c r="AB5" s="64" t="s">
        <v>203</v>
      </c>
      <c r="AC5" s="64" t="s">
        <v>30</v>
      </c>
      <c r="AD5" s="64" t="s">
        <v>140</v>
      </c>
      <c r="AE5" s="64" t="s">
        <v>31</v>
      </c>
      <c r="AF5" s="64" t="s">
        <v>32</v>
      </c>
      <c r="AG5" s="64" t="s">
        <v>205</v>
      </c>
      <c r="AH5" s="70" t="s">
        <v>16</v>
      </c>
      <c r="AI5" s="67" t="s">
        <v>34</v>
      </c>
      <c r="AJ5" s="64" t="s">
        <v>35</v>
      </c>
      <c r="AK5" s="66" t="s">
        <v>18</v>
      </c>
      <c r="AL5" s="81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</row>
    <row r="6" spans="1:248" s="84" customFormat="1" ht="12.75" customHeight="1" thickBot="1" x14ac:dyDescent="0.25">
      <c r="A6" s="12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150"/>
      <c r="H6" s="73"/>
      <c r="I6" s="85" t="s">
        <v>41</v>
      </c>
      <c r="J6" s="72"/>
      <c r="K6" s="73"/>
      <c r="L6" s="72" t="s">
        <v>464</v>
      </c>
      <c r="M6" s="72"/>
      <c r="N6" s="72" t="s">
        <v>235</v>
      </c>
      <c r="O6" s="158" t="s">
        <v>235</v>
      </c>
      <c r="P6" s="159"/>
      <c r="Q6" s="255" t="s">
        <v>465</v>
      </c>
      <c r="R6" s="75" t="s">
        <v>271</v>
      </c>
      <c r="S6" s="74" t="s">
        <v>109</v>
      </c>
      <c r="T6" s="73" t="s">
        <v>186</v>
      </c>
      <c r="U6" s="72" t="s">
        <v>42</v>
      </c>
      <c r="V6" s="72" t="s">
        <v>43</v>
      </c>
      <c r="W6" s="72"/>
      <c r="X6" s="72" t="s">
        <v>44</v>
      </c>
      <c r="Y6" s="72" t="s">
        <v>30</v>
      </c>
      <c r="Z6" s="72" t="s">
        <v>30</v>
      </c>
      <c r="AA6" s="72" t="s">
        <v>138</v>
      </c>
      <c r="AB6" s="72" t="s">
        <v>15</v>
      </c>
      <c r="AC6" s="72" t="s">
        <v>139</v>
      </c>
      <c r="AD6" s="72" t="s">
        <v>141</v>
      </c>
      <c r="AE6" s="72" t="s">
        <v>47</v>
      </c>
      <c r="AF6" s="72" t="s">
        <v>48</v>
      </c>
      <c r="AG6" s="72" t="s">
        <v>15</v>
      </c>
      <c r="AH6" s="74" t="s">
        <v>30</v>
      </c>
      <c r="AI6" s="86"/>
      <c r="AJ6" s="72" t="s">
        <v>49</v>
      </c>
      <c r="AK6" s="73" t="s">
        <v>187</v>
      </c>
      <c r="AL6" s="87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</row>
    <row r="7" spans="1:248" s="430" customFormat="1" ht="12.75" customHeight="1" thickTop="1" x14ac:dyDescent="0.2">
      <c r="A7" s="425"/>
      <c r="B7" s="328">
        <f>B283</f>
        <v>0</v>
      </c>
      <c r="C7" s="328">
        <f>C283</f>
        <v>0</v>
      </c>
      <c r="D7" s="328">
        <f>D283</f>
        <v>0</v>
      </c>
      <c r="E7" s="329">
        <f>E283</f>
        <v>0</v>
      </c>
      <c r="F7" s="330">
        <f>F283</f>
        <v>0</v>
      </c>
      <c r="G7" s="426" t="str">
        <f>$C$11</f>
        <v>DECEMBER</v>
      </c>
      <c r="H7" s="427"/>
      <c r="I7" s="428"/>
      <c r="J7" s="328">
        <f>J283-J21</f>
        <v>0</v>
      </c>
      <c r="K7" s="331">
        <f t="shared" ref="K7:R7" si="0">K283</f>
        <v>0</v>
      </c>
      <c r="L7" s="328">
        <f t="shared" si="0"/>
        <v>0</v>
      </c>
      <c r="M7" s="328">
        <f t="shared" si="0"/>
        <v>0</v>
      </c>
      <c r="N7" s="328">
        <f t="shared" si="0"/>
        <v>0</v>
      </c>
      <c r="O7" s="329">
        <f t="shared" si="0"/>
        <v>0</v>
      </c>
      <c r="P7" s="329">
        <f t="shared" si="0"/>
        <v>0</v>
      </c>
      <c r="Q7" s="328">
        <f t="shared" si="0"/>
        <v>0</v>
      </c>
      <c r="R7" s="331">
        <f t="shared" si="0"/>
        <v>0</v>
      </c>
      <c r="S7" s="332">
        <f>SUM(L7:R7)</f>
        <v>0</v>
      </c>
      <c r="T7" s="330">
        <f>SUM(U7:AK7)</f>
        <v>0</v>
      </c>
      <c r="U7" s="328">
        <f t="shared" ref="U7:AH7" si="1">U283</f>
        <v>0</v>
      </c>
      <c r="V7" s="328">
        <f t="shared" si="1"/>
        <v>0</v>
      </c>
      <c r="W7" s="328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8">
        <f t="shared" si="1"/>
        <v>0</v>
      </c>
      <c r="AC7" s="328">
        <f t="shared" si="1"/>
        <v>0</v>
      </c>
      <c r="AD7" s="328">
        <f t="shared" si="1"/>
        <v>0</v>
      </c>
      <c r="AE7" s="328">
        <f t="shared" si="1"/>
        <v>0</v>
      </c>
      <c r="AF7" s="328">
        <f t="shared" si="1"/>
        <v>0</v>
      </c>
      <c r="AG7" s="328">
        <f t="shared" si="1"/>
        <v>0</v>
      </c>
      <c r="AH7" s="331">
        <f t="shared" si="1"/>
        <v>0</v>
      </c>
      <c r="AI7" s="426"/>
      <c r="AJ7" s="328">
        <f>AJ283</f>
        <v>0</v>
      </c>
      <c r="AK7" s="331">
        <f>AK283</f>
        <v>0</v>
      </c>
      <c r="AL7" s="429"/>
    </row>
    <row r="8" spans="1:248" s="102" customFormat="1" ht="12.75" customHeight="1" x14ac:dyDescent="0.2">
      <c r="A8" s="48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92">
        <f>SUM(K7:R7)-T7</f>
        <v>0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48"/>
      <c r="AJ8" s="48"/>
      <c r="AK8" s="48"/>
      <c r="AL8" s="48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4" t="str">
        <f>NOVEMBER!G10</f>
        <v>UNITED STEELWORKERS - LOCAL UNION</v>
      </c>
      <c r="H10" s="514"/>
      <c r="I10" s="514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410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0" t="s">
        <v>51</v>
      </c>
      <c r="C11" s="69" t="s">
        <v>180</v>
      </c>
      <c r="D11" s="130" t="s">
        <v>237</v>
      </c>
      <c r="E11" s="43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0"/>
      <c r="AJ11" s="166" t="str">
        <f>C11</f>
        <v>DECEMBER</v>
      </c>
      <c r="AK11" s="43">
        <f>E11</f>
        <v>0</v>
      </c>
    </row>
    <row r="12" spans="1:248" ht="12.75" customHeight="1" x14ac:dyDescent="0.2">
      <c r="A12" s="22"/>
      <c r="B12" s="130" t="s">
        <v>52</v>
      </c>
      <c r="C12" s="165" t="s">
        <v>143</v>
      </c>
      <c r="D12" s="103"/>
      <c r="E12" s="103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0" t="str">
        <f>B12</f>
        <v>Page No.</v>
      </c>
      <c r="AJ12" s="168" t="str">
        <f>C12</f>
        <v>1</v>
      </c>
      <c r="AK12" s="162"/>
      <c r="AL12" s="104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3"/>
      <c r="AK13" s="52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3"/>
      <c r="AK14" s="36"/>
      <c r="AL14" s="36"/>
    </row>
    <row r="15" spans="1:248" s="411" customFormat="1" ht="12.75" customHeight="1" x14ac:dyDescent="0.2">
      <c r="A15" s="1"/>
      <c r="B15" s="3"/>
      <c r="C15" s="3" t="s">
        <v>55</v>
      </c>
      <c r="D15" s="3"/>
      <c r="E15" s="3"/>
      <c r="F15" s="13"/>
      <c r="G15" s="21"/>
      <c r="H15" s="2" t="s">
        <v>56</v>
      </c>
      <c r="I15" s="88"/>
      <c r="J15" s="463" t="s">
        <v>470</v>
      </c>
      <c r="K15" s="46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411" customFormat="1" ht="12.75" customHeight="1" x14ac:dyDescent="0.2">
      <c r="A16" s="1"/>
      <c r="B16" s="3"/>
      <c r="C16" s="3"/>
      <c r="D16" s="3"/>
      <c r="E16" s="3"/>
      <c r="F16" s="13"/>
      <c r="G16" s="21"/>
      <c r="H16" s="13"/>
      <c r="I16" s="8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411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30">
        <v>5</v>
      </c>
      <c r="G17" s="39">
        <v>6</v>
      </c>
      <c r="H17" s="28">
        <v>7</v>
      </c>
      <c r="I17" s="90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248" s="4" customFormat="1" ht="12.75" customHeight="1" thickTop="1" x14ac:dyDescent="0.2">
      <c r="A18" s="1"/>
      <c r="B18" s="77" t="s">
        <v>4</v>
      </c>
      <c r="C18" s="91"/>
      <c r="D18" s="77" t="s">
        <v>201</v>
      </c>
      <c r="E18" s="170" t="s">
        <v>6</v>
      </c>
      <c r="F18" s="76" t="s">
        <v>7</v>
      </c>
      <c r="G18" s="151"/>
      <c r="H18" s="76"/>
      <c r="I18" s="93"/>
      <c r="J18" s="77"/>
      <c r="K18" s="76"/>
      <c r="L18" s="77" t="s">
        <v>460</v>
      </c>
      <c r="M18" s="77"/>
      <c r="N18" s="77" t="s">
        <v>257</v>
      </c>
      <c r="O18" s="170" t="s">
        <v>461</v>
      </c>
      <c r="P18" s="256"/>
      <c r="Q18" s="431" t="s">
        <v>8</v>
      </c>
      <c r="R18" s="76" t="s">
        <v>8</v>
      </c>
      <c r="S18" s="96"/>
      <c r="T18" s="63"/>
      <c r="U18" s="465" t="s">
        <v>9</v>
      </c>
      <c r="V18" s="466"/>
      <c r="W18" s="466"/>
      <c r="X18" s="466"/>
      <c r="Y18" s="467"/>
      <c r="Z18" s="77" t="s">
        <v>10</v>
      </c>
      <c r="AA18" s="77" t="s">
        <v>11</v>
      </c>
      <c r="AB18" s="77" t="s">
        <v>204</v>
      </c>
      <c r="AC18" s="77" t="s">
        <v>12</v>
      </c>
      <c r="AD18" s="77" t="s">
        <v>13</v>
      </c>
      <c r="AE18" s="77" t="s">
        <v>14</v>
      </c>
      <c r="AF18" s="77"/>
      <c r="AG18" s="77"/>
      <c r="AH18" s="94"/>
      <c r="AI18" s="95"/>
      <c r="AJ18" s="77" t="s">
        <v>15</v>
      </c>
      <c r="AK18" s="76" t="s">
        <v>7</v>
      </c>
      <c r="AL18" s="96"/>
      <c r="AM18" s="432"/>
      <c r="AN18" s="432"/>
      <c r="AO18" s="432"/>
      <c r="AP18" s="432"/>
      <c r="AQ18" s="432"/>
      <c r="AR18" s="432"/>
      <c r="AS18" s="432"/>
      <c r="AT18" s="432"/>
      <c r="AU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432"/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  <c r="CP18" s="432"/>
      <c r="CQ18" s="432"/>
      <c r="CR18" s="432"/>
      <c r="CS18" s="432"/>
      <c r="CT18" s="432"/>
      <c r="CU18" s="432"/>
      <c r="CV18" s="432"/>
      <c r="CW18" s="432"/>
      <c r="CX18" s="432"/>
      <c r="CY18" s="432"/>
      <c r="CZ18" s="432"/>
      <c r="DA18" s="432"/>
      <c r="DB18" s="432"/>
      <c r="DC18" s="432"/>
      <c r="DD18" s="432"/>
      <c r="DE18" s="432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32"/>
      <c r="EL18" s="432"/>
      <c r="EM18" s="432"/>
      <c r="EN18" s="432"/>
      <c r="EO18" s="432"/>
      <c r="EP18" s="432"/>
      <c r="EQ18" s="432"/>
      <c r="ER18" s="432"/>
      <c r="ES18" s="432"/>
      <c r="ET18" s="432"/>
      <c r="EU18" s="432"/>
      <c r="EV18" s="432"/>
      <c r="EW18" s="432"/>
      <c r="EX18" s="432"/>
      <c r="EY18" s="432"/>
      <c r="EZ18" s="432"/>
      <c r="FA18" s="432"/>
      <c r="FB18" s="432"/>
      <c r="FC18" s="432"/>
      <c r="FD18" s="432"/>
      <c r="FE18" s="432"/>
      <c r="FF18" s="432"/>
      <c r="FG18" s="432"/>
      <c r="FH18" s="432"/>
      <c r="FI18" s="432"/>
      <c r="FJ18" s="432"/>
      <c r="FK18" s="432"/>
      <c r="FL18" s="432"/>
      <c r="FM18" s="432"/>
      <c r="FN18" s="432"/>
      <c r="FO18" s="432"/>
      <c r="FP18" s="432"/>
      <c r="FQ18" s="432"/>
      <c r="FR18" s="432"/>
      <c r="FS18" s="432"/>
      <c r="FT18" s="432"/>
      <c r="FU18" s="432"/>
      <c r="FV18" s="432"/>
      <c r="FW18" s="432"/>
      <c r="FX18" s="432"/>
      <c r="FY18" s="432"/>
      <c r="FZ18" s="432"/>
      <c r="GA18" s="432"/>
      <c r="GB18" s="432"/>
      <c r="GC18" s="432"/>
      <c r="GD18" s="432"/>
      <c r="GE18" s="432"/>
      <c r="GF18" s="432"/>
      <c r="GG18" s="432"/>
      <c r="GH18" s="432"/>
      <c r="GI18" s="432"/>
      <c r="GJ18" s="432"/>
      <c r="GK18" s="432"/>
      <c r="GL18" s="432"/>
      <c r="GM18" s="432"/>
      <c r="GN18" s="432"/>
      <c r="GO18" s="432"/>
      <c r="GP18" s="432"/>
      <c r="GQ18" s="432"/>
      <c r="GR18" s="432"/>
      <c r="GS18" s="432"/>
      <c r="GT18" s="432"/>
      <c r="GU18" s="432"/>
      <c r="GV18" s="432"/>
      <c r="GW18" s="432"/>
      <c r="GX18" s="432"/>
      <c r="GY18" s="432"/>
      <c r="GZ18" s="432"/>
      <c r="HA18" s="432"/>
      <c r="HB18" s="432"/>
      <c r="HC18" s="432"/>
      <c r="HD18" s="432"/>
      <c r="HE18" s="432"/>
      <c r="HF18" s="432"/>
      <c r="HG18" s="432"/>
      <c r="HH18" s="432"/>
      <c r="HI18" s="432"/>
      <c r="HJ18" s="432"/>
      <c r="HK18" s="432"/>
      <c r="HL18" s="432"/>
      <c r="HM18" s="432"/>
      <c r="HN18" s="432"/>
      <c r="HO18" s="432"/>
      <c r="HP18" s="432"/>
      <c r="HQ18" s="432"/>
      <c r="HR18" s="432"/>
      <c r="HS18" s="432"/>
      <c r="HT18" s="432"/>
      <c r="HU18" s="432"/>
      <c r="HV18" s="432"/>
      <c r="HW18" s="432"/>
      <c r="HX18" s="432"/>
      <c r="HY18" s="432"/>
      <c r="HZ18" s="432"/>
      <c r="IA18" s="432"/>
      <c r="IB18" s="432"/>
      <c r="IC18" s="432"/>
      <c r="ID18" s="432"/>
      <c r="IE18" s="432"/>
      <c r="IF18" s="432"/>
      <c r="IG18" s="432"/>
      <c r="IH18" s="432"/>
      <c r="II18" s="432"/>
      <c r="IJ18" s="432"/>
      <c r="IK18" s="432"/>
      <c r="IL18" s="432"/>
      <c r="IM18" s="432"/>
      <c r="IN18" s="432"/>
    </row>
    <row r="19" spans="1:248" s="4" customFormat="1" ht="12.75" customHeight="1" x14ac:dyDescent="0.2">
      <c r="A19" s="1"/>
      <c r="B19" s="77" t="s">
        <v>8</v>
      </c>
      <c r="C19" s="77" t="s">
        <v>16</v>
      </c>
      <c r="D19" s="77" t="s">
        <v>202</v>
      </c>
      <c r="E19" s="171" t="s">
        <v>8</v>
      </c>
      <c r="F19" s="76" t="s">
        <v>18</v>
      </c>
      <c r="G19" s="151" t="s">
        <v>19</v>
      </c>
      <c r="H19" s="76" t="s">
        <v>20</v>
      </c>
      <c r="I19" s="93" t="s">
        <v>469</v>
      </c>
      <c r="J19" s="77" t="s">
        <v>21</v>
      </c>
      <c r="K19" s="76" t="s">
        <v>22</v>
      </c>
      <c r="L19" s="77" t="s">
        <v>462</v>
      </c>
      <c r="M19" s="77" t="s">
        <v>463</v>
      </c>
      <c r="N19" s="77" t="s">
        <v>258</v>
      </c>
      <c r="O19" s="171" t="s">
        <v>259</v>
      </c>
      <c r="P19" s="171" t="s">
        <v>23</v>
      </c>
      <c r="Q19" s="77" t="s">
        <v>24</v>
      </c>
      <c r="R19" s="76" t="s">
        <v>24</v>
      </c>
      <c r="S19" s="94" t="s">
        <v>135</v>
      </c>
      <c r="T19" s="76" t="s">
        <v>135</v>
      </c>
      <c r="U19" s="77" t="s">
        <v>25</v>
      </c>
      <c r="V19" s="77" t="s">
        <v>26</v>
      </c>
      <c r="W19" s="77" t="s">
        <v>27</v>
      </c>
      <c r="X19" s="77" t="s">
        <v>28</v>
      </c>
      <c r="Y19" s="77" t="s">
        <v>136</v>
      </c>
      <c r="Z19" s="77" t="s">
        <v>251</v>
      </c>
      <c r="AA19" s="77" t="s">
        <v>137</v>
      </c>
      <c r="AB19" s="77" t="s">
        <v>203</v>
      </c>
      <c r="AC19" s="77" t="s">
        <v>30</v>
      </c>
      <c r="AD19" s="77" t="s">
        <v>140</v>
      </c>
      <c r="AE19" s="77" t="s">
        <v>31</v>
      </c>
      <c r="AF19" s="77" t="s">
        <v>32</v>
      </c>
      <c r="AG19" s="77" t="s">
        <v>205</v>
      </c>
      <c r="AH19" s="94" t="s">
        <v>16</v>
      </c>
      <c r="AI19" s="92" t="s">
        <v>34</v>
      </c>
      <c r="AJ19" s="77" t="s">
        <v>35</v>
      </c>
      <c r="AK19" s="76" t="s">
        <v>18</v>
      </c>
      <c r="AL19" s="96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  <c r="CP19" s="432"/>
      <c r="CQ19" s="432"/>
      <c r="CR19" s="432"/>
      <c r="CS19" s="432"/>
      <c r="CT19" s="432"/>
      <c r="CU19" s="432"/>
      <c r="CV19" s="432"/>
      <c r="CW19" s="432"/>
      <c r="CX19" s="432"/>
      <c r="CY19" s="432"/>
      <c r="CZ19" s="432"/>
      <c r="DA19" s="432"/>
      <c r="DB19" s="432"/>
      <c r="DC19" s="432"/>
      <c r="DD19" s="432"/>
      <c r="DE19" s="432"/>
      <c r="DF19" s="432"/>
      <c r="DG19" s="432"/>
      <c r="DH19" s="432"/>
      <c r="DI19" s="432"/>
      <c r="DJ19" s="432"/>
      <c r="DK19" s="432"/>
      <c r="DL19" s="432"/>
      <c r="DM19" s="432"/>
      <c r="DN19" s="432"/>
      <c r="DO19" s="432"/>
      <c r="DP19" s="432"/>
      <c r="DQ19" s="432"/>
      <c r="DR19" s="432"/>
      <c r="DS19" s="432"/>
      <c r="DT19" s="432"/>
      <c r="DU19" s="432"/>
      <c r="DV19" s="432"/>
      <c r="DW19" s="432"/>
      <c r="DX19" s="432"/>
      <c r="DY19" s="432"/>
      <c r="DZ19" s="432"/>
      <c r="EA19" s="432"/>
      <c r="EB19" s="432"/>
      <c r="EC19" s="432"/>
      <c r="ED19" s="432"/>
      <c r="EE19" s="432"/>
      <c r="EF19" s="432"/>
      <c r="EG19" s="432"/>
      <c r="EH19" s="432"/>
      <c r="EI19" s="432"/>
      <c r="EJ19" s="432"/>
      <c r="EK19" s="432"/>
      <c r="EL19" s="432"/>
      <c r="EM19" s="432"/>
      <c r="EN19" s="432"/>
      <c r="EO19" s="432"/>
      <c r="EP19" s="432"/>
      <c r="EQ19" s="432"/>
      <c r="ER19" s="432"/>
      <c r="ES19" s="432"/>
      <c r="ET19" s="432"/>
      <c r="EU19" s="432"/>
      <c r="EV19" s="432"/>
      <c r="EW19" s="432"/>
      <c r="EX19" s="432"/>
      <c r="EY19" s="432"/>
      <c r="EZ19" s="432"/>
      <c r="FA19" s="432"/>
      <c r="FB19" s="432"/>
      <c r="FC19" s="432"/>
      <c r="FD19" s="432"/>
      <c r="FE19" s="432"/>
      <c r="FF19" s="432"/>
      <c r="FG19" s="432"/>
      <c r="FH19" s="432"/>
      <c r="FI19" s="432"/>
      <c r="FJ19" s="432"/>
      <c r="FK19" s="432"/>
      <c r="FL19" s="432"/>
      <c r="FM19" s="432"/>
      <c r="FN19" s="432"/>
      <c r="FO19" s="432"/>
      <c r="FP19" s="432"/>
      <c r="FQ19" s="432"/>
      <c r="FR19" s="432"/>
      <c r="FS19" s="432"/>
      <c r="FT19" s="432"/>
      <c r="FU19" s="432"/>
      <c r="FV19" s="432"/>
      <c r="FW19" s="432"/>
      <c r="FX19" s="432"/>
      <c r="FY19" s="432"/>
      <c r="FZ19" s="432"/>
      <c r="GA19" s="432"/>
      <c r="GB19" s="432"/>
      <c r="GC19" s="432"/>
      <c r="GD19" s="432"/>
      <c r="GE19" s="432"/>
      <c r="GF19" s="432"/>
      <c r="GG19" s="432"/>
      <c r="GH19" s="432"/>
      <c r="GI19" s="432"/>
      <c r="GJ19" s="432"/>
      <c r="GK19" s="432"/>
      <c r="GL19" s="432"/>
      <c r="GM19" s="432"/>
      <c r="GN19" s="432"/>
      <c r="GO19" s="432"/>
      <c r="GP19" s="432"/>
      <c r="GQ19" s="432"/>
      <c r="GR19" s="432"/>
      <c r="GS19" s="432"/>
      <c r="GT19" s="432"/>
      <c r="GU19" s="432"/>
      <c r="GV19" s="432"/>
      <c r="GW19" s="432"/>
      <c r="GX19" s="432"/>
      <c r="GY19" s="432"/>
      <c r="GZ19" s="432"/>
      <c r="HA19" s="432"/>
      <c r="HB19" s="432"/>
      <c r="HC19" s="432"/>
      <c r="HD19" s="432"/>
      <c r="HE19" s="432"/>
      <c r="HF19" s="432"/>
      <c r="HG19" s="432"/>
      <c r="HH19" s="432"/>
      <c r="HI19" s="432"/>
      <c r="HJ19" s="432"/>
      <c r="HK19" s="432"/>
      <c r="HL19" s="432"/>
      <c r="HM19" s="432"/>
      <c r="HN19" s="432"/>
      <c r="HO19" s="432"/>
      <c r="HP19" s="432"/>
      <c r="HQ19" s="432"/>
      <c r="HR19" s="432"/>
      <c r="HS19" s="432"/>
      <c r="HT19" s="432"/>
      <c r="HU19" s="432"/>
      <c r="HV19" s="432"/>
      <c r="HW19" s="432"/>
      <c r="HX19" s="432"/>
      <c r="HY19" s="432"/>
      <c r="HZ19" s="432"/>
      <c r="IA19" s="432"/>
      <c r="IB19" s="432"/>
      <c r="IC19" s="432"/>
      <c r="ID19" s="432"/>
      <c r="IE19" s="432"/>
      <c r="IF19" s="432"/>
      <c r="IG19" s="432"/>
      <c r="IH19" s="432"/>
      <c r="II19" s="432"/>
      <c r="IJ19" s="432"/>
      <c r="IK19" s="432"/>
      <c r="IL19" s="432"/>
      <c r="IM19" s="432"/>
      <c r="IN19" s="432"/>
    </row>
    <row r="20" spans="1:248" s="4" customFormat="1" ht="12.75" customHeight="1" thickBot="1" x14ac:dyDescent="0.25">
      <c r="A20" s="6"/>
      <c r="B20" s="78" t="s">
        <v>36</v>
      </c>
      <c r="C20" s="78" t="s">
        <v>37</v>
      </c>
      <c r="D20" s="78" t="s">
        <v>38</v>
      </c>
      <c r="E20" s="172" t="s">
        <v>39</v>
      </c>
      <c r="F20" s="97" t="s">
        <v>40</v>
      </c>
      <c r="G20" s="152"/>
      <c r="H20" s="97"/>
      <c r="I20" s="98" t="s">
        <v>41</v>
      </c>
      <c r="J20" s="78"/>
      <c r="K20" s="97"/>
      <c r="L20" s="78" t="s">
        <v>464</v>
      </c>
      <c r="M20" s="78"/>
      <c r="N20" s="78" t="s">
        <v>235</v>
      </c>
      <c r="O20" s="172" t="s">
        <v>235</v>
      </c>
      <c r="P20" s="257"/>
      <c r="Q20" s="258" t="s">
        <v>465</v>
      </c>
      <c r="R20" s="259" t="s">
        <v>271</v>
      </c>
      <c r="S20" s="99" t="s">
        <v>109</v>
      </c>
      <c r="T20" s="97" t="s">
        <v>186</v>
      </c>
      <c r="U20" s="78" t="s">
        <v>42</v>
      </c>
      <c r="V20" s="78" t="s">
        <v>43</v>
      </c>
      <c r="W20" s="78"/>
      <c r="X20" s="78" t="s">
        <v>44</v>
      </c>
      <c r="Y20" s="78" t="s">
        <v>30</v>
      </c>
      <c r="Z20" s="78" t="s">
        <v>30</v>
      </c>
      <c r="AA20" s="78" t="s">
        <v>138</v>
      </c>
      <c r="AB20" s="78" t="s">
        <v>15</v>
      </c>
      <c r="AC20" s="78" t="s">
        <v>139</v>
      </c>
      <c r="AD20" s="78" t="s">
        <v>141</v>
      </c>
      <c r="AE20" s="78" t="s">
        <v>47</v>
      </c>
      <c r="AF20" s="78" t="s">
        <v>48</v>
      </c>
      <c r="AG20" s="78" t="s">
        <v>15</v>
      </c>
      <c r="AH20" s="99" t="s">
        <v>30</v>
      </c>
      <c r="AI20" s="100"/>
      <c r="AJ20" s="78" t="s">
        <v>49</v>
      </c>
      <c r="AK20" s="97" t="s">
        <v>187</v>
      </c>
      <c r="AL20" s="101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432"/>
      <c r="BU20" s="432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  <c r="CP20" s="432"/>
      <c r="CQ20" s="432"/>
      <c r="CR20" s="432"/>
      <c r="CS20" s="432"/>
      <c r="CT20" s="432"/>
      <c r="CU20" s="432"/>
      <c r="CV20" s="432"/>
      <c r="CW20" s="432"/>
      <c r="CX20" s="432"/>
      <c r="CY20" s="432"/>
      <c r="CZ20" s="432"/>
      <c r="DA20" s="432"/>
      <c r="DB20" s="432"/>
      <c r="DC20" s="432"/>
      <c r="DD20" s="432"/>
      <c r="DE20" s="432"/>
      <c r="DF20" s="432"/>
      <c r="DG20" s="432"/>
      <c r="DH20" s="432"/>
      <c r="DI20" s="432"/>
      <c r="DJ20" s="432"/>
      <c r="DK20" s="432"/>
      <c r="DL20" s="432"/>
      <c r="DM20" s="432"/>
      <c r="DN20" s="432"/>
      <c r="DO20" s="432"/>
      <c r="DP20" s="432"/>
      <c r="DQ20" s="432"/>
      <c r="DR20" s="432"/>
      <c r="DS20" s="432"/>
      <c r="DT20" s="432"/>
      <c r="DU20" s="432"/>
      <c r="DV20" s="432"/>
      <c r="DW20" s="432"/>
      <c r="DX20" s="432"/>
      <c r="DY20" s="432"/>
      <c r="DZ20" s="432"/>
      <c r="EA20" s="432"/>
      <c r="EB20" s="432"/>
      <c r="EC20" s="432"/>
      <c r="ED20" s="432"/>
      <c r="EE20" s="432"/>
      <c r="EF20" s="432"/>
      <c r="EG20" s="432"/>
      <c r="EH20" s="432"/>
      <c r="EI20" s="432"/>
      <c r="EJ20" s="432"/>
      <c r="EK20" s="432"/>
      <c r="EL20" s="432"/>
      <c r="EM20" s="432"/>
      <c r="EN20" s="432"/>
      <c r="EO20" s="432"/>
      <c r="EP20" s="432"/>
      <c r="EQ20" s="432"/>
      <c r="ER20" s="432"/>
      <c r="ES20" s="432"/>
      <c r="ET20" s="432"/>
      <c r="EU20" s="432"/>
      <c r="EV20" s="432"/>
      <c r="EW20" s="432"/>
      <c r="EX20" s="432"/>
      <c r="EY20" s="432"/>
      <c r="EZ20" s="432"/>
      <c r="FA20" s="432"/>
      <c r="FB20" s="432"/>
      <c r="FC20" s="432"/>
      <c r="FD20" s="432"/>
      <c r="FE20" s="432"/>
      <c r="FF20" s="432"/>
      <c r="FG20" s="432"/>
      <c r="FH20" s="432"/>
      <c r="FI20" s="432"/>
      <c r="FJ20" s="432"/>
      <c r="FK20" s="432"/>
      <c r="FL20" s="432"/>
      <c r="FM20" s="432"/>
      <c r="FN20" s="432"/>
      <c r="FO20" s="432"/>
      <c r="FP20" s="432"/>
      <c r="FQ20" s="432"/>
      <c r="FR20" s="432"/>
      <c r="FS20" s="432"/>
      <c r="FT20" s="432"/>
      <c r="FU20" s="432"/>
      <c r="FV20" s="432"/>
      <c r="FW20" s="432"/>
      <c r="FX20" s="432"/>
      <c r="FY20" s="432"/>
      <c r="FZ20" s="432"/>
      <c r="GA20" s="432"/>
      <c r="GB20" s="432"/>
      <c r="GC20" s="432"/>
      <c r="GD20" s="432"/>
      <c r="GE20" s="432"/>
      <c r="GF20" s="432"/>
      <c r="GG20" s="432"/>
      <c r="GH20" s="432"/>
      <c r="GI20" s="432"/>
      <c r="GJ20" s="432"/>
      <c r="GK20" s="432"/>
      <c r="GL20" s="432"/>
      <c r="GM20" s="432"/>
      <c r="GN20" s="432"/>
      <c r="GO20" s="432"/>
      <c r="GP20" s="432"/>
      <c r="GQ20" s="432"/>
      <c r="GR20" s="432"/>
      <c r="GS20" s="432"/>
      <c r="GT20" s="432"/>
      <c r="GU20" s="432"/>
      <c r="GV20" s="432"/>
      <c r="GW20" s="432"/>
      <c r="GX20" s="432"/>
      <c r="GY20" s="432"/>
      <c r="GZ20" s="432"/>
      <c r="HA20" s="432"/>
      <c r="HB20" s="432"/>
      <c r="HC20" s="432"/>
      <c r="HD20" s="432"/>
      <c r="HE20" s="432"/>
      <c r="HF20" s="432"/>
      <c r="HG20" s="432"/>
      <c r="HH20" s="432"/>
      <c r="HI20" s="432"/>
      <c r="HJ20" s="432"/>
      <c r="HK20" s="432"/>
      <c r="HL20" s="432"/>
      <c r="HM20" s="432"/>
      <c r="HN20" s="432"/>
      <c r="HO20" s="432"/>
      <c r="HP20" s="432"/>
      <c r="HQ20" s="432"/>
      <c r="HR20" s="432"/>
      <c r="HS20" s="432"/>
      <c r="HT20" s="432"/>
      <c r="HU20" s="432"/>
      <c r="HV20" s="432"/>
      <c r="HW20" s="432"/>
      <c r="HX20" s="432"/>
      <c r="HY20" s="432"/>
      <c r="HZ20" s="432"/>
      <c r="IA20" s="432"/>
      <c r="IB20" s="432"/>
      <c r="IC20" s="432"/>
      <c r="ID20" s="432"/>
      <c r="IE20" s="432"/>
      <c r="IF20" s="432"/>
      <c r="IG20" s="432"/>
      <c r="IH20" s="432"/>
      <c r="II20" s="432"/>
      <c r="IJ20" s="432"/>
      <c r="IK20" s="432"/>
      <c r="IL20" s="432"/>
      <c r="IM20" s="432"/>
      <c r="IN20" s="432"/>
    </row>
    <row r="21" spans="1:248" s="22" customFormat="1" ht="12.75" customHeight="1" thickTop="1" x14ac:dyDescent="0.2">
      <c r="A21" s="8"/>
      <c r="B21" s="337"/>
      <c r="C21" s="337"/>
      <c r="D21" s="337"/>
      <c r="E21" s="348"/>
      <c r="F21" s="336"/>
      <c r="G21" s="126" t="str">
        <f>$C$11</f>
        <v>DECEMBER</v>
      </c>
      <c r="H21" s="44" t="s">
        <v>58</v>
      </c>
      <c r="I21" s="45"/>
      <c r="J21" s="458">
        <f>NOVEMBER!E2</f>
        <v>0</v>
      </c>
      <c r="K21" s="51"/>
      <c r="L21" s="344"/>
      <c r="M21" s="344"/>
      <c r="N21" s="344"/>
      <c r="O21" s="347"/>
      <c r="P21" s="347"/>
      <c r="Q21" s="344"/>
      <c r="R21" s="51"/>
      <c r="S21" s="9"/>
      <c r="T21" s="8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5"/>
      <c r="AI21" s="346"/>
      <c r="AJ21" s="344"/>
      <c r="AK21" s="51"/>
      <c r="AL21" s="9"/>
    </row>
    <row r="22" spans="1:248" s="22" customFormat="1" ht="12.75" customHeight="1" x14ac:dyDescent="0.2">
      <c r="A22" s="8">
        <v>1</v>
      </c>
      <c r="B22" s="319"/>
      <c r="C22" s="319"/>
      <c r="D22" s="319"/>
      <c r="E22" s="319"/>
      <c r="F22" s="321"/>
      <c r="G22" s="433"/>
      <c r="H22" s="269"/>
      <c r="I22" s="434"/>
      <c r="J22" s="337">
        <f t="shared" ref="J22:J52" si="2">SUM(B22:F22)</f>
        <v>0</v>
      </c>
      <c r="K22" s="336">
        <f>SUM(U22:AK22)-SUM(L22:R22)</f>
        <v>0</v>
      </c>
      <c r="L22" s="319"/>
      <c r="M22" s="319"/>
      <c r="N22" s="319"/>
      <c r="O22" s="340"/>
      <c r="P22" s="320"/>
      <c r="Q22" s="319"/>
      <c r="R22" s="321"/>
      <c r="S22" s="16" t="s">
        <v>59</v>
      </c>
      <c r="T22" s="8">
        <v>1</v>
      </c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40"/>
      <c r="AI22" s="269"/>
      <c r="AJ22" s="319"/>
      <c r="AK22" s="321"/>
      <c r="AL22" s="16" t="s">
        <v>59</v>
      </c>
    </row>
    <row r="23" spans="1:248" s="22" customFormat="1" ht="12.75" customHeight="1" x14ac:dyDescent="0.2">
      <c r="A23" s="8">
        <v>2</v>
      </c>
      <c r="B23" s="319"/>
      <c r="C23" s="319"/>
      <c r="D23" s="319"/>
      <c r="E23" s="319"/>
      <c r="F23" s="321"/>
      <c r="G23" s="433"/>
      <c r="H23" s="269"/>
      <c r="I23" s="434"/>
      <c r="J23" s="337">
        <f t="shared" si="2"/>
        <v>0</v>
      </c>
      <c r="K23" s="336">
        <f t="shared" ref="K23:K52" si="3">SUM(U23:AK23)-SUM(L23:R23)</f>
        <v>0</v>
      </c>
      <c r="L23" s="319"/>
      <c r="M23" s="319"/>
      <c r="N23" s="319"/>
      <c r="O23" s="340"/>
      <c r="P23" s="320"/>
      <c r="Q23" s="319"/>
      <c r="R23" s="321"/>
      <c r="S23" s="16" t="s">
        <v>60</v>
      </c>
      <c r="T23" s="8">
        <v>2</v>
      </c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40"/>
      <c r="AI23" s="269"/>
      <c r="AJ23" s="319"/>
      <c r="AK23" s="321"/>
      <c r="AL23" s="16" t="s">
        <v>60</v>
      </c>
    </row>
    <row r="24" spans="1:248" s="22" customFormat="1" ht="12.75" customHeight="1" x14ac:dyDescent="0.2">
      <c r="A24" s="8">
        <v>3</v>
      </c>
      <c r="B24" s="319"/>
      <c r="C24" s="319"/>
      <c r="D24" s="319"/>
      <c r="E24" s="319"/>
      <c r="F24" s="321"/>
      <c r="G24" s="433"/>
      <c r="H24" s="269"/>
      <c r="I24" s="434"/>
      <c r="J24" s="337">
        <f t="shared" si="2"/>
        <v>0</v>
      </c>
      <c r="K24" s="336">
        <f t="shared" si="3"/>
        <v>0</v>
      </c>
      <c r="L24" s="319"/>
      <c r="M24" s="319"/>
      <c r="N24" s="319"/>
      <c r="O24" s="340"/>
      <c r="P24" s="320"/>
      <c r="Q24" s="319"/>
      <c r="R24" s="321"/>
      <c r="S24" s="16" t="s">
        <v>61</v>
      </c>
      <c r="T24" s="8">
        <v>3</v>
      </c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40"/>
      <c r="AI24" s="269"/>
      <c r="AJ24" s="319"/>
      <c r="AK24" s="321"/>
      <c r="AL24" s="16" t="s">
        <v>61</v>
      </c>
    </row>
    <row r="25" spans="1:248" s="22" customFormat="1" ht="12.75" customHeight="1" x14ac:dyDescent="0.2">
      <c r="A25" s="8">
        <v>4</v>
      </c>
      <c r="B25" s="319"/>
      <c r="C25" s="319"/>
      <c r="D25" s="319"/>
      <c r="E25" s="319"/>
      <c r="F25" s="321"/>
      <c r="G25" s="433"/>
      <c r="H25" s="269"/>
      <c r="I25" s="434"/>
      <c r="J25" s="337">
        <f t="shared" si="2"/>
        <v>0</v>
      </c>
      <c r="K25" s="336">
        <f t="shared" si="3"/>
        <v>0</v>
      </c>
      <c r="L25" s="319"/>
      <c r="M25" s="319"/>
      <c r="N25" s="319"/>
      <c r="O25" s="340"/>
      <c r="P25" s="320"/>
      <c r="Q25" s="319"/>
      <c r="R25" s="321"/>
      <c r="S25" s="16" t="s">
        <v>62</v>
      </c>
      <c r="T25" s="8">
        <v>4</v>
      </c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40"/>
      <c r="AI25" s="269"/>
      <c r="AJ25" s="319"/>
      <c r="AK25" s="321"/>
      <c r="AL25" s="16" t="s">
        <v>62</v>
      </c>
    </row>
    <row r="26" spans="1:248" s="22" customFormat="1" ht="12.75" customHeight="1" x14ac:dyDescent="0.2">
      <c r="A26" s="8">
        <v>5</v>
      </c>
      <c r="B26" s="319"/>
      <c r="C26" s="319"/>
      <c r="D26" s="319"/>
      <c r="E26" s="319"/>
      <c r="F26" s="321"/>
      <c r="G26" s="435"/>
      <c r="H26" s="269"/>
      <c r="I26" s="434"/>
      <c r="J26" s="337">
        <f t="shared" si="2"/>
        <v>0</v>
      </c>
      <c r="K26" s="336">
        <f t="shared" si="3"/>
        <v>0</v>
      </c>
      <c r="L26" s="319"/>
      <c r="M26" s="319"/>
      <c r="N26" s="319"/>
      <c r="O26" s="340"/>
      <c r="P26" s="320"/>
      <c r="Q26" s="319"/>
      <c r="R26" s="321"/>
      <c r="S26" s="16" t="s">
        <v>63</v>
      </c>
      <c r="T26" s="8">
        <v>5</v>
      </c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40"/>
      <c r="AI26" s="269"/>
      <c r="AJ26" s="319"/>
      <c r="AK26" s="321"/>
      <c r="AL26" s="16" t="s">
        <v>63</v>
      </c>
    </row>
    <row r="27" spans="1:248" s="22" customFormat="1" ht="12.75" customHeight="1" x14ac:dyDescent="0.2">
      <c r="A27" s="17">
        <v>6</v>
      </c>
      <c r="B27" s="322"/>
      <c r="C27" s="322"/>
      <c r="D27" s="322"/>
      <c r="E27" s="322"/>
      <c r="F27" s="324"/>
      <c r="G27" s="433"/>
      <c r="H27" s="270"/>
      <c r="I27" s="436"/>
      <c r="J27" s="337">
        <f t="shared" si="2"/>
        <v>0</v>
      </c>
      <c r="K27" s="336">
        <f t="shared" si="3"/>
        <v>0</v>
      </c>
      <c r="L27" s="322"/>
      <c r="M27" s="322"/>
      <c r="N27" s="322"/>
      <c r="O27" s="341"/>
      <c r="P27" s="323"/>
      <c r="Q27" s="322"/>
      <c r="R27" s="324"/>
      <c r="S27" s="18" t="s">
        <v>64</v>
      </c>
      <c r="T27" s="17">
        <v>6</v>
      </c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41"/>
      <c r="AI27" s="270"/>
      <c r="AJ27" s="322"/>
      <c r="AK27" s="324"/>
      <c r="AL27" s="18" t="s">
        <v>64</v>
      </c>
    </row>
    <row r="28" spans="1:248" s="22" customFormat="1" ht="12.75" customHeight="1" x14ac:dyDescent="0.2">
      <c r="A28" s="8">
        <v>7</v>
      </c>
      <c r="B28" s="319"/>
      <c r="C28" s="319"/>
      <c r="D28" s="319"/>
      <c r="E28" s="319"/>
      <c r="F28" s="321"/>
      <c r="G28" s="433"/>
      <c r="H28" s="269"/>
      <c r="I28" s="434"/>
      <c r="J28" s="337">
        <f t="shared" si="2"/>
        <v>0</v>
      </c>
      <c r="K28" s="336">
        <f t="shared" si="3"/>
        <v>0</v>
      </c>
      <c r="L28" s="319"/>
      <c r="M28" s="319"/>
      <c r="N28" s="319"/>
      <c r="O28" s="340"/>
      <c r="P28" s="320"/>
      <c r="Q28" s="319"/>
      <c r="R28" s="321"/>
      <c r="S28" s="16" t="s">
        <v>65</v>
      </c>
      <c r="T28" s="8">
        <v>7</v>
      </c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40"/>
      <c r="AI28" s="269"/>
      <c r="AJ28" s="319"/>
      <c r="AK28" s="321"/>
      <c r="AL28" s="16" t="s">
        <v>65</v>
      </c>
    </row>
    <row r="29" spans="1:248" s="22" customFormat="1" ht="12.75" customHeight="1" x14ac:dyDescent="0.2">
      <c r="A29" s="8">
        <v>8</v>
      </c>
      <c r="B29" s="319"/>
      <c r="C29" s="319"/>
      <c r="D29" s="319"/>
      <c r="E29" s="319"/>
      <c r="F29" s="321"/>
      <c r="G29" s="433"/>
      <c r="H29" s="269"/>
      <c r="I29" s="434"/>
      <c r="J29" s="337">
        <f t="shared" si="2"/>
        <v>0</v>
      </c>
      <c r="K29" s="336">
        <f t="shared" si="3"/>
        <v>0</v>
      </c>
      <c r="L29" s="319"/>
      <c r="M29" s="319"/>
      <c r="N29" s="319"/>
      <c r="O29" s="340"/>
      <c r="P29" s="320"/>
      <c r="Q29" s="319"/>
      <c r="R29" s="321"/>
      <c r="S29" s="16" t="s">
        <v>66</v>
      </c>
      <c r="T29" s="8">
        <v>8</v>
      </c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40"/>
      <c r="AI29" s="269"/>
      <c r="AJ29" s="319"/>
      <c r="AK29" s="321"/>
      <c r="AL29" s="16" t="s">
        <v>66</v>
      </c>
    </row>
    <row r="30" spans="1:248" s="22" customFormat="1" ht="12.75" customHeight="1" x14ac:dyDescent="0.2">
      <c r="A30" s="8">
        <v>9</v>
      </c>
      <c r="B30" s="319"/>
      <c r="C30" s="319"/>
      <c r="D30" s="319"/>
      <c r="E30" s="319"/>
      <c r="F30" s="321"/>
      <c r="G30" s="433"/>
      <c r="H30" s="269"/>
      <c r="I30" s="434"/>
      <c r="J30" s="337">
        <f t="shared" si="2"/>
        <v>0</v>
      </c>
      <c r="K30" s="336">
        <f t="shared" si="3"/>
        <v>0</v>
      </c>
      <c r="L30" s="319"/>
      <c r="M30" s="319"/>
      <c r="N30" s="319"/>
      <c r="O30" s="340"/>
      <c r="P30" s="320"/>
      <c r="Q30" s="319"/>
      <c r="R30" s="321"/>
      <c r="S30" s="16" t="s">
        <v>67</v>
      </c>
      <c r="T30" s="8">
        <v>9</v>
      </c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40"/>
      <c r="AI30" s="269"/>
      <c r="AJ30" s="319"/>
      <c r="AK30" s="321"/>
      <c r="AL30" s="16" t="s">
        <v>67</v>
      </c>
    </row>
    <row r="31" spans="1:248" s="22" customFormat="1" ht="12.75" customHeight="1" x14ac:dyDescent="0.2">
      <c r="A31" s="8">
        <v>10</v>
      </c>
      <c r="B31" s="319"/>
      <c r="C31" s="319"/>
      <c r="D31" s="319"/>
      <c r="E31" s="319"/>
      <c r="F31" s="321"/>
      <c r="G31" s="433"/>
      <c r="H31" s="269"/>
      <c r="I31" s="434"/>
      <c r="J31" s="337">
        <f t="shared" si="2"/>
        <v>0</v>
      </c>
      <c r="K31" s="336">
        <f t="shared" si="3"/>
        <v>0</v>
      </c>
      <c r="L31" s="319"/>
      <c r="M31" s="319"/>
      <c r="N31" s="319"/>
      <c r="O31" s="340"/>
      <c r="P31" s="320"/>
      <c r="Q31" s="319"/>
      <c r="R31" s="321"/>
      <c r="S31" s="16" t="s">
        <v>68</v>
      </c>
      <c r="T31" s="8">
        <v>10</v>
      </c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40"/>
      <c r="AI31" s="269"/>
      <c r="AJ31" s="319"/>
      <c r="AK31" s="321"/>
      <c r="AL31" s="16" t="s">
        <v>68</v>
      </c>
    </row>
    <row r="32" spans="1:248" s="22" customFormat="1" ht="12.75" customHeight="1" x14ac:dyDescent="0.2">
      <c r="A32" s="8">
        <v>11</v>
      </c>
      <c r="B32" s="319"/>
      <c r="C32" s="319"/>
      <c r="D32" s="319"/>
      <c r="E32" s="319"/>
      <c r="F32" s="321"/>
      <c r="G32" s="433"/>
      <c r="H32" s="269"/>
      <c r="I32" s="434"/>
      <c r="J32" s="337">
        <f t="shared" si="2"/>
        <v>0</v>
      </c>
      <c r="K32" s="336">
        <f t="shared" si="3"/>
        <v>0</v>
      </c>
      <c r="L32" s="319"/>
      <c r="M32" s="319"/>
      <c r="N32" s="319"/>
      <c r="O32" s="340"/>
      <c r="P32" s="320"/>
      <c r="Q32" s="319"/>
      <c r="R32" s="321"/>
      <c r="S32" s="16" t="s">
        <v>69</v>
      </c>
      <c r="T32" s="8">
        <v>11</v>
      </c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40"/>
      <c r="AI32" s="269"/>
      <c r="AJ32" s="319"/>
      <c r="AK32" s="321"/>
      <c r="AL32" s="16" t="s">
        <v>69</v>
      </c>
    </row>
    <row r="33" spans="1:38" s="22" customFormat="1" ht="12.75" customHeight="1" x14ac:dyDescent="0.2">
      <c r="A33" s="8">
        <v>12</v>
      </c>
      <c r="B33" s="319"/>
      <c r="C33" s="319"/>
      <c r="D33" s="319"/>
      <c r="E33" s="319"/>
      <c r="F33" s="321"/>
      <c r="G33" s="433"/>
      <c r="H33" s="269"/>
      <c r="I33" s="434"/>
      <c r="J33" s="337">
        <f t="shared" si="2"/>
        <v>0</v>
      </c>
      <c r="K33" s="336">
        <f t="shared" si="3"/>
        <v>0</v>
      </c>
      <c r="L33" s="319"/>
      <c r="M33" s="319"/>
      <c r="N33" s="319"/>
      <c r="O33" s="340"/>
      <c r="P33" s="320"/>
      <c r="Q33" s="319"/>
      <c r="R33" s="321"/>
      <c r="S33" s="16" t="s">
        <v>70</v>
      </c>
      <c r="T33" s="8">
        <v>12</v>
      </c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40"/>
      <c r="AI33" s="269"/>
      <c r="AJ33" s="319"/>
      <c r="AK33" s="321"/>
      <c r="AL33" s="16" t="s">
        <v>70</v>
      </c>
    </row>
    <row r="34" spans="1:38" s="22" customFormat="1" ht="12.75" customHeight="1" x14ac:dyDescent="0.2">
      <c r="A34" s="8">
        <v>13</v>
      </c>
      <c r="B34" s="319"/>
      <c r="C34" s="319"/>
      <c r="D34" s="319"/>
      <c r="E34" s="319"/>
      <c r="F34" s="321"/>
      <c r="G34" s="433"/>
      <c r="H34" s="269"/>
      <c r="I34" s="434"/>
      <c r="J34" s="337">
        <f t="shared" si="2"/>
        <v>0</v>
      </c>
      <c r="K34" s="336">
        <f t="shared" si="3"/>
        <v>0</v>
      </c>
      <c r="L34" s="319"/>
      <c r="M34" s="319"/>
      <c r="N34" s="319"/>
      <c r="O34" s="340"/>
      <c r="P34" s="320"/>
      <c r="Q34" s="319"/>
      <c r="R34" s="321"/>
      <c r="S34" s="16" t="s">
        <v>71</v>
      </c>
      <c r="T34" s="8">
        <v>13</v>
      </c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40"/>
      <c r="AI34" s="269"/>
      <c r="AJ34" s="319"/>
      <c r="AK34" s="321"/>
      <c r="AL34" s="16" t="s">
        <v>71</v>
      </c>
    </row>
    <row r="35" spans="1:38" s="22" customFormat="1" ht="12.75" customHeight="1" x14ac:dyDescent="0.2">
      <c r="A35" s="8">
        <v>14</v>
      </c>
      <c r="B35" s="319"/>
      <c r="C35" s="319"/>
      <c r="D35" s="319"/>
      <c r="E35" s="319"/>
      <c r="F35" s="321"/>
      <c r="G35" s="433"/>
      <c r="H35" s="269"/>
      <c r="I35" s="434"/>
      <c r="J35" s="337">
        <f t="shared" si="2"/>
        <v>0</v>
      </c>
      <c r="K35" s="336">
        <f t="shared" si="3"/>
        <v>0</v>
      </c>
      <c r="L35" s="319"/>
      <c r="M35" s="319"/>
      <c r="N35" s="319"/>
      <c r="O35" s="340"/>
      <c r="P35" s="320"/>
      <c r="Q35" s="319"/>
      <c r="R35" s="321"/>
      <c r="S35" s="16" t="s">
        <v>72</v>
      </c>
      <c r="T35" s="8">
        <v>14</v>
      </c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40"/>
      <c r="AI35" s="269"/>
      <c r="AJ35" s="319"/>
      <c r="AK35" s="321"/>
      <c r="AL35" s="16" t="s">
        <v>72</v>
      </c>
    </row>
    <row r="36" spans="1:38" s="22" customFormat="1" ht="12.75" customHeight="1" x14ac:dyDescent="0.2">
      <c r="A36" s="8">
        <v>15</v>
      </c>
      <c r="B36" s="319"/>
      <c r="C36" s="319"/>
      <c r="D36" s="319"/>
      <c r="E36" s="319"/>
      <c r="F36" s="321"/>
      <c r="G36" s="433"/>
      <c r="H36" s="269"/>
      <c r="I36" s="434"/>
      <c r="J36" s="337">
        <f t="shared" si="2"/>
        <v>0</v>
      </c>
      <c r="K36" s="336">
        <f t="shared" si="3"/>
        <v>0</v>
      </c>
      <c r="L36" s="319"/>
      <c r="M36" s="319"/>
      <c r="N36" s="319"/>
      <c r="O36" s="340"/>
      <c r="P36" s="320"/>
      <c r="Q36" s="319"/>
      <c r="R36" s="321"/>
      <c r="S36" s="16" t="s">
        <v>73</v>
      </c>
      <c r="T36" s="8">
        <v>15</v>
      </c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40"/>
      <c r="AI36" s="269"/>
      <c r="AJ36" s="319"/>
      <c r="AK36" s="321"/>
      <c r="AL36" s="16" t="s">
        <v>73</v>
      </c>
    </row>
    <row r="37" spans="1:38" s="22" customFormat="1" ht="12.75" customHeight="1" x14ac:dyDescent="0.2">
      <c r="A37" s="8">
        <v>16</v>
      </c>
      <c r="B37" s="319"/>
      <c r="C37" s="319"/>
      <c r="D37" s="319"/>
      <c r="E37" s="319"/>
      <c r="F37" s="321"/>
      <c r="G37" s="433"/>
      <c r="H37" s="269"/>
      <c r="I37" s="434"/>
      <c r="J37" s="337">
        <f t="shared" si="2"/>
        <v>0</v>
      </c>
      <c r="K37" s="336">
        <f t="shared" si="3"/>
        <v>0</v>
      </c>
      <c r="L37" s="319"/>
      <c r="M37" s="319"/>
      <c r="N37" s="319"/>
      <c r="O37" s="340"/>
      <c r="P37" s="320"/>
      <c r="Q37" s="319"/>
      <c r="R37" s="321"/>
      <c r="S37" s="16" t="s">
        <v>74</v>
      </c>
      <c r="T37" s="8">
        <v>16</v>
      </c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40"/>
      <c r="AI37" s="269"/>
      <c r="AJ37" s="319"/>
      <c r="AK37" s="321"/>
      <c r="AL37" s="16" t="s">
        <v>74</v>
      </c>
    </row>
    <row r="38" spans="1:38" s="22" customFormat="1" ht="12.75" customHeight="1" x14ac:dyDescent="0.2">
      <c r="A38" s="8">
        <v>17</v>
      </c>
      <c r="B38" s="319"/>
      <c r="C38" s="319"/>
      <c r="D38" s="319"/>
      <c r="E38" s="319"/>
      <c r="F38" s="321"/>
      <c r="G38" s="433"/>
      <c r="H38" s="269"/>
      <c r="I38" s="434"/>
      <c r="J38" s="337">
        <f t="shared" si="2"/>
        <v>0</v>
      </c>
      <c r="K38" s="336">
        <f t="shared" si="3"/>
        <v>0</v>
      </c>
      <c r="L38" s="319"/>
      <c r="M38" s="319"/>
      <c r="N38" s="319"/>
      <c r="O38" s="340"/>
      <c r="P38" s="320"/>
      <c r="Q38" s="319"/>
      <c r="R38" s="321"/>
      <c r="S38" s="16" t="s">
        <v>75</v>
      </c>
      <c r="T38" s="8">
        <v>17</v>
      </c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40"/>
      <c r="AI38" s="269"/>
      <c r="AJ38" s="319"/>
      <c r="AK38" s="321"/>
      <c r="AL38" s="16" t="s">
        <v>75</v>
      </c>
    </row>
    <row r="39" spans="1:38" s="22" customFormat="1" ht="12.75" customHeight="1" x14ac:dyDescent="0.2">
      <c r="A39" s="8">
        <v>18</v>
      </c>
      <c r="B39" s="319"/>
      <c r="C39" s="319"/>
      <c r="D39" s="319"/>
      <c r="E39" s="319"/>
      <c r="F39" s="321"/>
      <c r="G39" s="433"/>
      <c r="H39" s="269"/>
      <c r="I39" s="434"/>
      <c r="J39" s="337">
        <f t="shared" si="2"/>
        <v>0</v>
      </c>
      <c r="K39" s="336">
        <f t="shared" si="3"/>
        <v>0</v>
      </c>
      <c r="L39" s="319"/>
      <c r="M39" s="319"/>
      <c r="N39" s="319"/>
      <c r="O39" s="340"/>
      <c r="P39" s="320"/>
      <c r="Q39" s="319"/>
      <c r="R39" s="321"/>
      <c r="S39" s="16" t="s">
        <v>76</v>
      </c>
      <c r="T39" s="8">
        <v>18</v>
      </c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40"/>
      <c r="AI39" s="269"/>
      <c r="AJ39" s="319"/>
      <c r="AK39" s="321"/>
      <c r="AL39" s="16" t="s">
        <v>76</v>
      </c>
    </row>
    <row r="40" spans="1:38" s="22" customFormat="1" ht="12.75" customHeight="1" x14ac:dyDescent="0.2">
      <c r="A40" s="8">
        <v>19</v>
      </c>
      <c r="B40" s="319"/>
      <c r="C40" s="319"/>
      <c r="D40" s="319"/>
      <c r="E40" s="319"/>
      <c r="F40" s="321"/>
      <c r="G40" s="433"/>
      <c r="H40" s="269"/>
      <c r="I40" s="434"/>
      <c r="J40" s="337">
        <f t="shared" si="2"/>
        <v>0</v>
      </c>
      <c r="K40" s="336">
        <f t="shared" si="3"/>
        <v>0</v>
      </c>
      <c r="L40" s="319"/>
      <c r="M40" s="319"/>
      <c r="N40" s="319"/>
      <c r="O40" s="340"/>
      <c r="P40" s="320"/>
      <c r="Q40" s="319"/>
      <c r="R40" s="321"/>
      <c r="S40" s="16" t="s">
        <v>77</v>
      </c>
      <c r="T40" s="8">
        <v>19</v>
      </c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40"/>
      <c r="AI40" s="269"/>
      <c r="AJ40" s="319"/>
      <c r="AK40" s="321"/>
      <c r="AL40" s="16" t="s">
        <v>77</v>
      </c>
    </row>
    <row r="41" spans="1:38" s="22" customFormat="1" ht="12.75" customHeight="1" x14ac:dyDescent="0.2">
      <c r="A41" s="8">
        <v>20</v>
      </c>
      <c r="B41" s="319"/>
      <c r="C41" s="319"/>
      <c r="D41" s="319"/>
      <c r="E41" s="319"/>
      <c r="F41" s="321"/>
      <c r="G41" s="433"/>
      <c r="H41" s="269"/>
      <c r="I41" s="434"/>
      <c r="J41" s="337">
        <f t="shared" si="2"/>
        <v>0</v>
      </c>
      <c r="K41" s="336">
        <f t="shared" si="3"/>
        <v>0</v>
      </c>
      <c r="L41" s="319"/>
      <c r="M41" s="319"/>
      <c r="N41" s="319"/>
      <c r="O41" s="340"/>
      <c r="P41" s="320"/>
      <c r="Q41" s="319"/>
      <c r="R41" s="321"/>
      <c r="S41" s="16" t="s">
        <v>78</v>
      </c>
      <c r="T41" s="8">
        <v>20</v>
      </c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40"/>
      <c r="AI41" s="269"/>
      <c r="AJ41" s="319"/>
      <c r="AK41" s="321"/>
      <c r="AL41" s="16" t="s">
        <v>78</v>
      </c>
    </row>
    <row r="42" spans="1:38" s="22" customFormat="1" ht="12.75" customHeight="1" x14ac:dyDescent="0.2">
      <c r="A42" s="8">
        <v>21</v>
      </c>
      <c r="B42" s="319"/>
      <c r="C42" s="319"/>
      <c r="D42" s="319"/>
      <c r="E42" s="319"/>
      <c r="F42" s="321"/>
      <c r="G42" s="433"/>
      <c r="H42" s="269"/>
      <c r="I42" s="434"/>
      <c r="J42" s="337">
        <f t="shared" si="2"/>
        <v>0</v>
      </c>
      <c r="K42" s="336">
        <f t="shared" si="3"/>
        <v>0</v>
      </c>
      <c r="L42" s="319"/>
      <c r="M42" s="319"/>
      <c r="N42" s="319"/>
      <c r="O42" s="340"/>
      <c r="P42" s="320"/>
      <c r="Q42" s="319"/>
      <c r="R42" s="321"/>
      <c r="S42" s="16" t="s">
        <v>79</v>
      </c>
      <c r="T42" s="8">
        <v>21</v>
      </c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40"/>
      <c r="AI42" s="269"/>
      <c r="AJ42" s="319"/>
      <c r="AK42" s="321"/>
      <c r="AL42" s="16" t="s">
        <v>79</v>
      </c>
    </row>
    <row r="43" spans="1:38" s="22" customFormat="1" ht="12.75" customHeight="1" x14ac:dyDescent="0.2">
      <c r="A43" s="8">
        <v>22</v>
      </c>
      <c r="B43" s="319"/>
      <c r="C43" s="319"/>
      <c r="D43" s="319"/>
      <c r="E43" s="319"/>
      <c r="F43" s="321"/>
      <c r="G43" s="433"/>
      <c r="H43" s="269"/>
      <c r="I43" s="434"/>
      <c r="J43" s="337">
        <f t="shared" si="2"/>
        <v>0</v>
      </c>
      <c r="K43" s="336">
        <f t="shared" si="3"/>
        <v>0</v>
      </c>
      <c r="L43" s="319"/>
      <c r="M43" s="319"/>
      <c r="N43" s="319"/>
      <c r="O43" s="340"/>
      <c r="P43" s="320"/>
      <c r="Q43" s="319"/>
      <c r="R43" s="321"/>
      <c r="S43" s="16" t="s">
        <v>80</v>
      </c>
      <c r="T43" s="8">
        <v>22</v>
      </c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40"/>
      <c r="AI43" s="269"/>
      <c r="AJ43" s="319"/>
      <c r="AK43" s="321"/>
      <c r="AL43" s="16" t="s">
        <v>80</v>
      </c>
    </row>
    <row r="44" spans="1:38" s="22" customFormat="1" ht="12.75" customHeight="1" x14ac:dyDescent="0.2">
      <c r="A44" s="8">
        <v>23</v>
      </c>
      <c r="B44" s="319"/>
      <c r="C44" s="319"/>
      <c r="D44" s="319"/>
      <c r="E44" s="319"/>
      <c r="F44" s="321"/>
      <c r="G44" s="433"/>
      <c r="H44" s="269"/>
      <c r="I44" s="434"/>
      <c r="J44" s="337">
        <f t="shared" si="2"/>
        <v>0</v>
      </c>
      <c r="K44" s="336">
        <f t="shared" si="3"/>
        <v>0</v>
      </c>
      <c r="L44" s="319"/>
      <c r="M44" s="319"/>
      <c r="N44" s="319"/>
      <c r="O44" s="340"/>
      <c r="P44" s="320"/>
      <c r="Q44" s="319"/>
      <c r="R44" s="321"/>
      <c r="S44" s="16" t="s">
        <v>81</v>
      </c>
      <c r="T44" s="8">
        <v>23</v>
      </c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40"/>
      <c r="AI44" s="269"/>
      <c r="AJ44" s="319"/>
      <c r="AK44" s="321"/>
      <c r="AL44" s="16" t="s">
        <v>81</v>
      </c>
    </row>
    <row r="45" spans="1:38" s="22" customFormat="1" ht="12.75" customHeight="1" x14ac:dyDescent="0.2">
      <c r="A45" s="8">
        <v>24</v>
      </c>
      <c r="B45" s="319"/>
      <c r="C45" s="319"/>
      <c r="D45" s="319"/>
      <c r="E45" s="319"/>
      <c r="F45" s="321"/>
      <c r="G45" s="433"/>
      <c r="H45" s="269"/>
      <c r="I45" s="434"/>
      <c r="J45" s="337">
        <f t="shared" si="2"/>
        <v>0</v>
      </c>
      <c r="K45" s="336">
        <f t="shared" si="3"/>
        <v>0</v>
      </c>
      <c r="L45" s="319"/>
      <c r="M45" s="319"/>
      <c r="N45" s="319"/>
      <c r="O45" s="340"/>
      <c r="P45" s="320"/>
      <c r="Q45" s="319"/>
      <c r="R45" s="321"/>
      <c r="S45" s="16" t="s">
        <v>82</v>
      </c>
      <c r="T45" s="8">
        <v>24</v>
      </c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40"/>
      <c r="AI45" s="269"/>
      <c r="AJ45" s="319"/>
      <c r="AK45" s="321"/>
      <c r="AL45" s="16" t="s">
        <v>82</v>
      </c>
    </row>
    <row r="46" spans="1:38" s="22" customFormat="1" ht="12.75" customHeight="1" x14ac:dyDescent="0.2">
      <c r="A46" s="8">
        <v>25</v>
      </c>
      <c r="B46" s="319"/>
      <c r="C46" s="319"/>
      <c r="D46" s="319"/>
      <c r="E46" s="319"/>
      <c r="F46" s="321"/>
      <c r="G46" s="433"/>
      <c r="H46" s="269"/>
      <c r="I46" s="434"/>
      <c r="J46" s="337">
        <f t="shared" si="2"/>
        <v>0</v>
      </c>
      <c r="K46" s="336">
        <f t="shared" si="3"/>
        <v>0</v>
      </c>
      <c r="L46" s="319"/>
      <c r="M46" s="319"/>
      <c r="N46" s="319"/>
      <c r="O46" s="340"/>
      <c r="P46" s="320"/>
      <c r="Q46" s="319"/>
      <c r="R46" s="321"/>
      <c r="S46" s="16" t="s">
        <v>83</v>
      </c>
      <c r="T46" s="8">
        <v>25</v>
      </c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40"/>
      <c r="AI46" s="269"/>
      <c r="AJ46" s="319"/>
      <c r="AK46" s="321"/>
      <c r="AL46" s="16" t="s">
        <v>83</v>
      </c>
    </row>
    <row r="47" spans="1:38" s="22" customFormat="1" ht="12.75" customHeight="1" x14ac:dyDescent="0.2">
      <c r="A47" s="8">
        <v>26</v>
      </c>
      <c r="B47" s="319"/>
      <c r="C47" s="319"/>
      <c r="D47" s="319"/>
      <c r="E47" s="319"/>
      <c r="F47" s="321"/>
      <c r="G47" s="433"/>
      <c r="H47" s="269"/>
      <c r="I47" s="434"/>
      <c r="J47" s="337">
        <f t="shared" si="2"/>
        <v>0</v>
      </c>
      <c r="K47" s="336">
        <f t="shared" si="3"/>
        <v>0</v>
      </c>
      <c r="L47" s="319"/>
      <c r="M47" s="319"/>
      <c r="N47" s="319"/>
      <c r="O47" s="340"/>
      <c r="P47" s="320"/>
      <c r="Q47" s="319"/>
      <c r="R47" s="321"/>
      <c r="S47" s="16" t="s">
        <v>84</v>
      </c>
      <c r="T47" s="8">
        <v>26</v>
      </c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40"/>
      <c r="AI47" s="269"/>
      <c r="AJ47" s="319"/>
      <c r="AK47" s="321"/>
      <c r="AL47" s="16" t="s">
        <v>84</v>
      </c>
    </row>
    <row r="48" spans="1:38" s="22" customFormat="1" ht="12.75" customHeight="1" x14ac:dyDescent="0.2">
      <c r="A48" s="8">
        <v>27</v>
      </c>
      <c r="B48" s="319"/>
      <c r="C48" s="319"/>
      <c r="D48" s="319"/>
      <c r="E48" s="319"/>
      <c r="F48" s="321"/>
      <c r="G48" s="433"/>
      <c r="H48" s="269"/>
      <c r="I48" s="434"/>
      <c r="J48" s="337">
        <f t="shared" si="2"/>
        <v>0</v>
      </c>
      <c r="K48" s="336">
        <f t="shared" si="3"/>
        <v>0</v>
      </c>
      <c r="L48" s="319"/>
      <c r="M48" s="319"/>
      <c r="N48" s="319"/>
      <c r="O48" s="340"/>
      <c r="P48" s="320"/>
      <c r="Q48" s="319"/>
      <c r="R48" s="321"/>
      <c r="S48" s="16" t="s">
        <v>85</v>
      </c>
      <c r="T48" s="8">
        <v>27</v>
      </c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40"/>
      <c r="AI48" s="269"/>
      <c r="AJ48" s="319"/>
      <c r="AK48" s="321"/>
      <c r="AL48" s="16" t="s">
        <v>85</v>
      </c>
    </row>
    <row r="49" spans="1:248" s="22" customFormat="1" ht="12.75" customHeight="1" x14ac:dyDescent="0.2">
      <c r="A49" s="8">
        <v>28</v>
      </c>
      <c r="B49" s="319"/>
      <c r="C49" s="319"/>
      <c r="D49" s="319"/>
      <c r="E49" s="319"/>
      <c r="F49" s="321"/>
      <c r="G49" s="433"/>
      <c r="H49" s="269"/>
      <c r="I49" s="434"/>
      <c r="J49" s="337">
        <f t="shared" si="2"/>
        <v>0</v>
      </c>
      <c r="K49" s="336">
        <f t="shared" si="3"/>
        <v>0</v>
      </c>
      <c r="L49" s="319"/>
      <c r="M49" s="319"/>
      <c r="N49" s="319"/>
      <c r="O49" s="340"/>
      <c r="P49" s="320"/>
      <c r="Q49" s="319"/>
      <c r="R49" s="321"/>
      <c r="S49" s="16" t="s">
        <v>86</v>
      </c>
      <c r="T49" s="8">
        <v>28</v>
      </c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40"/>
      <c r="AI49" s="269"/>
      <c r="AJ49" s="319"/>
      <c r="AK49" s="321"/>
      <c r="AL49" s="16" t="s">
        <v>86</v>
      </c>
    </row>
    <row r="50" spans="1:248" s="22" customFormat="1" ht="12.75" customHeight="1" x14ac:dyDescent="0.2">
      <c r="A50" s="8">
        <v>29</v>
      </c>
      <c r="B50" s="319"/>
      <c r="C50" s="319"/>
      <c r="D50" s="319"/>
      <c r="E50" s="319"/>
      <c r="F50" s="321"/>
      <c r="G50" s="433"/>
      <c r="H50" s="269"/>
      <c r="I50" s="434"/>
      <c r="J50" s="337">
        <f t="shared" si="2"/>
        <v>0</v>
      </c>
      <c r="K50" s="336">
        <f t="shared" si="3"/>
        <v>0</v>
      </c>
      <c r="L50" s="319"/>
      <c r="M50" s="319"/>
      <c r="N50" s="319"/>
      <c r="O50" s="340"/>
      <c r="P50" s="320"/>
      <c r="Q50" s="319"/>
      <c r="R50" s="321"/>
      <c r="S50" s="16" t="s">
        <v>87</v>
      </c>
      <c r="T50" s="8">
        <v>29</v>
      </c>
      <c r="U50" s="319"/>
      <c r="V50" s="319"/>
      <c r="W50" s="319"/>
      <c r="X50" s="323"/>
      <c r="Y50" s="319"/>
      <c r="Z50" s="319"/>
      <c r="AA50" s="319"/>
      <c r="AB50" s="319"/>
      <c r="AC50" s="319"/>
      <c r="AD50" s="319"/>
      <c r="AE50" s="319"/>
      <c r="AF50" s="319"/>
      <c r="AG50" s="319"/>
      <c r="AH50" s="340"/>
      <c r="AI50" s="269"/>
      <c r="AJ50" s="319"/>
      <c r="AK50" s="321"/>
      <c r="AL50" s="16" t="s">
        <v>87</v>
      </c>
    </row>
    <row r="51" spans="1:248" s="22" customFormat="1" ht="12.75" customHeight="1" x14ac:dyDescent="0.2">
      <c r="A51" s="8">
        <v>30</v>
      </c>
      <c r="B51" s="319"/>
      <c r="C51" s="319"/>
      <c r="D51" s="319"/>
      <c r="E51" s="319"/>
      <c r="F51" s="321"/>
      <c r="G51" s="437"/>
      <c r="H51" s="269"/>
      <c r="I51" s="434"/>
      <c r="J51" s="337">
        <f t="shared" si="2"/>
        <v>0</v>
      </c>
      <c r="K51" s="336">
        <f t="shared" si="3"/>
        <v>0</v>
      </c>
      <c r="L51" s="319"/>
      <c r="M51" s="319"/>
      <c r="N51" s="319"/>
      <c r="O51" s="340"/>
      <c r="P51" s="320"/>
      <c r="Q51" s="319"/>
      <c r="R51" s="321"/>
      <c r="S51" s="16" t="s">
        <v>88</v>
      </c>
      <c r="T51" s="8">
        <v>30</v>
      </c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40"/>
      <c r="AI51" s="269"/>
      <c r="AJ51" s="319"/>
      <c r="AK51" s="321"/>
      <c r="AL51" s="16" t="s">
        <v>88</v>
      </c>
    </row>
    <row r="52" spans="1:248" s="22" customFormat="1" ht="12.75" customHeight="1" x14ac:dyDescent="0.2">
      <c r="A52" s="19">
        <v>31</v>
      </c>
      <c r="B52" s="325"/>
      <c r="C52" s="325"/>
      <c r="D52" s="325"/>
      <c r="E52" s="325"/>
      <c r="F52" s="327"/>
      <c r="G52" s="438"/>
      <c r="H52" s="271"/>
      <c r="I52" s="439"/>
      <c r="J52" s="440">
        <f t="shared" si="2"/>
        <v>0</v>
      </c>
      <c r="K52" s="338">
        <f t="shared" si="3"/>
        <v>0</v>
      </c>
      <c r="L52" s="325"/>
      <c r="M52" s="325"/>
      <c r="N52" s="325"/>
      <c r="O52" s="342"/>
      <c r="P52" s="326"/>
      <c r="Q52" s="325"/>
      <c r="R52" s="327"/>
      <c r="S52" s="20" t="s">
        <v>89</v>
      </c>
      <c r="T52" s="19">
        <v>31</v>
      </c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42"/>
      <c r="AI52" s="271"/>
      <c r="AJ52" s="325"/>
      <c r="AK52" s="327"/>
      <c r="AL52" s="20" t="s">
        <v>89</v>
      </c>
    </row>
    <row r="53" spans="1:248" s="279" customFormat="1" ht="12.75" customHeight="1" thickBot="1" x14ac:dyDescent="0.25">
      <c r="A53" s="280"/>
      <c r="B53" s="333">
        <f>SUM(B22:B52)</f>
        <v>0</v>
      </c>
      <c r="C53" s="333">
        <f>SUM(C22:C52)</f>
        <v>0</v>
      </c>
      <c r="D53" s="333">
        <f>SUM(D22:D52)</f>
        <v>0</v>
      </c>
      <c r="E53" s="334">
        <f>SUM(E22:E52)</f>
        <v>0</v>
      </c>
      <c r="F53" s="335">
        <f>SUM(F22:F52)</f>
        <v>0</v>
      </c>
      <c r="G53" s="288"/>
      <c r="H53" s="288" t="s">
        <v>90</v>
      </c>
      <c r="I53" s="293">
        <f>COUNTA(I22:I52)</f>
        <v>0</v>
      </c>
      <c r="J53" s="333">
        <f>SUM(J21:J52)</f>
        <v>0</v>
      </c>
      <c r="K53" s="333">
        <f t="shared" ref="K53:R53" si="4">SUM(K22:K52)</f>
        <v>0</v>
      </c>
      <c r="L53" s="333">
        <f t="shared" si="4"/>
        <v>0</v>
      </c>
      <c r="M53" s="333">
        <f t="shared" si="4"/>
        <v>0</v>
      </c>
      <c r="N53" s="333">
        <f t="shared" si="4"/>
        <v>0</v>
      </c>
      <c r="O53" s="334">
        <f t="shared" si="4"/>
        <v>0</v>
      </c>
      <c r="P53" s="334">
        <f t="shared" si="4"/>
        <v>0</v>
      </c>
      <c r="Q53" s="333">
        <f t="shared" si="4"/>
        <v>0</v>
      </c>
      <c r="R53" s="339">
        <f t="shared" si="4"/>
        <v>0</v>
      </c>
      <c r="S53" s="282"/>
      <c r="T53" s="280"/>
      <c r="U53" s="333">
        <f t="shared" ref="U53:AH53" si="5">SUM(U22:U52)</f>
        <v>0</v>
      </c>
      <c r="V53" s="333">
        <f t="shared" si="5"/>
        <v>0</v>
      </c>
      <c r="W53" s="333">
        <f t="shared" si="5"/>
        <v>0</v>
      </c>
      <c r="X53" s="333">
        <f t="shared" si="5"/>
        <v>0</v>
      </c>
      <c r="Y53" s="333">
        <f t="shared" si="5"/>
        <v>0</v>
      </c>
      <c r="Z53" s="333">
        <f t="shared" si="5"/>
        <v>0</v>
      </c>
      <c r="AA53" s="333">
        <f t="shared" si="5"/>
        <v>0</v>
      </c>
      <c r="AB53" s="333">
        <f t="shared" si="5"/>
        <v>0</v>
      </c>
      <c r="AC53" s="333">
        <f t="shared" si="5"/>
        <v>0</v>
      </c>
      <c r="AD53" s="333">
        <f t="shared" si="5"/>
        <v>0</v>
      </c>
      <c r="AE53" s="333">
        <f t="shared" si="5"/>
        <v>0</v>
      </c>
      <c r="AF53" s="333">
        <f t="shared" si="5"/>
        <v>0</v>
      </c>
      <c r="AG53" s="333">
        <f t="shared" si="5"/>
        <v>0</v>
      </c>
      <c r="AH53" s="335">
        <f t="shared" si="5"/>
        <v>0</v>
      </c>
      <c r="AI53" s="343"/>
      <c r="AJ53" s="333">
        <f>SUM(AJ22:AJ52)</f>
        <v>0</v>
      </c>
      <c r="AK53" s="339">
        <f>SUM(AK22:AK52)</f>
        <v>0</v>
      </c>
      <c r="AL53" s="282"/>
    </row>
    <row r="54" spans="1:248" ht="12.75" customHeight="1" thickTop="1" x14ac:dyDescent="0.2">
      <c r="A54" s="40"/>
      <c r="B54" s="46"/>
      <c r="C54" s="46"/>
      <c r="D54" s="46"/>
      <c r="E54" s="46"/>
      <c r="F54" s="46"/>
      <c r="G54" s="47"/>
      <c r="H54" s="46"/>
      <c r="I54" s="47"/>
      <c r="J54" s="46"/>
      <c r="K54" s="46"/>
      <c r="L54" s="46"/>
      <c r="M54" s="46"/>
      <c r="N54" s="46"/>
      <c r="O54" s="46"/>
      <c r="P54" s="46"/>
      <c r="Q54" s="46"/>
      <c r="R54" s="46"/>
      <c r="S54" s="40"/>
      <c r="T54" s="40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0"/>
    </row>
    <row r="55" spans="1:248" ht="12.75" customHeight="1" x14ac:dyDescent="0.2">
      <c r="A55" s="173"/>
      <c r="B55" s="176"/>
      <c r="C55" s="176"/>
      <c r="D55" s="176"/>
      <c r="E55" s="176"/>
      <c r="F55" s="176"/>
      <c r="G55" s="266"/>
      <c r="H55" s="176"/>
      <c r="I55" s="266"/>
      <c r="J55" s="176"/>
      <c r="K55" s="176"/>
      <c r="L55" s="176"/>
      <c r="M55" s="176"/>
      <c r="N55" s="176"/>
      <c r="O55" s="176"/>
      <c r="P55" s="176"/>
      <c r="Q55" s="176"/>
      <c r="R55" s="176"/>
      <c r="S55" s="173"/>
      <c r="T55" s="173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3"/>
    </row>
    <row r="56" spans="1:248" ht="12.75" customHeight="1" x14ac:dyDescent="0.2">
      <c r="A56" s="22"/>
      <c r="B56" s="22"/>
      <c r="C56" s="22"/>
      <c r="D56" s="22"/>
      <c r="E56" s="22"/>
      <c r="F56" s="22"/>
      <c r="G56" s="514" t="str">
        <f>$G$10</f>
        <v>UNITED STEELWORKERS - LOCAL UNION</v>
      </c>
      <c r="H56" s="514"/>
      <c r="I56" s="514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48"/>
      <c r="V56" s="48"/>
      <c r="W56" s="48"/>
      <c r="X56" s="48"/>
      <c r="Y56" s="48"/>
      <c r="Z56" s="48"/>
      <c r="AA56" s="49" t="str">
        <f>$AA$10</f>
        <v>FINANCIAL SECRETARY'S CASH BOOK</v>
      </c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22"/>
    </row>
    <row r="57" spans="1:248" ht="12.75" customHeight="1" x14ac:dyDescent="0.2">
      <c r="A57" s="22"/>
      <c r="B57" s="130" t="str">
        <f>$B$11</f>
        <v>Month</v>
      </c>
      <c r="C57" s="69" t="str">
        <f>$C$11</f>
        <v>DECEMBER</v>
      </c>
      <c r="D57" s="130" t="str">
        <f>$D$11</f>
        <v>Year</v>
      </c>
      <c r="E57" s="43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0"/>
      <c r="AJ57" s="166" t="str">
        <f>$C$11</f>
        <v>DECEMBER</v>
      </c>
      <c r="AK57" s="43">
        <f>$E$11</f>
        <v>0</v>
      </c>
    </row>
    <row r="58" spans="1:248" ht="12.75" customHeight="1" x14ac:dyDescent="0.2">
      <c r="A58" s="22"/>
      <c r="B58" s="130" t="str">
        <f>$B$12</f>
        <v>Page No.</v>
      </c>
      <c r="C58" s="165">
        <f>C12+1</f>
        <v>2</v>
      </c>
      <c r="D58" s="103"/>
      <c r="E58" s="103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0" t="str">
        <f>$B$12</f>
        <v>Page No.</v>
      </c>
      <c r="AJ58" s="302">
        <f>AJ12+1</f>
        <v>2</v>
      </c>
      <c r="AK58" s="162"/>
      <c r="AL58" s="104"/>
    </row>
    <row r="59" spans="1:24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236</v>
      </c>
      <c r="AL59" s="3"/>
    </row>
    <row r="60" spans="1:24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248" s="411" customFormat="1" ht="12.75" customHeight="1" x14ac:dyDescent="0.2">
      <c r="A61" s="1"/>
      <c r="B61" s="3"/>
      <c r="C61" s="3" t="s">
        <v>55</v>
      </c>
      <c r="D61" s="3"/>
      <c r="E61" s="3"/>
      <c r="F61" s="13"/>
      <c r="G61" s="21"/>
      <c r="H61" s="2" t="s">
        <v>56</v>
      </c>
      <c r="I61" s="88"/>
      <c r="J61" s="463" t="s">
        <v>470</v>
      </c>
      <c r="K61" s="46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411" customFormat="1" ht="12.75" customHeight="1" x14ac:dyDescent="0.2">
      <c r="A62" s="1"/>
      <c r="B62" s="3"/>
      <c r="C62" s="3"/>
      <c r="D62" s="3"/>
      <c r="E62" s="3"/>
      <c r="F62" s="13"/>
      <c r="G62" s="21"/>
      <c r="H62" s="13"/>
      <c r="I62" s="89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248" s="411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30">
        <v>5</v>
      </c>
      <c r="G63" s="39">
        <v>6</v>
      </c>
      <c r="H63" s="28">
        <v>7</v>
      </c>
      <c r="I63" s="90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248" s="4" customFormat="1" ht="12.75" customHeight="1" thickTop="1" x14ac:dyDescent="0.2">
      <c r="A64" s="1"/>
      <c r="B64" s="77" t="s">
        <v>4</v>
      </c>
      <c r="C64" s="91"/>
      <c r="D64" s="77" t="s">
        <v>201</v>
      </c>
      <c r="E64" s="170" t="s">
        <v>6</v>
      </c>
      <c r="F64" s="76" t="s">
        <v>7</v>
      </c>
      <c r="G64" s="151"/>
      <c r="H64" s="76"/>
      <c r="I64" s="93"/>
      <c r="J64" s="77"/>
      <c r="K64" s="76"/>
      <c r="L64" s="77" t="s">
        <v>460</v>
      </c>
      <c r="M64" s="77"/>
      <c r="N64" s="77" t="s">
        <v>257</v>
      </c>
      <c r="O64" s="170" t="s">
        <v>461</v>
      </c>
      <c r="P64" s="256"/>
      <c r="Q64" s="431" t="s">
        <v>8</v>
      </c>
      <c r="R64" s="76" t="s">
        <v>8</v>
      </c>
      <c r="S64" s="96"/>
      <c r="T64" s="63"/>
      <c r="U64" s="465" t="s">
        <v>9</v>
      </c>
      <c r="V64" s="466"/>
      <c r="W64" s="466"/>
      <c r="X64" s="466"/>
      <c r="Y64" s="467"/>
      <c r="Z64" s="77" t="s">
        <v>10</v>
      </c>
      <c r="AA64" s="77" t="s">
        <v>11</v>
      </c>
      <c r="AB64" s="77" t="s">
        <v>204</v>
      </c>
      <c r="AC64" s="77" t="s">
        <v>12</v>
      </c>
      <c r="AD64" s="77" t="s">
        <v>13</v>
      </c>
      <c r="AE64" s="77" t="s">
        <v>14</v>
      </c>
      <c r="AF64" s="77"/>
      <c r="AG64" s="77"/>
      <c r="AH64" s="94"/>
      <c r="AI64" s="95"/>
      <c r="AJ64" s="77" t="s">
        <v>15</v>
      </c>
      <c r="AK64" s="76" t="s">
        <v>7</v>
      </c>
      <c r="AL64" s="96"/>
      <c r="AM64" s="432"/>
      <c r="AN64" s="432"/>
      <c r="AO64" s="432"/>
      <c r="AP64" s="432"/>
      <c r="AQ64" s="432"/>
      <c r="AR64" s="432"/>
      <c r="AS64" s="432"/>
      <c r="AT64" s="432"/>
      <c r="AU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432"/>
      <c r="BR64" s="432"/>
      <c r="BS64" s="432"/>
      <c r="BT64" s="432"/>
      <c r="BU64" s="432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2"/>
      <c r="FG64" s="432"/>
      <c r="FH64" s="432"/>
      <c r="FI64" s="432"/>
      <c r="FJ64" s="432"/>
      <c r="FK64" s="432"/>
      <c r="FL64" s="432"/>
      <c r="FM64" s="432"/>
      <c r="FN64" s="432"/>
      <c r="FO64" s="432"/>
      <c r="FP64" s="432"/>
      <c r="FQ64" s="432"/>
      <c r="FR64" s="432"/>
      <c r="FS64" s="432"/>
      <c r="FT64" s="432"/>
      <c r="FU64" s="432"/>
      <c r="FV64" s="432"/>
      <c r="FW64" s="432"/>
      <c r="FX64" s="432"/>
      <c r="FY64" s="432"/>
      <c r="FZ64" s="432"/>
      <c r="GA64" s="432"/>
      <c r="GB64" s="432"/>
      <c r="GC64" s="432"/>
      <c r="GD64" s="432"/>
      <c r="GE64" s="432"/>
      <c r="GF64" s="432"/>
      <c r="GG64" s="432"/>
      <c r="GH64" s="432"/>
      <c r="GI64" s="432"/>
      <c r="GJ64" s="432"/>
      <c r="GK64" s="432"/>
      <c r="GL64" s="432"/>
      <c r="GM64" s="432"/>
      <c r="GN64" s="432"/>
      <c r="GO64" s="432"/>
      <c r="GP64" s="432"/>
      <c r="GQ64" s="432"/>
      <c r="GR64" s="432"/>
      <c r="GS64" s="432"/>
      <c r="GT64" s="432"/>
      <c r="GU64" s="432"/>
      <c r="GV64" s="432"/>
      <c r="GW64" s="432"/>
      <c r="GX64" s="432"/>
      <c r="GY64" s="432"/>
      <c r="GZ64" s="432"/>
      <c r="HA64" s="432"/>
      <c r="HB64" s="432"/>
      <c r="HC64" s="432"/>
      <c r="HD64" s="432"/>
      <c r="HE64" s="432"/>
      <c r="HF64" s="432"/>
      <c r="HG64" s="432"/>
      <c r="HH64" s="432"/>
      <c r="HI64" s="432"/>
      <c r="HJ64" s="432"/>
      <c r="HK64" s="432"/>
      <c r="HL64" s="432"/>
      <c r="HM64" s="432"/>
      <c r="HN64" s="432"/>
      <c r="HO64" s="432"/>
      <c r="HP64" s="432"/>
      <c r="HQ64" s="432"/>
      <c r="HR64" s="432"/>
      <c r="HS64" s="432"/>
      <c r="HT64" s="432"/>
      <c r="HU64" s="432"/>
      <c r="HV64" s="432"/>
      <c r="HW64" s="432"/>
      <c r="HX64" s="432"/>
      <c r="HY64" s="432"/>
      <c r="HZ64" s="432"/>
      <c r="IA64" s="432"/>
      <c r="IB64" s="432"/>
      <c r="IC64" s="432"/>
      <c r="ID64" s="432"/>
      <c r="IE64" s="432"/>
      <c r="IF64" s="432"/>
      <c r="IG64" s="432"/>
      <c r="IH64" s="432"/>
      <c r="II64" s="432"/>
      <c r="IJ64" s="432"/>
      <c r="IK64" s="432"/>
      <c r="IL64" s="432"/>
      <c r="IM64" s="432"/>
      <c r="IN64" s="432"/>
    </row>
    <row r="65" spans="1:248" s="4" customFormat="1" ht="12.75" customHeight="1" x14ac:dyDescent="0.2">
      <c r="A65" s="1"/>
      <c r="B65" s="77" t="s">
        <v>8</v>
      </c>
      <c r="C65" s="77" t="s">
        <v>16</v>
      </c>
      <c r="D65" s="77" t="s">
        <v>202</v>
      </c>
      <c r="E65" s="171" t="s">
        <v>8</v>
      </c>
      <c r="F65" s="76" t="s">
        <v>18</v>
      </c>
      <c r="G65" s="151" t="s">
        <v>19</v>
      </c>
      <c r="H65" s="76" t="s">
        <v>20</v>
      </c>
      <c r="I65" s="93" t="s">
        <v>469</v>
      </c>
      <c r="J65" s="77" t="s">
        <v>21</v>
      </c>
      <c r="K65" s="76" t="s">
        <v>22</v>
      </c>
      <c r="L65" s="77" t="s">
        <v>462</v>
      </c>
      <c r="M65" s="77" t="s">
        <v>463</v>
      </c>
      <c r="N65" s="77" t="s">
        <v>258</v>
      </c>
      <c r="O65" s="171" t="s">
        <v>259</v>
      </c>
      <c r="P65" s="171" t="s">
        <v>23</v>
      </c>
      <c r="Q65" s="77" t="s">
        <v>24</v>
      </c>
      <c r="R65" s="76" t="s">
        <v>24</v>
      </c>
      <c r="S65" s="94" t="s">
        <v>135</v>
      </c>
      <c r="T65" s="76" t="s">
        <v>135</v>
      </c>
      <c r="U65" s="77" t="s">
        <v>25</v>
      </c>
      <c r="V65" s="77" t="s">
        <v>26</v>
      </c>
      <c r="W65" s="77" t="s">
        <v>27</v>
      </c>
      <c r="X65" s="77" t="s">
        <v>28</v>
      </c>
      <c r="Y65" s="77" t="s">
        <v>136</v>
      </c>
      <c r="Z65" s="77" t="s">
        <v>251</v>
      </c>
      <c r="AA65" s="77" t="s">
        <v>137</v>
      </c>
      <c r="AB65" s="77" t="s">
        <v>203</v>
      </c>
      <c r="AC65" s="77" t="s">
        <v>30</v>
      </c>
      <c r="AD65" s="77" t="s">
        <v>140</v>
      </c>
      <c r="AE65" s="77" t="s">
        <v>31</v>
      </c>
      <c r="AF65" s="77" t="s">
        <v>32</v>
      </c>
      <c r="AG65" s="77" t="s">
        <v>205</v>
      </c>
      <c r="AH65" s="94" t="s">
        <v>16</v>
      </c>
      <c r="AI65" s="92" t="s">
        <v>34</v>
      </c>
      <c r="AJ65" s="77" t="s">
        <v>35</v>
      </c>
      <c r="AK65" s="76" t="s">
        <v>18</v>
      </c>
      <c r="AL65" s="96"/>
      <c r="AM65" s="432"/>
      <c r="AN65" s="432"/>
      <c r="AO65" s="432"/>
      <c r="AP65" s="432"/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432"/>
      <c r="BI65" s="432"/>
      <c r="BJ65" s="432"/>
      <c r="BK65" s="432"/>
      <c r="BL65" s="432"/>
      <c r="BM65" s="432"/>
      <c r="BN65" s="432"/>
      <c r="BO65" s="432"/>
      <c r="BP65" s="432"/>
      <c r="BQ65" s="432"/>
      <c r="BR65" s="432"/>
      <c r="BS65" s="432"/>
      <c r="BT65" s="432"/>
      <c r="BU65" s="432"/>
      <c r="BV65" s="432"/>
      <c r="BW65" s="432"/>
      <c r="BX65" s="432"/>
      <c r="BY65" s="432"/>
      <c r="BZ65" s="432"/>
      <c r="CA65" s="432"/>
      <c r="CB65" s="432"/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2"/>
      <c r="FG65" s="432"/>
      <c r="FH65" s="432"/>
      <c r="FI65" s="432"/>
      <c r="FJ65" s="432"/>
      <c r="FK65" s="432"/>
      <c r="FL65" s="432"/>
      <c r="FM65" s="432"/>
      <c r="FN65" s="432"/>
      <c r="FO65" s="432"/>
      <c r="FP65" s="432"/>
      <c r="FQ65" s="432"/>
      <c r="FR65" s="432"/>
      <c r="FS65" s="432"/>
      <c r="FT65" s="432"/>
      <c r="FU65" s="432"/>
      <c r="FV65" s="432"/>
      <c r="FW65" s="432"/>
      <c r="FX65" s="432"/>
      <c r="FY65" s="432"/>
      <c r="FZ65" s="432"/>
      <c r="GA65" s="432"/>
      <c r="GB65" s="432"/>
      <c r="GC65" s="432"/>
      <c r="GD65" s="432"/>
      <c r="GE65" s="432"/>
      <c r="GF65" s="432"/>
      <c r="GG65" s="432"/>
      <c r="GH65" s="432"/>
      <c r="GI65" s="432"/>
      <c r="GJ65" s="432"/>
      <c r="GK65" s="432"/>
      <c r="GL65" s="432"/>
      <c r="GM65" s="432"/>
      <c r="GN65" s="432"/>
      <c r="GO65" s="432"/>
      <c r="GP65" s="432"/>
      <c r="GQ65" s="432"/>
      <c r="GR65" s="432"/>
      <c r="GS65" s="432"/>
      <c r="GT65" s="432"/>
      <c r="GU65" s="432"/>
      <c r="GV65" s="432"/>
      <c r="GW65" s="432"/>
      <c r="GX65" s="432"/>
      <c r="GY65" s="432"/>
      <c r="GZ65" s="432"/>
      <c r="HA65" s="432"/>
      <c r="HB65" s="432"/>
      <c r="HC65" s="432"/>
      <c r="HD65" s="432"/>
      <c r="HE65" s="432"/>
      <c r="HF65" s="432"/>
      <c r="HG65" s="432"/>
      <c r="HH65" s="432"/>
      <c r="HI65" s="432"/>
      <c r="HJ65" s="432"/>
      <c r="HK65" s="432"/>
      <c r="HL65" s="432"/>
      <c r="HM65" s="432"/>
      <c r="HN65" s="432"/>
      <c r="HO65" s="432"/>
      <c r="HP65" s="432"/>
      <c r="HQ65" s="432"/>
      <c r="HR65" s="432"/>
      <c r="HS65" s="432"/>
      <c r="HT65" s="432"/>
      <c r="HU65" s="432"/>
      <c r="HV65" s="432"/>
      <c r="HW65" s="432"/>
      <c r="HX65" s="432"/>
      <c r="HY65" s="432"/>
      <c r="HZ65" s="432"/>
      <c r="IA65" s="432"/>
      <c r="IB65" s="432"/>
      <c r="IC65" s="432"/>
      <c r="ID65" s="432"/>
      <c r="IE65" s="432"/>
      <c r="IF65" s="432"/>
      <c r="IG65" s="432"/>
      <c r="IH65" s="432"/>
      <c r="II65" s="432"/>
      <c r="IJ65" s="432"/>
      <c r="IK65" s="432"/>
      <c r="IL65" s="432"/>
      <c r="IM65" s="432"/>
      <c r="IN65" s="432"/>
    </row>
    <row r="66" spans="1:248" s="4" customFormat="1" ht="12.75" customHeight="1" thickBot="1" x14ac:dyDescent="0.25">
      <c r="A66" s="6"/>
      <c r="B66" s="78" t="s">
        <v>36</v>
      </c>
      <c r="C66" s="78" t="s">
        <v>37</v>
      </c>
      <c r="D66" s="78" t="s">
        <v>38</v>
      </c>
      <c r="E66" s="172" t="s">
        <v>39</v>
      </c>
      <c r="F66" s="97" t="s">
        <v>40</v>
      </c>
      <c r="G66" s="152"/>
      <c r="H66" s="97"/>
      <c r="I66" s="98" t="s">
        <v>41</v>
      </c>
      <c r="J66" s="78"/>
      <c r="K66" s="97"/>
      <c r="L66" s="78" t="s">
        <v>464</v>
      </c>
      <c r="M66" s="78"/>
      <c r="N66" s="78" t="s">
        <v>235</v>
      </c>
      <c r="O66" s="172" t="s">
        <v>235</v>
      </c>
      <c r="P66" s="257"/>
      <c r="Q66" s="258" t="s">
        <v>465</v>
      </c>
      <c r="R66" s="259" t="s">
        <v>271</v>
      </c>
      <c r="S66" s="99" t="s">
        <v>109</v>
      </c>
      <c r="T66" s="97" t="s">
        <v>186</v>
      </c>
      <c r="U66" s="78" t="s">
        <v>42</v>
      </c>
      <c r="V66" s="78" t="s">
        <v>43</v>
      </c>
      <c r="W66" s="78"/>
      <c r="X66" s="78" t="s">
        <v>44</v>
      </c>
      <c r="Y66" s="78" t="s">
        <v>30</v>
      </c>
      <c r="Z66" s="78" t="s">
        <v>30</v>
      </c>
      <c r="AA66" s="78" t="s">
        <v>138</v>
      </c>
      <c r="AB66" s="78" t="s">
        <v>15</v>
      </c>
      <c r="AC66" s="78" t="s">
        <v>139</v>
      </c>
      <c r="AD66" s="78" t="s">
        <v>141</v>
      </c>
      <c r="AE66" s="78" t="s">
        <v>47</v>
      </c>
      <c r="AF66" s="78" t="s">
        <v>48</v>
      </c>
      <c r="AG66" s="78" t="s">
        <v>15</v>
      </c>
      <c r="AH66" s="99" t="s">
        <v>30</v>
      </c>
      <c r="AI66" s="100"/>
      <c r="AJ66" s="78" t="s">
        <v>49</v>
      </c>
      <c r="AK66" s="97" t="s">
        <v>187</v>
      </c>
      <c r="AL66" s="101"/>
      <c r="AM66" s="432"/>
      <c r="AN66" s="432"/>
      <c r="AO66" s="432"/>
      <c r="AP66" s="432"/>
      <c r="AQ66" s="432"/>
      <c r="AR66" s="432"/>
      <c r="AS66" s="432"/>
      <c r="AT66" s="432"/>
      <c r="AU66" s="432"/>
      <c r="AV66" s="432"/>
      <c r="AW66" s="432"/>
      <c r="AX66" s="432"/>
      <c r="AY66" s="432"/>
      <c r="AZ66" s="432"/>
      <c r="BA66" s="432"/>
      <c r="BB66" s="432"/>
      <c r="BC66" s="432"/>
      <c r="BD66" s="432"/>
      <c r="BE66" s="432"/>
      <c r="BF66" s="432"/>
      <c r="BG66" s="432"/>
      <c r="BH66" s="432"/>
      <c r="BI66" s="432"/>
      <c r="BJ66" s="432"/>
      <c r="BK66" s="432"/>
      <c r="BL66" s="432"/>
      <c r="BM66" s="432"/>
      <c r="BN66" s="432"/>
      <c r="BO66" s="432"/>
      <c r="BP66" s="432"/>
      <c r="BQ66" s="432"/>
      <c r="BR66" s="432"/>
      <c r="BS66" s="432"/>
      <c r="BT66" s="432"/>
      <c r="BU66" s="432"/>
      <c r="BV66" s="432"/>
      <c r="BW66" s="432"/>
      <c r="BX66" s="432"/>
      <c r="BY66" s="432"/>
      <c r="BZ66" s="432"/>
      <c r="CA66" s="432"/>
      <c r="CB66" s="432"/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2"/>
      <c r="FG66" s="432"/>
      <c r="FH66" s="432"/>
      <c r="FI66" s="432"/>
      <c r="FJ66" s="432"/>
      <c r="FK66" s="432"/>
      <c r="FL66" s="432"/>
      <c r="FM66" s="432"/>
      <c r="FN66" s="432"/>
      <c r="FO66" s="432"/>
      <c r="FP66" s="432"/>
      <c r="FQ66" s="432"/>
      <c r="FR66" s="432"/>
      <c r="FS66" s="432"/>
      <c r="FT66" s="432"/>
      <c r="FU66" s="432"/>
      <c r="FV66" s="432"/>
      <c r="FW66" s="432"/>
      <c r="FX66" s="432"/>
      <c r="FY66" s="432"/>
      <c r="FZ66" s="432"/>
      <c r="GA66" s="432"/>
      <c r="GB66" s="432"/>
      <c r="GC66" s="432"/>
      <c r="GD66" s="432"/>
      <c r="GE66" s="432"/>
      <c r="GF66" s="432"/>
      <c r="GG66" s="432"/>
      <c r="GH66" s="432"/>
      <c r="GI66" s="432"/>
      <c r="GJ66" s="432"/>
      <c r="GK66" s="432"/>
      <c r="GL66" s="432"/>
      <c r="GM66" s="432"/>
      <c r="GN66" s="432"/>
      <c r="GO66" s="432"/>
      <c r="GP66" s="432"/>
      <c r="GQ66" s="432"/>
      <c r="GR66" s="432"/>
      <c r="GS66" s="432"/>
      <c r="GT66" s="432"/>
      <c r="GU66" s="432"/>
      <c r="GV66" s="432"/>
      <c r="GW66" s="432"/>
      <c r="GX66" s="432"/>
      <c r="GY66" s="432"/>
      <c r="GZ66" s="432"/>
      <c r="HA66" s="432"/>
      <c r="HB66" s="432"/>
      <c r="HC66" s="432"/>
      <c r="HD66" s="432"/>
      <c r="HE66" s="432"/>
      <c r="HF66" s="432"/>
      <c r="HG66" s="432"/>
      <c r="HH66" s="432"/>
      <c r="HI66" s="432"/>
      <c r="HJ66" s="432"/>
      <c r="HK66" s="432"/>
      <c r="HL66" s="432"/>
      <c r="HM66" s="432"/>
      <c r="HN66" s="432"/>
      <c r="HO66" s="432"/>
      <c r="HP66" s="432"/>
      <c r="HQ66" s="432"/>
      <c r="HR66" s="432"/>
      <c r="HS66" s="432"/>
      <c r="HT66" s="432"/>
      <c r="HU66" s="432"/>
      <c r="HV66" s="432"/>
      <c r="HW66" s="432"/>
      <c r="HX66" s="432"/>
      <c r="HY66" s="432"/>
      <c r="HZ66" s="432"/>
      <c r="IA66" s="432"/>
      <c r="IB66" s="432"/>
      <c r="IC66" s="432"/>
      <c r="ID66" s="432"/>
      <c r="IE66" s="432"/>
      <c r="IF66" s="432"/>
      <c r="IG66" s="432"/>
      <c r="IH66" s="432"/>
      <c r="II66" s="432"/>
      <c r="IJ66" s="432"/>
      <c r="IK66" s="432"/>
      <c r="IL66" s="432"/>
      <c r="IM66" s="432"/>
      <c r="IN66" s="432"/>
    </row>
    <row r="67" spans="1:248" s="279" customFormat="1" ht="12.75" customHeight="1" thickTop="1" x14ac:dyDescent="0.2">
      <c r="A67" s="274"/>
      <c r="B67" s="337">
        <f>B53</f>
        <v>0</v>
      </c>
      <c r="C67" s="337">
        <f>C53</f>
        <v>0</v>
      </c>
      <c r="D67" s="337">
        <f>D53</f>
        <v>0</v>
      </c>
      <c r="E67" s="349">
        <f>E53</f>
        <v>0</v>
      </c>
      <c r="F67" s="336">
        <f>F53</f>
        <v>0</v>
      </c>
      <c r="G67" s="126" t="str">
        <f>$C$11</f>
        <v>DECEMBER</v>
      </c>
      <c r="H67" s="275" t="s">
        <v>58</v>
      </c>
      <c r="I67" s="276"/>
      <c r="J67" s="350">
        <f t="shared" ref="J67:R67" si="6">J53</f>
        <v>0</v>
      </c>
      <c r="K67" s="351">
        <f t="shared" si="6"/>
        <v>0</v>
      </c>
      <c r="L67" s="337">
        <f t="shared" si="6"/>
        <v>0</v>
      </c>
      <c r="M67" s="337">
        <f t="shared" si="6"/>
        <v>0</v>
      </c>
      <c r="N67" s="337">
        <f t="shared" si="6"/>
        <v>0</v>
      </c>
      <c r="O67" s="349">
        <f t="shared" si="6"/>
        <v>0</v>
      </c>
      <c r="P67" s="349">
        <f t="shared" si="6"/>
        <v>0</v>
      </c>
      <c r="Q67" s="337">
        <f t="shared" si="6"/>
        <v>0</v>
      </c>
      <c r="R67" s="352">
        <f t="shared" si="6"/>
        <v>0</v>
      </c>
      <c r="S67" s="277"/>
      <c r="T67" s="274"/>
      <c r="U67" s="337">
        <f t="shared" ref="U67:AH67" si="7">U53</f>
        <v>0</v>
      </c>
      <c r="V67" s="337">
        <f t="shared" si="7"/>
        <v>0</v>
      </c>
      <c r="W67" s="337">
        <f t="shared" si="7"/>
        <v>0</v>
      </c>
      <c r="X67" s="337">
        <f t="shared" si="7"/>
        <v>0</v>
      </c>
      <c r="Y67" s="337">
        <f t="shared" si="7"/>
        <v>0</v>
      </c>
      <c r="Z67" s="337">
        <f t="shared" si="7"/>
        <v>0</v>
      </c>
      <c r="AA67" s="337">
        <f t="shared" si="7"/>
        <v>0</v>
      </c>
      <c r="AB67" s="337">
        <f t="shared" si="7"/>
        <v>0</v>
      </c>
      <c r="AC67" s="337">
        <f t="shared" si="7"/>
        <v>0</v>
      </c>
      <c r="AD67" s="337">
        <f t="shared" si="7"/>
        <v>0</v>
      </c>
      <c r="AE67" s="337">
        <f t="shared" si="7"/>
        <v>0</v>
      </c>
      <c r="AF67" s="337">
        <f t="shared" si="7"/>
        <v>0</v>
      </c>
      <c r="AG67" s="337">
        <f t="shared" si="7"/>
        <v>0</v>
      </c>
      <c r="AH67" s="337">
        <f t="shared" si="7"/>
        <v>0</v>
      </c>
      <c r="AI67" s="278"/>
      <c r="AJ67" s="337">
        <f>AJ53</f>
        <v>0</v>
      </c>
      <c r="AK67" s="353">
        <f>AK53</f>
        <v>0</v>
      </c>
      <c r="AL67" s="277"/>
    </row>
    <row r="68" spans="1:248" s="22" customFormat="1" ht="12.75" customHeight="1" x14ac:dyDescent="0.2">
      <c r="A68" s="8">
        <v>1</v>
      </c>
      <c r="B68" s="319"/>
      <c r="C68" s="319"/>
      <c r="D68" s="319"/>
      <c r="E68" s="319"/>
      <c r="F68" s="321"/>
      <c r="G68" s="433"/>
      <c r="H68" s="269"/>
      <c r="I68" s="434"/>
      <c r="J68" s="337">
        <f t="shared" ref="J68:J98" si="8">SUM(B68:F68)</f>
        <v>0</v>
      </c>
      <c r="K68" s="336">
        <f t="shared" ref="K68:K98" si="9">SUM(U68:AK68)-SUM(L68:R68)</f>
        <v>0</v>
      </c>
      <c r="L68" s="319"/>
      <c r="M68" s="319"/>
      <c r="N68" s="319"/>
      <c r="O68" s="340"/>
      <c r="P68" s="320"/>
      <c r="Q68" s="319"/>
      <c r="R68" s="321"/>
      <c r="S68" s="16" t="s">
        <v>59</v>
      </c>
      <c r="T68" s="8">
        <v>1</v>
      </c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40"/>
      <c r="AI68" s="269"/>
      <c r="AJ68" s="319"/>
      <c r="AK68" s="321"/>
      <c r="AL68" s="16" t="s">
        <v>59</v>
      </c>
    </row>
    <row r="69" spans="1:248" s="22" customFormat="1" ht="12.75" customHeight="1" x14ac:dyDescent="0.2">
      <c r="A69" s="8">
        <v>2</v>
      </c>
      <c r="B69" s="319"/>
      <c r="C69" s="319"/>
      <c r="D69" s="319"/>
      <c r="E69" s="319"/>
      <c r="F69" s="321"/>
      <c r="G69" s="433"/>
      <c r="H69" s="269"/>
      <c r="I69" s="434"/>
      <c r="J69" s="337">
        <f t="shared" si="8"/>
        <v>0</v>
      </c>
      <c r="K69" s="336">
        <f t="shared" si="9"/>
        <v>0</v>
      </c>
      <c r="L69" s="319"/>
      <c r="M69" s="319"/>
      <c r="N69" s="319"/>
      <c r="O69" s="340"/>
      <c r="P69" s="320"/>
      <c r="Q69" s="319"/>
      <c r="R69" s="321"/>
      <c r="S69" s="16" t="s">
        <v>60</v>
      </c>
      <c r="T69" s="8">
        <v>2</v>
      </c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40"/>
      <c r="AI69" s="269"/>
      <c r="AJ69" s="319"/>
      <c r="AK69" s="321"/>
      <c r="AL69" s="16" t="s">
        <v>60</v>
      </c>
    </row>
    <row r="70" spans="1:248" s="22" customFormat="1" ht="12.75" customHeight="1" x14ac:dyDescent="0.2">
      <c r="A70" s="8">
        <v>3</v>
      </c>
      <c r="B70" s="319"/>
      <c r="C70" s="319"/>
      <c r="D70" s="319"/>
      <c r="E70" s="319"/>
      <c r="F70" s="321"/>
      <c r="G70" s="433"/>
      <c r="H70" s="269"/>
      <c r="I70" s="434"/>
      <c r="J70" s="337">
        <f t="shared" si="8"/>
        <v>0</v>
      </c>
      <c r="K70" s="336">
        <f t="shared" si="9"/>
        <v>0</v>
      </c>
      <c r="L70" s="319"/>
      <c r="M70" s="319"/>
      <c r="N70" s="319"/>
      <c r="O70" s="340"/>
      <c r="P70" s="320"/>
      <c r="Q70" s="319"/>
      <c r="R70" s="321"/>
      <c r="S70" s="16" t="s">
        <v>61</v>
      </c>
      <c r="T70" s="8">
        <v>3</v>
      </c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40"/>
      <c r="AI70" s="269"/>
      <c r="AJ70" s="319"/>
      <c r="AK70" s="321"/>
      <c r="AL70" s="16" t="s">
        <v>61</v>
      </c>
    </row>
    <row r="71" spans="1:248" s="22" customFormat="1" ht="12.75" customHeight="1" x14ac:dyDescent="0.2">
      <c r="A71" s="8">
        <v>4</v>
      </c>
      <c r="B71" s="319"/>
      <c r="C71" s="319"/>
      <c r="D71" s="319"/>
      <c r="E71" s="319"/>
      <c r="F71" s="321"/>
      <c r="G71" s="433"/>
      <c r="H71" s="269"/>
      <c r="I71" s="434"/>
      <c r="J71" s="337">
        <f t="shared" si="8"/>
        <v>0</v>
      </c>
      <c r="K71" s="336">
        <f t="shared" si="9"/>
        <v>0</v>
      </c>
      <c r="L71" s="319"/>
      <c r="M71" s="319"/>
      <c r="N71" s="319"/>
      <c r="O71" s="340"/>
      <c r="P71" s="320"/>
      <c r="Q71" s="319"/>
      <c r="R71" s="321"/>
      <c r="S71" s="16" t="s">
        <v>62</v>
      </c>
      <c r="T71" s="8">
        <v>4</v>
      </c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40"/>
      <c r="AI71" s="269"/>
      <c r="AJ71" s="319"/>
      <c r="AK71" s="321"/>
      <c r="AL71" s="16" t="s">
        <v>62</v>
      </c>
    </row>
    <row r="72" spans="1:248" s="22" customFormat="1" ht="12.75" customHeight="1" x14ac:dyDescent="0.2">
      <c r="A72" s="8">
        <v>5</v>
      </c>
      <c r="B72" s="319"/>
      <c r="C72" s="319"/>
      <c r="D72" s="319"/>
      <c r="E72" s="319"/>
      <c r="F72" s="321"/>
      <c r="G72" s="435"/>
      <c r="H72" s="269"/>
      <c r="I72" s="434"/>
      <c r="J72" s="337">
        <f t="shared" si="8"/>
        <v>0</v>
      </c>
      <c r="K72" s="336">
        <f t="shared" si="9"/>
        <v>0</v>
      </c>
      <c r="L72" s="319"/>
      <c r="M72" s="319"/>
      <c r="N72" s="319"/>
      <c r="O72" s="340"/>
      <c r="P72" s="320"/>
      <c r="Q72" s="319"/>
      <c r="R72" s="321"/>
      <c r="S72" s="16" t="s">
        <v>63</v>
      </c>
      <c r="T72" s="8">
        <v>5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40"/>
      <c r="AI72" s="269"/>
      <c r="AJ72" s="319"/>
      <c r="AK72" s="321"/>
      <c r="AL72" s="16" t="s">
        <v>63</v>
      </c>
    </row>
    <row r="73" spans="1:248" s="22" customFormat="1" ht="12.75" customHeight="1" x14ac:dyDescent="0.2">
      <c r="A73" s="17">
        <v>6</v>
      </c>
      <c r="B73" s="322"/>
      <c r="C73" s="322"/>
      <c r="D73" s="322"/>
      <c r="E73" s="322"/>
      <c r="F73" s="324"/>
      <c r="G73" s="433"/>
      <c r="H73" s="270"/>
      <c r="I73" s="436"/>
      <c r="J73" s="337">
        <f t="shared" si="8"/>
        <v>0</v>
      </c>
      <c r="K73" s="336">
        <f t="shared" si="9"/>
        <v>0</v>
      </c>
      <c r="L73" s="322"/>
      <c r="M73" s="322"/>
      <c r="N73" s="322"/>
      <c r="O73" s="341"/>
      <c r="P73" s="323"/>
      <c r="Q73" s="322"/>
      <c r="R73" s="324"/>
      <c r="S73" s="18" t="s">
        <v>64</v>
      </c>
      <c r="T73" s="17">
        <v>6</v>
      </c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41"/>
      <c r="AI73" s="270"/>
      <c r="AJ73" s="322"/>
      <c r="AK73" s="324"/>
      <c r="AL73" s="18" t="s">
        <v>64</v>
      </c>
    </row>
    <row r="74" spans="1:248" s="22" customFormat="1" ht="12.75" customHeight="1" x14ac:dyDescent="0.2">
      <c r="A74" s="8">
        <v>7</v>
      </c>
      <c r="B74" s="319"/>
      <c r="C74" s="319"/>
      <c r="D74" s="319"/>
      <c r="E74" s="319"/>
      <c r="F74" s="321"/>
      <c r="G74" s="433"/>
      <c r="H74" s="269"/>
      <c r="I74" s="434"/>
      <c r="J74" s="337">
        <f t="shared" si="8"/>
        <v>0</v>
      </c>
      <c r="K74" s="336">
        <f t="shared" si="9"/>
        <v>0</v>
      </c>
      <c r="L74" s="319"/>
      <c r="M74" s="319"/>
      <c r="N74" s="319"/>
      <c r="O74" s="340"/>
      <c r="P74" s="320"/>
      <c r="Q74" s="319"/>
      <c r="R74" s="321"/>
      <c r="S74" s="16" t="s">
        <v>65</v>
      </c>
      <c r="T74" s="8">
        <v>7</v>
      </c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40"/>
      <c r="AI74" s="269"/>
      <c r="AJ74" s="319"/>
      <c r="AK74" s="321"/>
      <c r="AL74" s="16" t="s">
        <v>65</v>
      </c>
    </row>
    <row r="75" spans="1:248" s="22" customFormat="1" ht="12.75" customHeight="1" x14ac:dyDescent="0.2">
      <c r="A75" s="8">
        <v>8</v>
      </c>
      <c r="B75" s="319"/>
      <c r="C75" s="319"/>
      <c r="D75" s="319"/>
      <c r="E75" s="319"/>
      <c r="F75" s="321"/>
      <c r="G75" s="433"/>
      <c r="H75" s="269"/>
      <c r="I75" s="434"/>
      <c r="J75" s="337">
        <f t="shared" si="8"/>
        <v>0</v>
      </c>
      <c r="K75" s="336">
        <f t="shared" si="9"/>
        <v>0</v>
      </c>
      <c r="L75" s="319"/>
      <c r="M75" s="319"/>
      <c r="N75" s="319"/>
      <c r="O75" s="340"/>
      <c r="P75" s="320"/>
      <c r="Q75" s="319"/>
      <c r="R75" s="321"/>
      <c r="S75" s="16" t="s">
        <v>66</v>
      </c>
      <c r="T75" s="8">
        <v>8</v>
      </c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40"/>
      <c r="AI75" s="269"/>
      <c r="AJ75" s="319"/>
      <c r="AK75" s="321"/>
      <c r="AL75" s="16" t="s">
        <v>66</v>
      </c>
    </row>
    <row r="76" spans="1:248" s="22" customFormat="1" ht="12.75" customHeight="1" x14ac:dyDescent="0.2">
      <c r="A76" s="8">
        <v>9</v>
      </c>
      <c r="B76" s="319"/>
      <c r="C76" s="319"/>
      <c r="D76" s="319"/>
      <c r="E76" s="319"/>
      <c r="F76" s="321"/>
      <c r="G76" s="433"/>
      <c r="H76" s="269"/>
      <c r="I76" s="434"/>
      <c r="J76" s="337">
        <f t="shared" si="8"/>
        <v>0</v>
      </c>
      <c r="K76" s="336">
        <f t="shared" si="9"/>
        <v>0</v>
      </c>
      <c r="L76" s="319"/>
      <c r="M76" s="319"/>
      <c r="N76" s="319"/>
      <c r="O76" s="340"/>
      <c r="P76" s="320"/>
      <c r="Q76" s="319"/>
      <c r="R76" s="321"/>
      <c r="S76" s="16" t="s">
        <v>67</v>
      </c>
      <c r="T76" s="8">
        <v>9</v>
      </c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40"/>
      <c r="AI76" s="269"/>
      <c r="AJ76" s="319"/>
      <c r="AK76" s="321"/>
      <c r="AL76" s="16" t="s">
        <v>67</v>
      </c>
    </row>
    <row r="77" spans="1:248" s="22" customFormat="1" ht="12.75" customHeight="1" x14ac:dyDescent="0.2">
      <c r="A77" s="8">
        <v>10</v>
      </c>
      <c r="B77" s="319"/>
      <c r="C77" s="319"/>
      <c r="D77" s="319"/>
      <c r="E77" s="319"/>
      <c r="F77" s="321"/>
      <c r="G77" s="433"/>
      <c r="H77" s="269"/>
      <c r="I77" s="434"/>
      <c r="J77" s="337">
        <f t="shared" si="8"/>
        <v>0</v>
      </c>
      <c r="K77" s="336">
        <f t="shared" si="9"/>
        <v>0</v>
      </c>
      <c r="L77" s="319"/>
      <c r="M77" s="319"/>
      <c r="N77" s="319"/>
      <c r="O77" s="340"/>
      <c r="P77" s="320"/>
      <c r="Q77" s="319"/>
      <c r="R77" s="321"/>
      <c r="S77" s="16" t="s">
        <v>68</v>
      </c>
      <c r="T77" s="8">
        <v>10</v>
      </c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40"/>
      <c r="AI77" s="269"/>
      <c r="AJ77" s="319"/>
      <c r="AK77" s="321"/>
      <c r="AL77" s="16" t="s">
        <v>68</v>
      </c>
    </row>
    <row r="78" spans="1:248" s="22" customFormat="1" ht="12.75" customHeight="1" x14ac:dyDescent="0.2">
      <c r="A78" s="8">
        <v>11</v>
      </c>
      <c r="B78" s="319"/>
      <c r="C78" s="319"/>
      <c r="D78" s="319"/>
      <c r="E78" s="319"/>
      <c r="F78" s="321"/>
      <c r="G78" s="433"/>
      <c r="H78" s="269"/>
      <c r="I78" s="434"/>
      <c r="J78" s="337">
        <f t="shared" si="8"/>
        <v>0</v>
      </c>
      <c r="K78" s="336">
        <f t="shared" si="9"/>
        <v>0</v>
      </c>
      <c r="L78" s="319"/>
      <c r="M78" s="319"/>
      <c r="N78" s="319"/>
      <c r="O78" s="340"/>
      <c r="P78" s="320"/>
      <c r="Q78" s="319"/>
      <c r="R78" s="321"/>
      <c r="S78" s="16" t="s">
        <v>69</v>
      </c>
      <c r="T78" s="8">
        <v>11</v>
      </c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40"/>
      <c r="AI78" s="269"/>
      <c r="AJ78" s="319"/>
      <c r="AK78" s="321"/>
      <c r="AL78" s="16" t="s">
        <v>69</v>
      </c>
    </row>
    <row r="79" spans="1:248" s="22" customFormat="1" ht="12.75" customHeight="1" x14ac:dyDescent="0.2">
      <c r="A79" s="8">
        <v>12</v>
      </c>
      <c r="B79" s="319"/>
      <c r="C79" s="319"/>
      <c r="D79" s="319"/>
      <c r="E79" s="319"/>
      <c r="F79" s="321"/>
      <c r="G79" s="433"/>
      <c r="H79" s="269"/>
      <c r="I79" s="434"/>
      <c r="J79" s="337">
        <f t="shared" si="8"/>
        <v>0</v>
      </c>
      <c r="K79" s="336">
        <f t="shared" si="9"/>
        <v>0</v>
      </c>
      <c r="L79" s="319"/>
      <c r="M79" s="319"/>
      <c r="N79" s="319"/>
      <c r="O79" s="340"/>
      <c r="P79" s="320"/>
      <c r="Q79" s="319"/>
      <c r="R79" s="321"/>
      <c r="S79" s="16" t="s">
        <v>70</v>
      </c>
      <c r="T79" s="8">
        <v>12</v>
      </c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40"/>
      <c r="AI79" s="269"/>
      <c r="AJ79" s="319"/>
      <c r="AK79" s="321"/>
      <c r="AL79" s="16" t="s">
        <v>70</v>
      </c>
    </row>
    <row r="80" spans="1:248" s="22" customFormat="1" ht="12.75" customHeight="1" x14ac:dyDescent="0.2">
      <c r="A80" s="8">
        <v>13</v>
      </c>
      <c r="B80" s="319"/>
      <c r="C80" s="319"/>
      <c r="D80" s="319"/>
      <c r="E80" s="319"/>
      <c r="F80" s="321"/>
      <c r="G80" s="433"/>
      <c r="H80" s="269"/>
      <c r="I80" s="434"/>
      <c r="J80" s="337">
        <f t="shared" si="8"/>
        <v>0</v>
      </c>
      <c r="K80" s="336">
        <f t="shared" si="9"/>
        <v>0</v>
      </c>
      <c r="L80" s="319"/>
      <c r="M80" s="319"/>
      <c r="N80" s="319"/>
      <c r="O80" s="340"/>
      <c r="P80" s="320"/>
      <c r="Q80" s="319"/>
      <c r="R80" s="321"/>
      <c r="S80" s="16" t="s">
        <v>71</v>
      </c>
      <c r="T80" s="8">
        <v>13</v>
      </c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40"/>
      <c r="AI80" s="269"/>
      <c r="AJ80" s="319"/>
      <c r="AK80" s="321"/>
      <c r="AL80" s="16" t="s">
        <v>71</v>
      </c>
    </row>
    <row r="81" spans="1:38" s="22" customFormat="1" ht="12.75" customHeight="1" x14ac:dyDescent="0.2">
      <c r="A81" s="8">
        <v>14</v>
      </c>
      <c r="B81" s="319"/>
      <c r="C81" s="319"/>
      <c r="D81" s="319"/>
      <c r="E81" s="319"/>
      <c r="F81" s="321"/>
      <c r="G81" s="433"/>
      <c r="H81" s="269"/>
      <c r="I81" s="434"/>
      <c r="J81" s="337">
        <f t="shared" si="8"/>
        <v>0</v>
      </c>
      <c r="K81" s="336">
        <f t="shared" si="9"/>
        <v>0</v>
      </c>
      <c r="L81" s="319"/>
      <c r="M81" s="319"/>
      <c r="N81" s="319"/>
      <c r="O81" s="340"/>
      <c r="P81" s="320"/>
      <c r="Q81" s="319"/>
      <c r="R81" s="321"/>
      <c r="S81" s="16" t="s">
        <v>72</v>
      </c>
      <c r="T81" s="8">
        <v>14</v>
      </c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40"/>
      <c r="AI81" s="269"/>
      <c r="AJ81" s="319"/>
      <c r="AK81" s="321"/>
      <c r="AL81" s="16" t="s">
        <v>72</v>
      </c>
    </row>
    <row r="82" spans="1:38" s="22" customFormat="1" ht="12.75" customHeight="1" x14ac:dyDescent="0.2">
      <c r="A82" s="8">
        <v>15</v>
      </c>
      <c r="B82" s="319"/>
      <c r="C82" s="319"/>
      <c r="D82" s="319"/>
      <c r="E82" s="319"/>
      <c r="F82" s="321"/>
      <c r="G82" s="433"/>
      <c r="H82" s="269"/>
      <c r="I82" s="434"/>
      <c r="J82" s="337">
        <f t="shared" si="8"/>
        <v>0</v>
      </c>
      <c r="K82" s="336">
        <f t="shared" si="9"/>
        <v>0</v>
      </c>
      <c r="L82" s="319"/>
      <c r="M82" s="319"/>
      <c r="N82" s="319"/>
      <c r="O82" s="340"/>
      <c r="P82" s="320"/>
      <c r="Q82" s="319"/>
      <c r="R82" s="321"/>
      <c r="S82" s="16" t="s">
        <v>73</v>
      </c>
      <c r="T82" s="8">
        <v>15</v>
      </c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40"/>
      <c r="AI82" s="269"/>
      <c r="AJ82" s="319"/>
      <c r="AK82" s="321"/>
      <c r="AL82" s="16" t="s">
        <v>73</v>
      </c>
    </row>
    <row r="83" spans="1:38" s="22" customFormat="1" ht="12.75" customHeight="1" x14ac:dyDescent="0.2">
      <c r="A83" s="8">
        <v>16</v>
      </c>
      <c r="B83" s="319"/>
      <c r="C83" s="319"/>
      <c r="D83" s="319"/>
      <c r="E83" s="319"/>
      <c r="F83" s="321"/>
      <c r="G83" s="433"/>
      <c r="H83" s="269"/>
      <c r="I83" s="434"/>
      <c r="J83" s="337">
        <f t="shared" si="8"/>
        <v>0</v>
      </c>
      <c r="K83" s="336">
        <f t="shared" si="9"/>
        <v>0</v>
      </c>
      <c r="L83" s="319"/>
      <c r="M83" s="319"/>
      <c r="N83" s="319"/>
      <c r="O83" s="340"/>
      <c r="P83" s="320"/>
      <c r="Q83" s="319"/>
      <c r="R83" s="321"/>
      <c r="S83" s="16" t="s">
        <v>74</v>
      </c>
      <c r="T83" s="8">
        <v>16</v>
      </c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40"/>
      <c r="AI83" s="269"/>
      <c r="AJ83" s="319"/>
      <c r="AK83" s="321"/>
      <c r="AL83" s="16" t="s">
        <v>74</v>
      </c>
    </row>
    <row r="84" spans="1:38" s="22" customFormat="1" ht="12.75" customHeight="1" x14ac:dyDescent="0.2">
      <c r="A84" s="8">
        <v>17</v>
      </c>
      <c r="B84" s="319"/>
      <c r="C84" s="319"/>
      <c r="D84" s="319"/>
      <c r="E84" s="319"/>
      <c r="F84" s="321"/>
      <c r="G84" s="433"/>
      <c r="H84" s="269"/>
      <c r="I84" s="434"/>
      <c r="J84" s="337">
        <f t="shared" si="8"/>
        <v>0</v>
      </c>
      <c r="K84" s="336">
        <f t="shared" si="9"/>
        <v>0</v>
      </c>
      <c r="L84" s="319"/>
      <c r="M84" s="319"/>
      <c r="N84" s="319"/>
      <c r="O84" s="340"/>
      <c r="P84" s="320"/>
      <c r="Q84" s="319"/>
      <c r="R84" s="321"/>
      <c r="S84" s="16" t="s">
        <v>75</v>
      </c>
      <c r="T84" s="8">
        <v>17</v>
      </c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40"/>
      <c r="AI84" s="269"/>
      <c r="AJ84" s="319"/>
      <c r="AK84" s="321"/>
      <c r="AL84" s="16" t="s">
        <v>75</v>
      </c>
    </row>
    <row r="85" spans="1:38" s="22" customFormat="1" ht="12.75" customHeight="1" x14ac:dyDescent="0.2">
      <c r="A85" s="8">
        <v>18</v>
      </c>
      <c r="B85" s="319"/>
      <c r="C85" s="319"/>
      <c r="D85" s="319"/>
      <c r="E85" s="319"/>
      <c r="F85" s="321"/>
      <c r="G85" s="433"/>
      <c r="H85" s="269"/>
      <c r="I85" s="434"/>
      <c r="J85" s="337">
        <f t="shared" si="8"/>
        <v>0</v>
      </c>
      <c r="K85" s="336">
        <f t="shared" si="9"/>
        <v>0</v>
      </c>
      <c r="L85" s="319"/>
      <c r="M85" s="319"/>
      <c r="N85" s="319"/>
      <c r="O85" s="340"/>
      <c r="P85" s="320"/>
      <c r="Q85" s="319"/>
      <c r="R85" s="321"/>
      <c r="S85" s="16" t="s">
        <v>76</v>
      </c>
      <c r="T85" s="8">
        <v>18</v>
      </c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40"/>
      <c r="AI85" s="269"/>
      <c r="AJ85" s="319"/>
      <c r="AK85" s="321"/>
      <c r="AL85" s="16" t="s">
        <v>76</v>
      </c>
    </row>
    <row r="86" spans="1:38" s="22" customFormat="1" ht="12.75" customHeight="1" x14ac:dyDescent="0.2">
      <c r="A86" s="8">
        <v>19</v>
      </c>
      <c r="B86" s="319"/>
      <c r="C86" s="319"/>
      <c r="D86" s="319"/>
      <c r="E86" s="319"/>
      <c r="F86" s="321"/>
      <c r="G86" s="433"/>
      <c r="H86" s="269"/>
      <c r="I86" s="434"/>
      <c r="J86" s="337">
        <f t="shared" si="8"/>
        <v>0</v>
      </c>
      <c r="K86" s="336">
        <f t="shared" si="9"/>
        <v>0</v>
      </c>
      <c r="L86" s="319"/>
      <c r="M86" s="319"/>
      <c r="N86" s="319"/>
      <c r="O86" s="340"/>
      <c r="P86" s="320"/>
      <c r="Q86" s="319"/>
      <c r="R86" s="321"/>
      <c r="S86" s="16" t="s">
        <v>77</v>
      </c>
      <c r="T86" s="8">
        <v>19</v>
      </c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40"/>
      <c r="AI86" s="269"/>
      <c r="AJ86" s="319"/>
      <c r="AK86" s="321"/>
      <c r="AL86" s="16" t="s">
        <v>77</v>
      </c>
    </row>
    <row r="87" spans="1:38" s="22" customFormat="1" ht="12.75" customHeight="1" x14ac:dyDescent="0.2">
      <c r="A87" s="8">
        <v>20</v>
      </c>
      <c r="B87" s="319"/>
      <c r="C87" s="319"/>
      <c r="D87" s="319"/>
      <c r="E87" s="319"/>
      <c r="F87" s="321"/>
      <c r="G87" s="433"/>
      <c r="H87" s="269"/>
      <c r="I87" s="434"/>
      <c r="J87" s="337">
        <f t="shared" si="8"/>
        <v>0</v>
      </c>
      <c r="K87" s="336">
        <f t="shared" si="9"/>
        <v>0</v>
      </c>
      <c r="L87" s="319"/>
      <c r="M87" s="319"/>
      <c r="N87" s="319"/>
      <c r="O87" s="340"/>
      <c r="P87" s="320"/>
      <c r="Q87" s="319"/>
      <c r="R87" s="321"/>
      <c r="S87" s="16" t="s">
        <v>78</v>
      </c>
      <c r="T87" s="8">
        <v>20</v>
      </c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40"/>
      <c r="AI87" s="269"/>
      <c r="AJ87" s="319"/>
      <c r="AK87" s="321"/>
      <c r="AL87" s="16" t="s">
        <v>78</v>
      </c>
    </row>
    <row r="88" spans="1:38" s="22" customFormat="1" ht="12.75" customHeight="1" x14ac:dyDescent="0.2">
      <c r="A88" s="8">
        <v>21</v>
      </c>
      <c r="B88" s="319"/>
      <c r="C88" s="319"/>
      <c r="D88" s="319"/>
      <c r="E88" s="319"/>
      <c r="F88" s="321"/>
      <c r="G88" s="433"/>
      <c r="H88" s="269"/>
      <c r="I88" s="434"/>
      <c r="J88" s="337">
        <f t="shared" si="8"/>
        <v>0</v>
      </c>
      <c r="K88" s="336">
        <f t="shared" si="9"/>
        <v>0</v>
      </c>
      <c r="L88" s="319"/>
      <c r="M88" s="319"/>
      <c r="N88" s="319"/>
      <c r="O88" s="340"/>
      <c r="P88" s="320"/>
      <c r="Q88" s="319"/>
      <c r="R88" s="321"/>
      <c r="S88" s="16" t="s">
        <v>79</v>
      </c>
      <c r="T88" s="8">
        <v>21</v>
      </c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40"/>
      <c r="AI88" s="269"/>
      <c r="AJ88" s="319"/>
      <c r="AK88" s="321"/>
      <c r="AL88" s="16" t="s">
        <v>79</v>
      </c>
    </row>
    <row r="89" spans="1:38" s="22" customFormat="1" ht="12.75" customHeight="1" x14ac:dyDescent="0.2">
      <c r="A89" s="8">
        <v>22</v>
      </c>
      <c r="B89" s="319"/>
      <c r="C89" s="319"/>
      <c r="D89" s="319"/>
      <c r="E89" s="319"/>
      <c r="F89" s="321"/>
      <c r="G89" s="433"/>
      <c r="H89" s="269"/>
      <c r="I89" s="434"/>
      <c r="J89" s="337">
        <f t="shared" si="8"/>
        <v>0</v>
      </c>
      <c r="K89" s="336">
        <f t="shared" si="9"/>
        <v>0</v>
      </c>
      <c r="L89" s="319"/>
      <c r="M89" s="319"/>
      <c r="N89" s="319"/>
      <c r="O89" s="340"/>
      <c r="P89" s="320"/>
      <c r="Q89" s="319"/>
      <c r="R89" s="321"/>
      <c r="S89" s="16" t="s">
        <v>80</v>
      </c>
      <c r="T89" s="8">
        <v>22</v>
      </c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40"/>
      <c r="AI89" s="269"/>
      <c r="AJ89" s="319"/>
      <c r="AK89" s="321"/>
      <c r="AL89" s="16" t="s">
        <v>80</v>
      </c>
    </row>
    <row r="90" spans="1:38" s="22" customFormat="1" ht="12.75" customHeight="1" x14ac:dyDescent="0.2">
      <c r="A90" s="8">
        <v>23</v>
      </c>
      <c r="B90" s="319"/>
      <c r="C90" s="319"/>
      <c r="D90" s="319"/>
      <c r="E90" s="319"/>
      <c r="F90" s="321"/>
      <c r="G90" s="433"/>
      <c r="H90" s="269"/>
      <c r="I90" s="434"/>
      <c r="J90" s="337">
        <f t="shared" si="8"/>
        <v>0</v>
      </c>
      <c r="K90" s="336">
        <f t="shared" si="9"/>
        <v>0</v>
      </c>
      <c r="L90" s="319"/>
      <c r="M90" s="319"/>
      <c r="N90" s="319"/>
      <c r="O90" s="340"/>
      <c r="P90" s="320"/>
      <c r="Q90" s="319"/>
      <c r="R90" s="321"/>
      <c r="S90" s="16" t="s">
        <v>81</v>
      </c>
      <c r="T90" s="8">
        <v>23</v>
      </c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40"/>
      <c r="AI90" s="269"/>
      <c r="AJ90" s="319"/>
      <c r="AK90" s="321"/>
      <c r="AL90" s="16" t="s">
        <v>81</v>
      </c>
    </row>
    <row r="91" spans="1:38" s="22" customFormat="1" ht="12.75" customHeight="1" x14ac:dyDescent="0.2">
      <c r="A91" s="8">
        <v>24</v>
      </c>
      <c r="B91" s="319"/>
      <c r="C91" s="319"/>
      <c r="D91" s="319"/>
      <c r="E91" s="319"/>
      <c r="F91" s="321"/>
      <c r="G91" s="433"/>
      <c r="H91" s="269"/>
      <c r="I91" s="434"/>
      <c r="J91" s="337">
        <f t="shared" si="8"/>
        <v>0</v>
      </c>
      <c r="K91" s="336">
        <f t="shared" si="9"/>
        <v>0</v>
      </c>
      <c r="L91" s="319"/>
      <c r="M91" s="319"/>
      <c r="N91" s="319"/>
      <c r="O91" s="340"/>
      <c r="P91" s="320"/>
      <c r="Q91" s="319"/>
      <c r="R91" s="321"/>
      <c r="S91" s="16" t="s">
        <v>82</v>
      </c>
      <c r="T91" s="8">
        <v>24</v>
      </c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40"/>
      <c r="AI91" s="269"/>
      <c r="AJ91" s="319"/>
      <c r="AK91" s="321"/>
      <c r="AL91" s="16" t="s">
        <v>82</v>
      </c>
    </row>
    <row r="92" spans="1:38" s="22" customFormat="1" ht="12.75" customHeight="1" x14ac:dyDescent="0.2">
      <c r="A92" s="8">
        <v>25</v>
      </c>
      <c r="B92" s="319"/>
      <c r="C92" s="319"/>
      <c r="D92" s="319"/>
      <c r="E92" s="319"/>
      <c r="F92" s="321"/>
      <c r="G92" s="433"/>
      <c r="H92" s="269"/>
      <c r="I92" s="434"/>
      <c r="J92" s="337">
        <f t="shared" si="8"/>
        <v>0</v>
      </c>
      <c r="K92" s="336">
        <f t="shared" si="9"/>
        <v>0</v>
      </c>
      <c r="L92" s="319"/>
      <c r="M92" s="319"/>
      <c r="N92" s="319"/>
      <c r="O92" s="340"/>
      <c r="P92" s="320"/>
      <c r="Q92" s="319"/>
      <c r="R92" s="321"/>
      <c r="S92" s="16" t="s">
        <v>83</v>
      </c>
      <c r="T92" s="8">
        <v>25</v>
      </c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40"/>
      <c r="AI92" s="269"/>
      <c r="AJ92" s="319"/>
      <c r="AK92" s="321"/>
      <c r="AL92" s="16" t="s">
        <v>83</v>
      </c>
    </row>
    <row r="93" spans="1:38" s="22" customFormat="1" ht="12.75" customHeight="1" x14ac:dyDescent="0.2">
      <c r="A93" s="8">
        <v>26</v>
      </c>
      <c r="B93" s="319"/>
      <c r="C93" s="319"/>
      <c r="D93" s="319"/>
      <c r="E93" s="319"/>
      <c r="F93" s="321"/>
      <c r="G93" s="433"/>
      <c r="H93" s="269"/>
      <c r="I93" s="434"/>
      <c r="J93" s="337">
        <f t="shared" si="8"/>
        <v>0</v>
      </c>
      <c r="K93" s="336">
        <f t="shared" si="9"/>
        <v>0</v>
      </c>
      <c r="L93" s="319"/>
      <c r="M93" s="319"/>
      <c r="N93" s="319"/>
      <c r="O93" s="340"/>
      <c r="P93" s="320"/>
      <c r="Q93" s="319"/>
      <c r="R93" s="321"/>
      <c r="S93" s="16" t="s">
        <v>84</v>
      </c>
      <c r="T93" s="8">
        <v>26</v>
      </c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40"/>
      <c r="AI93" s="269"/>
      <c r="AJ93" s="319"/>
      <c r="AK93" s="321"/>
      <c r="AL93" s="16" t="s">
        <v>84</v>
      </c>
    </row>
    <row r="94" spans="1:38" s="22" customFormat="1" ht="12.75" customHeight="1" x14ac:dyDescent="0.2">
      <c r="A94" s="8">
        <v>27</v>
      </c>
      <c r="B94" s="319"/>
      <c r="C94" s="319"/>
      <c r="D94" s="319"/>
      <c r="E94" s="319"/>
      <c r="F94" s="321"/>
      <c r="G94" s="433"/>
      <c r="H94" s="269"/>
      <c r="I94" s="434"/>
      <c r="J94" s="337">
        <f t="shared" si="8"/>
        <v>0</v>
      </c>
      <c r="K94" s="336">
        <f t="shared" si="9"/>
        <v>0</v>
      </c>
      <c r="L94" s="319"/>
      <c r="M94" s="319"/>
      <c r="N94" s="319"/>
      <c r="O94" s="340"/>
      <c r="P94" s="320"/>
      <c r="Q94" s="319"/>
      <c r="R94" s="321"/>
      <c r="S94" s="16" t="s">
        <v>85</v>
      </c>
      <c r="T94" s="8">
        <v>27</v>
      </c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40"/>
      <c r="AI94" s="269"/>
      <c r="AJ94" s="319"/>
      <c r="AK94" s="321"/>
      <c r="AL94" s="16" t="s">
        <v>85</v>
      </c>
    </row>
    <row r="95" spans="1:38" s="22" customFormat="1" ht="12.75" customHeight="1" x14ac:dyDescent="0.2">
      <c r="A95" s="8">
        <v>28</v>
      </c>
      <c r="B95" s="319"/>
      <c r="C95" s="319"/>
      <c r="D95" s="319"/>
      <c r="E95" s="319"/>
      <c r="F95" s="321"/>
      <c r="G95" s="433"/>
      <c r="H95" s="269"/>
      <c r="I95" s="434"/>
      <c r="J95" s="337">
        <f t="shared" si="8"/>
        <v>0</v>
      </c>
      <c r="K95" s="336">
        <f t="shared" si="9"/>
        <v>0</v>
      </c>
      <c r="L95" s="319"/>
      <c r="M95" s="319"/>
      <c r="N95" s="319"/>
      <c r="O95" s="340"/>
      <c r="P95" s="320"/>
      <c r="Q95" s="319"/>
      <c r="R95" s="321"/>
      <c r="S95" s="16" t="s">
        <v>86</v>
      </c>
      <c r="T95" s="8">
        <v>28</v>
      </c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40"/>
      <c r="AI95" s="269"/>
      <c r="AJ95" s="319"/>
      <c r="AK95" s="321"/>
      <c r="AL95" s="16" t="s">
        <v>86</v>
      </c>
    </row>
    <row r="96" spans="1:38" s="22" customFormat="1" ht="12.75" customHeight="1" x14ac:dyDescent="0.2">
      <c r="A96" s="8">
        <v>29</v>
      </c>
      <c r="B96" s="319"/>
      <c r="C96" s="319"/>
      <c r="D96" s="319"/>
      <c r="E96" s="319"/>
      <c r="F96" s="321"/>
      <c r="G96" s="433"/>
      <c r="H96" s="269"/>
      <c r="I96" s="434"/>
      <c r="J96" s="337">
        <f t="shared" si="8"/>
        <v>0</v>
      </c>
      <c r="K96" s="336">
        <f t="shared" si="9"/>
        <v>0</v>
      </c>
      <c r="L96" s="319"/>
      <c r="M96" s="319"/>
      <c r="N96" s="319"/>
      <c r="O96" s="340"/>
      <c r="P96" s="320"/>
      <c r="Q96" s="319"/>
      <c r="R96" s="321"/>
      <c r="S96" s="16" t="s">
        <v>87</v>
      </c>
      <c r="T96" s="8">
        <v>29</v>
      </c>
      <c r="U96" s="319"/>
      <c r="V96" s="319"/>
      <c r="W96" s="319"/>
      <c r="X96" s="323"/>
      <c r="Y96" s="319"/>
      <c r="Z96" s="319"/>
      <c r="AA96" s="319"/>
      <c r="AB96" s="319"/>
      <c r="AC96" s="319"/>
      <c r="AD96" s="319"/>
      <c r="AE96" s="319"/>
      <c r="AF96" s="319"/>
      <c r="AG96" s="319"/>
      <c r="AH96" s="340"/>
      <c r="AI96" s="269"/>
      <c r="AJ96" s="319"/>
      <c r="AK96" s="321"/>
      <c r="AL96" s="16" t="s">
        <v>87</v>
      </c>
    </row>
    <row r="97" spans="1:248" s="22" customFormat="1" ht="12.75" customHeight="1" x14ac:dyDescent="0.2">
      <c r="A97" s="8">
        <v>30</v>
      </c>
      <c r="B97" s="319"/>
      <c r="C97" s="319"/>
      <c r="D97" s="319"/>
      <c r="E97" s="319"/>
      <c r="F97" s="321"/>
      <c r="G97" s="437"/>
      <c r="H97" s="269"/>
      <c r="I97" s="434"/>
      <c r="J97" s="337">
        <f t="shared" si="8"/>
        <v>0</v>
      </c>
      <c r="K97" s="336">
        <f t="shared" si="9"/>
        <v>0</v>
      </c>
      <c r="L97" s="319"/>
      <c r="M97" s="319"/>
      <c r="N97" s="319"/>
      <c r="O97" s="340"/>
      <c r="P97" s="320"/>
      <c r="Q97" s="319"/>
      <c r="R97" s="321"/>
      <c r="S97" s="16" t="s">
        <v>88</v>
      </c>
      <c r="T97" s="8">
        <v>30</v>
      </c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40"/>
      <c r="AI97" s="269"/>
      <c r="AJ97" s="319"/>
      <c r="AK97" s="321"/>
      <c r="AL97" s="16" t="s">
        <v>88</v>
      </c>
    </row>
    <row r="98" spans="1:248" s="22" customFormat="1" ht="12.75" customHeight="1" x14ac:dyDescent="0.2">
      <c r="A98" s="19">
        <v>31</v>
      </c>
      <c r="B98" s="325"/>
      <c r="C98" s="325"/>
      <c r="D98" s="325"/>
      <c r="E98" s="325"/>
      <c r="F98" s="327"/>
      <c r="G98" s="438"/>
      <c r="H98" s="271"/>
      <c r="I98" s="439"/>
      <c r="J98" s="440">
        <f t="shared" si="8"/>
        <v>0</v>
      </c>
      <c r="K98" s="338">
        <f t="shared" si="9"/>
        <v>0</v>
      </c>
      <c r="L98" s="325"/>
      <c r="M98" s="325"/>
      <c r="N98" s="325"/>
      <c r="O98" s="342"/>
      <c r="P98" s="326"/>
      <c r="Q98" s="325"/>
      <c r="R98" s="327"/>
      <c r="S98" s="20" t="s">
        <v>89</v>
      </c>
      <c r="T98" s="19">
        <v>31</v>
      </c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42"/>
      <c r="AI98" s="271"/>
      <c r="AJ98" s="325"/>
      <c r="AK98" s="327"/>
      <c r="AL98" s="20" t="s">
        <v>89</v>
      </c>
    </row>
    <row r="99" spans="1:248" s="279" customFormat="1" ht="12.75" customHeight="1" thickBot="1" x14ac:dyDescent="0.25">
      <c r="A99" s="280"/>
      <c r="B99" s="333">
        <f>SUM(B67:B98)</f>
        <v>0</v>
      </c>
      <c r="C99" s="333">
        <f>SUM(C67:C98)</f>
        <v>0</v>
      </c>
      <c r="D99" s="333">
        <f>SUM(D67:D98)</f>
        <v>0</v>
      </c>
      <c r="E99" s="334">
        <f>SUM(E67:E98)</f>
        <v>0</v>
      </c>
      <c r="F99" s="335">
        <f>SUM(F67:F98)</f>
        <v>0</v>
      </c>
      <c r="G99" s="281"/>
      <c r="H99" s="281" t="s">
        <v>90</v>
      </c>
      <c r="I99" s="293">
        <f>COUNTA(I68:I98)</f>
        <v>0</v>
      </c>
      <c r="J99" s="333">
        <f t="shared" ref="J99:R99" si="10">SUM(J67:J98)</f>
        <v>0</v>
      </c>
      <c r="K99" s="333">
        <f t="shared" si="10"/>
        <v>0</v>
      </c>
      <c r="L99" s="333">
        <f t="shared" si="10"/>
        <v>0</v>
      </c>
      <c r="M99" s="333">
        <f t="shared" si="10"/>
        <v>0</v>
      </c>
      <c r="N99" s="333">
        <f t="shared" si="10"/>
        <v>0</v>
      </c>
      <c r="O99" s="334">
        <f t="shared" si="10"/>
        <v>0</v>
      </c>
      <c r="P99" s="334">
        <f t="shared" si="10"/>
        <v>0</v>
      </c>
      <c r="Q99" s="333">
        <f t="shared" si="10"/>
        <v>0</v>
      </c>
      <c r="R99" s="339">
        <f t="shared" si="10"/>
        <v>0</v>
      </c>
      <c r="S99" s="282"/>
      <c r="T99" s="280"/>
      <c r="U99" s="333">
        <f t="shared" ref="U99:AH99" si="11">SUM(U67:U98)</f>
        <v>0</v>
      </c>
      <c r="V99" s="333">
        <f t="shared" si="11"/>
        <v>0</v>
      </c>
      <c r="W99" s="333">
        <f t="shared" si="11"/>
        <v>0</v>
      </c>
      <c r="X99" s="333">
        <f t="shared" si="11"/>
        <v>0</v>
      </c>
      <c r="Y99" s="333">
        <f t="shared" si="11"/>
        <v>0</v>
      </c>
      <c r="Z99" s="333">
        <f t="shared" si="11"/>
        <v>0</v>
      </c>
      <c r="AA99" s="333">
        <f t="shared" si="11"/>
        <v>0</v>
      </c>
      <c r="AB99" s="333">
        <f t="shared" si="11"/>
        <v>0</v>
      </c>
      <c r="AC99" s="333">
        <f t="shared" si="11"/>
        <v>0</v>
      </c>
      <c r="AD99" s="333">
        <f t="shared" si="11"/>
        <v>0</v>
      </c>
      <c r="AE99" s="333">
        <f t="shared" si="11"/>
        <v>0</v>
      </c>
      <c r="AF99" s="333">
        <f t="shared" si="11"/>
        <v>0</v>
      </c>
      <c r="AG99" s="333">
        <f t="shared" si="11"/>
        <v>0</v>
      </c>
      <c r="AH99" s="335">
        <f t="shared" si="11"/>
        <v>0</v>
      </c>
      <c r="AI99" s="283"/>
      <c r="AJ99" s="333">
        <f>SUM(AJ67:AJ98)</f>
        <v>0</v>
      </c>
      <c r="AK99" s="339">
        <f>SUM(AK67:AK98)</f>
        <v>0</v>
      </c>
      <c r="AL99" s="282"/>
    </row>
    <row r="100" spans="1:248" ht="12.75" customHeight="1" thickTop="1" x14ac:dyDescent="0.2">
      <c r="A100" s="40"/>
      <c r="B100" s="46"/>
      <c r="C100" s="46"/>
      <c r="D100" s="46"/>
      <c r="E100" s="46"/>
      <c r="F100" s="46"/>
      <c r="G100" s="47"/>
      <c r="H100" s="46"/>
      <c r="I100" s="47"/>
      <c r="J100" s="46"/>
      <c r="K100" s="46"/>
      <c r="L100" s="46"/>
      <c r="M100" s="46"/>
      <c r="N100" s="46"/>
      <c r="O100" s="46"/>
      <c r="P100" s="46"/>
      <c r="Q100" s="46"/>
      <c r="R100" s="46"/>
      <c r="S100" s="40"/>
      <c r="T100" s="40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40"/>
    </row>
    <row r="101" spans="1:248" ht="12.75" customHeight="1" x14ac:dyDescent="0.2">
      <c r="A101" s="173"/>
      <c r="B101" s="176"/>
      <c r="C101" s="176"/>
      <c r="D101" s="176"/>
      <c r="E101" s="176"/>
      <c r="F101" s="176"/>
      <c r="G101" s="266"/>
      <c r="H101" s="176"/>
      <c r="I101" s="26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3"/>
      <c r="T101" s="173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3"/>
    </row>
    <row r="102" spans="1:248" ht="12.75" customHeight="1" x14ac:dyDescent="0.2">
      <c r="A102" s="22"/>
      <c r="B102" s="22"/>
      <c r="C102" s="22"/>
      <c r="D102" s="22"/>
      <c r="E102" s="22"/>
      <c r="F102" s="22"/>
      <c r="G102" s="514" t="str">
        <f>$G$10</f>
        <v>UNITED STEELWORKERS - LOCAL UNION</v>
      </c>
      <c r="H102" s="514"/>
      <c r="I102" s="514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48"/>
      <c r="V102" s="48"/>
      <c r="W102" s="48"/>
      <c r="X102" s="48"/>
      <c r="Y102" s="48"/>
      <c r="Z102" s="48"/>
      <c r="AA102" s="49" t="str">
        <f>$AA$10</f>
        <v>FINANCIAL SECRETARY'S CASH BOOK</v>
      </c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22"/>
    </row>
    <row r="103" spans="1:248" ht="12.75" customHeight="1" x14ac:dyDescent="0.2">
      <c r="A103" s="22"/>
      <c r="B103" s="130" t="str">
        <f>$B$11</f>
        <v>Month</v>
      </c>
      <c r="C103" s="69" t="str">
        <f>$C$11</f>
        <v>DECEMBER</v>
      </c>
      <c r="D103" s="130" t="str">
        <f>$D$11</f>
        <v>Year</v>
      </c>
      <c r="E103" s="43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0"/>
      <c r="AJ103" s="166" t="str">
        <f>$C$11</f>
        <v>DECEMBER</v>
      </c>
      <c r="AK103" s="43">
        <f>$E$11</f>
        <v>0</v>
      </c>
    </row>
    <row r="104" spans="1:248" ht="12.75" customHeight="1" x14ac:dyDescent="0.2">
      <c r="A104" s="22"/>
      <c r="B104" s="130" t="str">
        <f>$B$12</f>
        <v>Page No.</v>
      </c>
      <c r="C104" s="165">
        <f>C58+1</f>
        <v>3</v>
      </c>
      <c r="D104" s="103"/>
      <c r="E104" s="103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0" t="str">
        <f>$B$12</f>
        <v>Page No.</v>
      </c>
      <c r="AJ104" s="302">
        <f>AJ58+1</f>
        <v>3</v>
      </c>
      <c r="AK104" s="162"/>
      <c r="AL104" s="104"/>
    </row>
    <row r="105" spans="1:248" s="303" customFormat="1" ht="12.75" customHeight="1" x14ac:dyDescent="0.2">
      <c r="A105" s="304"/>
      <c r="B105" s="142"/>
      <c r="C105" s="306"/>
      <c r="D105" s="142"/>
      <c r="E105" s="142"/>
      <c r="F105" s="304"/>
      <c r="G105" s="305"/>
      <c r="H105" s="304"/>
      <c r="I105" s="34"/>
      <c r="J105" s="304"/>
      <c r="K105" s="304"/>
      <c r="L105" s="34"/>
      <c r="M105" s="304"/>
      <c r="N105" s="304"/>
      <c r="O105" s="304"/>
      <c r="P105" s="34"/>
      <c r="Q105" s="304"/>
      <c r="R105" s="3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4"/>
      <c r="AC105" s="304"/>
      <c r="AD105" s="304"/>
      <c r="AE105" s="304"/>
      <c r="AF105" s="304"/>
      <c r="AG105" s="304"/>
      <c r="AH105" s="304"/>
      <c r="AI105" s="142"/>
      <c r="AJ105" s="308"/>
      <c r="AK105" s="307"/>
      <c r="AL105" s="309"/>
    </row>
    <row r="106" spans="1:24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248" s="411" customFormat="1" ht="12.75" customHeight="1" x14ac:dyDescent="0.2">
      <c r="A107" s="1"/>
      <c r="B107" s="3"/>
      <c r="C107" s="3" t="s">
        <v>55</v>
      </c>
      <c r="D107" s="3"/>
      <c r="E107" s="3"/>
      <c r="F107" s="13"/>
      <c r="G107" s="21"/>
      <c r="H107" s="2" t="s">
        <v>56</v>
      </c>
      <c r="I107" s="88"/>
      <c r="J107" s="463" t="s">
        <v>470</v>
      </c>
      <c r="K107" s="46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248" s="411" customFormat="1" ht="12.75" customHeight="1" x14ac:dyDescent="0.2">
      <c r="A108" s="1"/>
      <c r="B108" s="3"/>
      <c r="C108" s="3"/>
      <c r="D108" s="3"/>
      <c r="E108" s="3"/>
      <c r="F108" s="13"/>
      <c r="G108" s="21"/>
      <c r="H108" s="13"/>
      <c r="I108" s="89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248" s="411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30">
        <v>5</v>
      </c>
      <c r="G109" s="39">
        <v>6</v>
      </c>
      <c r="H109" s="28">
        <v>7</v>
      </c>
      <c r="I109" s="90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248" s="4" customFormat="1" ht="12.75" customHeight="1" thickTop="1" x14ac:dyDescent="0.2">
      <c r="A110" s="1"/>
      <c r="B110" s="77" t="s">
        <v>4</v>
      </c>
      <c r="C110" s="91"/>
      <c r="D110" s="77" t="s">
        <v>201</v>
      </c>
      <c r="E110" s="170" t="s">
        <v>6</v>
      </c>
      <c r="F110" s="76" t="s">
        <v>7</v>
      </c>
      <c r="G110" s="151"/>
      <c r="H110" s="76"/>
      <c r="I110" s="93"/>
      <c r="J110" s="77"/>
      <c r="K110" s="76"/>
      <c r="L110" s="77" t="s">
        <v>460</v>
      </c>
      <c r="M110" s="77"/>
      <c r="N110" s="77" t="s">
        <v>257</v>
      </c>
      <c r="O110" s="170" t="s">
        <v>461</v>
      </c>
      <c r="P110" s="256"/>
      <c r="Q110" s="431" t="s">
        <v>8</v>
      </c>
      <c r="R110" s="76" t="s">
        <v>8</v>
      </c>
      <c r="S110" s="96"/>
      <c r="T110" s="63"/>
      <c r="U110" s="465" t="s">
        <v>9</v>
      </c>
      <c r="V110" s="466"/>
      <c r="W110" s="466"/>
      <c r="X110" s="466"/>
      <c r="Y110" s="467"/>
      <c r="Z110" s="77" t="s">
        <v>10</v>
      </c>
      <c r="AA110" s="77" t="s">
        <v>11</v>
      </c>
      <c r="AB110" s="77" t="s">
        <v>204</v>
      </c>
      <c r="AC110" s="77" t="s">
        <v>12</v>
      </c>
      <c r="AD110" s="77" t="s">
        <v>13</v>
      </c>
      <c r="AE110" s="77" t="s">
        <v>14</v>
      </c>
      <c r="AF110" s="77"/>
      <c r="AG110" s="77"/>
      <c r="AH110" s="94"/>
      <c r="AI110" s="95"/>
      <c r="AJ110" s="77" t="s">
        <v>15</v>
      </c>
      <c r="AK110" s="76" t="s">
        <v>7</v>
      </c>
      <c r="AL110" s="96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/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  <c r="CC110" s="432"/>
      <c r="CD110" s="432"/>
      <c r="CE110" s="432"/>
      <c r="CF110" s="432"/>
      <c r="CG110" s="432"/>
      <c r="CH110" s="432"/>
      <c r="CI110" s="432"/>
      <c r="CJ110" s="432"/>
      <c r="CK110" s="432"/>
      <c r="CL110" s="432"/>
      <c r="CM110" s="432"/>
      <c r="CN110" s="432"/>
      <c r="CO110" s="432"/>
      <c r="CP110" s="432"/>
      <c r="CQ110" s="432"/>
      <c r="CR110" s="432"/>
      <c r="CS110" s="432"/>
      <c r="CT110" s="432"/>
      <c r="CU110" s="432"/>
      <c r="CV110" s="432"/>
      <c r="CW110" s="432"/>
      <c r="CX110" s="432"/>
      <c r="CY110" s="432"/>
      <c r="CZ110" s="432"/>
      <c r="DA110" s="432"/>
      <c r="DB110" s="432"/>
      <c r="DC110" s="432"/>
      <c r="DD110" s="432"/>
      <c r="DE110" s="432"/>
      <c r="DF110" s="432"/>
      <c r="DG110" s="432"/>
      <c r="DH110" s="432"/>
      <c r="DI110" s="432"/>
      <c r="DJ110" s="432"/>
      <c r="DK110" s="432"/>
      <c r="DL110" s="432"/>
      <c r="DM110" s="432"/>
      <c r="DN110" s="432"/>
      <c r="DO110" s="432"/>
      <c r="DP110" s="432"/>
      <c r="DQ110" s="432"/>
      <c r="DR110" s="432"/>
      <c r="DS110" s="432"/>
      <c r="DT110" s="432"/>
      <c r="DU110" s="432"/>
      <c r="DV110" s="432"/>
      <c r="DW110" s="432"/>
      <c r="DX110" s="432"/>
      <c r="DY110" s="432"/>
      <c r="DZ110" s="432"/>
      <c r="EA110" s="432"/>
      <c r="EB110" s="432"/>
      <c r="EC110" s="432"/>
      <c r="ED110" s="432"/>
      <c r="EE110" s="432"/>
      <c r="EF110" s="432"/>
      <c r="EG110" s="432"/>
      <c r="EH110" s="432"/>
      <c r="EI110" s="432"/>
      <c r="EJ110" s="432"/>
      <c r="EK110" s="432"/>
      <c r="EL110" s="432"/>
      <c r="EM110" s="432"/>
      <c r="EN110" s="432"/>
      <c r="EO110" s="432"/>
      <c r="EP110" s="432"/>
      <c r="EQ110" s="432"/>
      <c r="ER110" s="432"/>
      <c r="ES110" s="432"/>
      <c r="ET110" s="432"/>
      <c r="EU110" s="432"/>
      <c r="EV110" s="432"/>
      <c r="EW110" s="432"/>
      <c r="EX110" s="432"/>
      <c r="EY110" s="432"/>
      <c r="EZ110" s="432"/>
      <c r="FA110" s="432"/>
      <c r="FB110" s="432"/>
      <c r="FC110" s="432"/>
      <c r="FD110" s="432"/>
      <c r="FE110" s="432"/>
      <c r="FF110" s="432"/>
      <c r="FG110" s="432"/>
      <c r="FH110" s="432"/>
      <c r="FI110" s="432"/>
      <c r="FJ110" s="432"/>
      <c r="FK110" s="432"/>
      <c r="FL110" s="432"/>
      <c r="FM110" s="432"/>
      <c r="FN110" s="432"/>
      <c r="FO110" s="432"/>
      <c r="FP110" s="432"/>
      <c r="FQ110" s="432"/>
      <c r="FR110" s="432"/>
      <c r="FS110" s="432"/>
      <c r="FT110" s="432"/>
      <c r="FU110" s="432"/>
      <c r="FV110" s="432"/>
      <c r="FW110" s="432"/>
      <c r="FX110" s="432"/>
      <c r="FY110" s="432"/>
      <c r="FZ110" s="432"/>
      <c r="GA110" s="432"/>
      <c r="GB110" s="432"/>
      <c r="GC110" s="432"/>
      <c r="GD110" s="432"/>
      <c r="GE110" s="432"/>
      <c r="GF110" s="432"/>
      <c r="GG110" s="432"/>
      <c r="GH110" s="432"/>
      <c r="GI110" s="432"/>
      <c r="GJ110" s="432"/>
      <c r="GK110" s="432"/>
      <c r="GL110" s="432"/>
      <c r="GM110" s="432"/>
      <c r="GN110" s="432"/>
      <c r="GO110" s="432"/>
      <c r="GP110" s="432"/>
      <c r="GQ110" s="432"/>
      <c r="GR110" s="432"/>
      <c r="GS110" s="432"/>
      <c r="GT110" s="432"/>
      <c r="GU110" s="432"/>
      <c r="GV110" s="432"/>
      <c r="GW110" s="432"/>
      <c r="GX110" s="432"/>
      <c r="GY110" s="432"/>
      <c r="GZ110" s="432"/>
      <c r="HA110" s="432"/>
      <c r="HB110" s="432"/>
      <c r="HC110" s="432"/>
      <c r="HD110" s="432"/>
      <c r="HE110" s="432"/>
      <c r="HF110" s="432"/>
      <c r="HG110" s="432"/>
      <c r="HH110" s="432"/>
      <c r="HI110" s="432"/>
      <c r="HJ110" s="432"/>
      <c r="HK110" s="432"/>
      <c r="HL110" s="432"/>
      <c r="HM110" s="432"/>
      <c r="HN110" s="432"/>
      <c r="HO110" s="432"/>
      <c r="HP110" s="432"/>
      <c r="HQ110" s="432"/>
      <c r="HR110" s="432"/>
      <c r="HS110" s="432"/>
      <c r="HT110" s="432"/>
      <c r="HU110" s="432"/>
      <c r="HV110" s="432"/>
      <c r="HW110" s="432"/>
      <c r="HX110" s="432"/>
      <c r="HY110" s="432"/>
      <c r="HZ110" s="432"/>
      <c r="IA110" s="432"/>
      <c r="IB110" s="432"/>
      <c r="IC110" s="432"/>
      <c r="ID110" s="432"/>
      <c r="IE110" s="432"/>
      <c r="IF110" s="432"/>
      <c r="IG110" s="432"/>
      <c r="IH110" s="432"/>
      <c r="II110" s="432"/>
      <c r="IJ110" s="432"/>
      <c r="IK110" s="432"/>
      <c r="IL110" s="432"/>
      <c r="IM110" s="432"/>
      <c r="IN110" s="432"/>
    </row>
    <row r="111" spans="1:248" s="4" customFormat="1" ht="12.75" customHeight="1" x14ac:dyDescent="0.2">
      <c r="A111" s="1"/>
      <c r="B111" s="77" t="s">
        <v>8</v>
      </c>
      <c r="C111" s="77" t="s">
        <v>16</v>
      </c>
      <c r="D111" s="77" t="s">
        <v>202</v>
      </c>
      <c r="E111" s="171" t="s">
        <v>8</v>
      </c>
      <c r="F111" s="76" t="s">
        <v>18</v>
      </c>
      <c r="G111" s="151" t="s">
        <v>19</v>
      </c>
      <c r="H111" s="76" t="s">
        <v>20</v>
      </c>
      <c r="I111" s="93" t="s">
        <v>469</v>
      </c>
      <c r="J111" s="77" t="s">
        <v>21</v>
      </c>
      <c r="K111" s="76" t="s">
        <v>22</v>
      </c>
      <c r="L111" s="77" t="s">
        <v>462</v>
      </c>
      <c r="M111" s="77" t="s">
        <v>463</v>
      </c>
      <c r="N111" s="77" t="s">
        <v>258</v>
      </c>
      <c r="O111" s="171" t="s">
        <v>259</v>
      </c>
      <c r="P111" s="171" t="s">
        <v>23</v>
      </c>
      <c r="Q111" s="77" t="s">
        <v>24</v>
      </c>
      <c r="R111" s="76" t="s">
        <v>24</v>
      </c>
      <c r="S111" s="94" t="s">
        <v>135</v>
      </c>
      <c r="T111" s="76" t="s">
        <v>135</v>
      </c>
      <c r="U111" s="77" t="s">
        <v>25</v>
      </c>
      <c r="V111" s="77" t="s">
        <v>26</v>
      </c>
      <c r="W111" s="77" t="s">
        <v>27</v>
      </c>
      <c r="X111" s="77" t="s">
        <v>28</v>
      </c>
      <c r="Y111" s="77" t="s">
        <v>136</v>
      </c>
      <c r="Z111" s="77" t="s">
        <v>251</v>
      </c>
      <c r="AA111" s="77" t="s">
        <v>137</v>
      </c>
      <c r="AB111" s="77" t="s">
        <v>203</v>
      </c>
      <c r="AC111" s="77" t="s">
        <v>30</v>
      </c>
      <c r="AD111" s="77" t="s">
        <v>140</v>
      </c>
      <c r="AE111" s="77" t="s">
        <v>31</v>
      </c>
      <c r="AF111" s="77" t="s">
        <v>32</v>
      </c>
      <c r="AG111" s="77" t="s">
        <v>205</v>
      </c>
      <c r="AH111" s="94" t="s">
        <v>16</v>
      </c>
      <c r="AI111" s="92" t="s">
        <v>34</v>
      </c>
      <c r="AJ111" s="77" t="s">
        <v>35</v>
      </c>
      <c r="AK111" s="76" t="s">
        <v>18</v>
      </c>
      <c r="AL111" s="96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2"/>
      <c r="BS111" s="432"/>
      <c r="BT111" s="432"/>
      <c r="BU111" s="432"/>
      <c r="BV111" s="432"/>
      <c r="BW111" s="432"/>
      <c r="BX111" s="432"/>
      <c r="BY111" s="432"/>
      <c r="BZ111" s="432"/>
      <c r="CA111" s="432"/>
      <c r="CB111" s="432"/>
      <c r="CC111" s="432"/>
      <c r="CD111" s="432"/>
      <c r="CE111" s="432"/>
      <c r="CF111" s="432"/>
      <c r="CG111" s="432"/>
      <c r="CH111" s="432"/>
      <c r="CI111" s="432"/>
      <c r="CJ111" s="432"/>
      <c r="CK111" s="432"/>
      <c r="CL111" s="432"/>
      <c r="CM111" s="432"/>
      <c r="CN111" s="432"/>
      <c r="CO111" s="432"/>
      <c r="CP111" s="432"/>
      <c r="CQ111" s="432"/>
      <c r="CR111" s="432"/>
      <c r="CS111" s="432"/>
      <c r="CT111" s="432"/>
      <c r="CU111" s="432"/>
      <c r="CV111" s="432"/>
      <c r="CW111" s="432"/>
      <c r="CX111" s="432"/>
      <c r="CY111" s="432"/>
      <c r="CZ111" s="432"/>
      <c r="DA111" s="432"/>
      <c r="DB111" s="432"/>
      <c r="DC111" s="432"/>
      <c r="DD111" s="432"/>
      <c r="DE111" s="432"/>
      <c r="DF111" s="432"/>
      <c r="DG111" s="432"/>
      <c r="DH111" s="432"/>
      <c r="DI111" s="432"/>
      <c r="DJ111" s="432"/>
      <c r="DK111" s="432"/>
      <c r="DL111" s="432"/>
      <c r="DM111" s="432"/>
      <c r="DN111" s="432"/>
      <c r="DO111" s="432"/>
      <c r="DP111" s="432"/>
      <c r="DQ111" s="432"/>
      <c r="DR111" s="432"/>
      <c r="DS111" s="432"/>
      <c r="DT111" s="432"/>
      <c r="DU111" s="432"/>
      <c r="DV111" s="432"/>
      <c r="DW111" s="432"/>
      <c r="DX111" s="432"/>
      <c r="DY111" s="432"/>
      <c r="DZ111" s="432"/>
      <c r="EA111" s="432"/>
      <c r="EB111" s="432"/>
      <c r="EC111" s="432"/>
      <c r="ED111" s="432"/>
      <c r="EE111" s="432"/>
      <c r="EF111" s="432"/>
      <c r="EG111" s="432"/>
      <c r="EH111" s="432"/>
      <c r="EI111" s="432"/>
      <c r="EJ111" s="432"/>
      <c r="EK111" s="432"/>
      <c r="EL111" s="432"/>
      <c r="EM111" s="432"/>
      <c r="EN111" s="432"/>
      <c r="EO111" s="432"/>
      <c r="EP111" s="432"/>
      <c r="EQ111" s="432"/>
      <c r="ER111" s="432"/>
      <c r="ES111" s="432"/>
      <c r="ET111" s="432"/>
      <c r="EU111" s="432"/>
      <c r="EV111" s="432"/>
      <c r="EW111" s="432"/>
      <c r="EX111" s="432"/>
      <c r="EY111" s="432"/>
      <c r="EZ111" s="432"/>
      <c r="FA111" s="432"/>
      <c r="FB111" s="432"/>
      <c r="FC111" s="432"/>
      <c r="FD111" s="432"/>
      <c r="FE111" s="432"/>
      <c r="FF111" s="432"/>
      <c r="FG111" s="432"/>
      <c r="FH111" s="432"/>
      <c r="FI111" s="432"/>
      <c r="FJ111" s="432"/>
      <c r="FK111" s="432"/>
      <c r="FL111" s="432"/>
      <c r="FM111" s="432"/>
      <c r="FN111" s="432"/>
      <c r="FO111" s="432"/>
      <c r="FP111" s="432"/>
      <c r="FQ111" s="432"/>
      <c r="FR111" s="432"/>
      <c r="FS111" s="432"/>
      <c r="FT111" s="432"/>
      <c r="FU111" s="432"/>
      <c r="FV111" s="432"/>
      <c r="FW111" s="432"/>
      <c r="FX111" s="432"/>
      <c r="FY111" s="432"/>
      <c r="FZ111" s="432"/>
      <c r="GA111" s="432"/>
      <c r="GB111" s="432"/>
      <c r="GC111" s="432"/>
      <c r="GD111" s="432"/>
      <c r="GE111" s="432"/>
      <c r="GF111" s="432"/>
      <c r="GG111" s="432"/>
      <c r="GH111" s="432"/>
      <c r="GI111" s="432"/>
      <c r="GJ111" s="432"/>
      <c r="GK111" s="432"/>
      <c r="GL111" s="432"/>
      <c r="GM111" s="432"/>
      <c r="GN111" s="432"/>
      <c r="GO111" s="432"/>
      <c r="GP111" s="432"/>
      <c r="GQ111" s="432"/>
      <c r="GR111" s="432"/>
      <c r="GS111" s="432"/>
      <c r="GT111" s="432"/>
      <c r="GU111" s="432"/>
      <c r="GV111" s="432"/>
      <c r="GW111" s="432"/>
      <c r="GX111" s="432"/>
      <c r="GY111" s="432"/>
      <c r="GZ111" s="432"/>
      <c r="HA111" s="432"/>
      <c r="HB111" s="432"/>
      <c r="HC111" s="432"/>
      <c r="HD111" s="432"/>
      <c r="HE111" s="432"/>
      <c r="HF111" s="432"/>
      <c r="HG111" s="432"/>
      <c r="HH111" s="432"/>
      <c r="HI111" s="432"/>
      <c r="HJ111" s="432"/>
      <c r="HK111" s="432"/>
      <c r="HL111" s="432"/>
      <c r="HM111" s="432"/>
      <c r="HN111" s="432"/>
      <c r="HO111" s="432"/>
      <c r="HP111" s="432"/>
      <c r="HQ111" s="432"/>
      <c r="HR111" s="432"/>
      <c r="HS111" s="432"/>
      <c r="HT111" s="432"/>
      <c r="HU111" s="432"/>
      <c r="HV111" s="432"/>
      <c r="HW111" s="432"/>
      <c r="HX111" s="432"/>
      <c r="HY111" s="432"/>
      <c r="HZ111" s="432"/>
      <c r="IA111" s="432"/>
      <c r="IB111" s="432"/>
      <c r="IC111" s="432"/>
      <c r="ID111" s="432"/>
      <c r="IE111" s="432"/>
      <c r="IF111" s="432"/>
      <c r="IG111" s="432"/>
      <c r="IH111" s="432"/>
      <c r="II111" s="432"/>
      <c r="IJ111" s="432"/>
      <c r="IK111" s="432"/>
      <c r="IL111" s="432"/>
      <c r="IM111" s="432"/>
      <c r="IN111" s="432"/>
    </row>
    <row r="112" spans="1:248" s="4" customFormat="1" ht="12.75" customHeight="1" thickBot="1" x14ac:dyDescent="0.25">
      <c r="A112" s="6"/>
      <c r="B112" s="78" t="s">
        <v>36</v>
      </c>
      <c r="C112" s="78" t="s">
        <v>37</v>
      </c>
      <c r="D112" s="78" t="s">
        <v>38</v>
      </c>
      <c r="E112" s="172" t="s">
        <v>39</v>
      </c>
      <c r="F112" s="97" t="s">
        <v>40</v>
      </c>
      <c r="G112" s="152"/>
      <c r="H112" s="97"/>
      <c r="I112" s="98" t="s">
        <v>41</v>
      </c>
      <c r="J112" s="78"/>
      <c r="K112" s="97"/>
      <c r="L112" s="78" t="s">
        <v>464</v>
      </c>
      <c r="M112" s="78"/>
      <c r="N112" s="78" t="s">
        <v>235</v>
      </c>
      <c r="O112" s="172" t="s">
        <v>235</v>
      </c>
      <c r="P112" s="257"/>
      <c r="Q112" s="258" t="s">
        <v>465</v>
      </c>
      <c r="R112" s="259" t="s">
        <v>271</v>
      </c>
      <c r="S112" s="99" t="s">
        <v>109</v>
      </c>
      <c r="T112" s="97" t="s">
        <v>186</v>
      </c>
      <c r="U112" s="78" t="s">
        <v>42</v>
      </c>
      <c r="V112" s="78" t="s">
        <v>43</v>
      </c>
      <c r="W112" s="78"/>
      <c r="X112" s="78" t="s">
        <v>44</v>
      </c>
      <c r="Y112" s="78" t="s">
        <v>30</v>
      </c>
      <c r="Z112" s="78" t="s">
        <v>30</v>
      </c>
      <c r="AA112" s="78" t="s">
        <v>138</v>
      </c>
      <c r="AB112" s="78" t="s">
        <v>15</v>
      </c>
      <c r="AC112" s="78" t="s">
        <v>139</v>
      </c>
      <c r="AD112" s="78" t="s">
        <v>141</v>
      </c>
      <c r="AE112" s="78" t="s">
        <v>47</v>
      </c>
      <c r="AF112" s="78" t="s">
        <v>48</v>
      </c>
      <c r="AG112" s="78" t="s">
        <v>15</v>
      </c>
      <c r="AH112" s="99" t="s">
        <v>30</v>
      </c>
      <c r="AI112" s="100"/>
      <c r="AJ112" s="78" t="s">
        <v>49</v>
      </c>
      <c r="AK112" s="97" t="s">
        <v>187</v>
      </c>
      <c r="AL112" s="101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2"/>
      <c r="BS112" s="432"/>
      <c r="BT112" s="432"/>
      <c r="BU112" s="432"/>
      <c r="BV112" s="432"/>
      <c r="BW112" s="432"/>
      <c r="BX112" s="432"/>
      <c r="BY112" s="432"/>
      <c r="BZ112" s="432"/>
      <c r="CA112" s="432"/>
      <c r="CB112" s="432"/>
      <c r="CC112" s="432"/>
      <c r="CD112" s="432"/>
      <c r="CE112" s="432"/>
      <c r="CF112" s="432"/>
      <c r="CG112" s="432"/>
      <c r="CH112" s="432"/>
      <c r="CI112" s="432"/>
      <c r="CJ112" s="432"/>
      <c r="CK112" s="432"/>
      <c r="CL112" s="432"/>
      <c r="CM112" s="432"/>
      <c r="CN112" s="432"/>
      <c r="CO112" s="432"/>
      <c r="CP112" s="432"/>
      <c r="CQ112" s="432"/>
      <c r="CR112" s="432"/>
      <c r="CS112" s="432"/>
      <c r="CT112" s="432"/>
      <c r="CU112" s="432"/>
      <c r="CV112" s="432"/>
      <c r="CW112" s="432"/>
      <c r="CX112" s="432"/>
      <c r="CY112" s="432"/>
      <c r="CZ112" s="432"/>
      <c r="DA112" s="432"/>
      <c r="DB112" s="432"/>
      <c r="DC112" s="432"/>
      <c r="DD112" s="432"/>
      <c r="DE112" s="432"/>
      <c r="DF112" s="432"/>
      <c r="DG112" s="432"/>
      <c r="DH112" s="432"/>
      <c r="DI112" s="432"/>
      <c r="DJ112" s="432"/>
      <c r="DK112" s="432"/>
      <c r="DL112" s="432"/>
      <c r="DM112" s="432"/>
      <c r="DN112" s="432"/>
      <c r="DO112" s="432"/>
      <c r="DP112" s="432"/>
      <c r="DQ112" s="432"/>
      <c r="DR112" s="432"/>
      <c r="DS112" s="432"/>
      <c r="DT112" s="432"/>
      <c r="DU112" s="432"/>
      <c r="DV112" s="432"/>
      <c r="DW112" s="432"/>
      <c r="DX112" s="432"/>
      <c r="DY112" s="432"/>
      <c r="DZ112" s="432"/>
      <c r="EA112" s="432"/>
      <c r="EB112" s="432"/>
      <c r="EC112" s="432"/>
      <c r="ED112" s="432"/>
      <c r="EE112" s="432"/>
      <c r="EF112" s="432"/>
      <c r="EG112" s="432"/>
      <c r="EH112" s="432"/>
      <c r="EI112" s="432"/>
      <c r="EJ112" s="432"/>
      <c r="EK112" s="432"/>
      <c r="EL112" s="432"/>
      <c r="EM112" s="432"/>
      <c r="EN112" s="432"/>
      <c r="EO112" s="432"/>
      <c r="EP112" s="432"/>
      <c r="EQ112" s="432"/>
      <c r="ER112" s="432"/>
      <c r="ES112" s="432"/>
      <c r="ET112" s="432"/>
      <c r="EU112" s="432"/>
      <c r="EV112" s="432"/>
      <c r="EW112" s="432"/>
      <c r="EX112" s="432"/>
      <c r="EY112" s="432"/>
      <c r="EZ112" s="432"/>
      <c r="FA112" s="432"/>
      <c r="FB112" s="432"/>
      <c r="FC112" s="432"/>
      <c r="FD112" s="432"/>
      <c r="FE112" s="432"/>
      <c r="FF112" s="432"/>
      <c r="FG112" s="432"/>
      <c r="FH112" s="432"/>
      <c r="FI112" s="432"/>
      <c r="FJ112" s="432"/>
      <c r="FK112" s="432"/>
      <c r="FL112" s="432"/>
      <c r="FM112" s="432"/>
      <c r="FN112" s="432"/>
      <c r="FO112" s="432"/>
      <c r="FP112" s="432"/>
      <c r="FQ112" s="432"/>
      <c r="FR112" s="432"/>
      <c r="FS112" s="432"/>
      <c r="FT112" s="432"/>
      <c r="FU112" s="432"/>
      <c r="FV112" s="432"/>
      <c r="FW112" s="432"/>
      <c r="FX112" s="432"/>
      <c r="FY112" s="432"/>
      <c r="FZ112" s="432"/>
      <c r="GA112" s="432"/>
      <c r="GB112" s="432"/>
      <c r="GC112" s="432"/>
      <c r="GD112" s="432"/>
      <c r="GE112" s="432"/>
      <c r="GF112" s="432"/>
      <c r="GG112" s="432"/>
      <c r="GH112" s="432"/>
      <c r="GI112" s="432"/>
      <c r="GJ112" s="432"/>
      <c r="GK112" s="432"/>
      <c r="GL112" s="432"/>
      <c r="GM112" s="432"/>
      <c r="GN112" s="432"/>
      <c r="GO112" s="432"/>
      <c r="GP112" s="432"/>
      <c r="GQ112" s="432"/>
      <c r="GR112" s="432"/>
      <c r="GS112" s="432"/>
      <c r="GT112" s="432"/>
      <c r="GU112" s="432"/>
      <c r="GV112" s="432"/>
      <c r="GW112" s="432"/>
      <c r="GX112" s="432"/>
      <c r="GY112" s="432"/>
      <c r="GZ112" s="432"/>
      <c r="HA112" s="432"/>
      <c r="HB112" s="432"/>
      <c r="HC112" s="432"/>
      <c r="HD112" s="432"/>
      <c r="HE112" s="432"/>
      <c r="HF112" s="432"/>
      <c r="HG112" s="432"/>
      <c r="HH112" s="432"/>
      <c r="HI112" s="432"/>
      <c r="HJ112" s="432"/>
      <c r="HK112" s="432"/>
      <c r="HL112" s="432"/>
      <c r="HM112" s="432"/>
      <c r="HN112" s="432"/>
      <c r="HO112" s="432"/>
      <c r="HP112" s="432"/>
      <c r="HQ112" s="432"/>
      <c r="HR112" s="432"/>
      <c r="HS112" s="432"/>
      <c r="HT112" s="432"/>
      <c r="HU112" s="432"/>
      <c r="HV112" s="432"/>
      <c r="HW112" s="432"/>
      <c r="HX112" s="432"/>
      <c r="HY112" s="432"/>
      <c r="HZ112" s="432"/>
      <c r="IA112" s="432"/>
      <c r="IB112" s="432"/>
      <c r="IC112" s="432"/>
      <c r="ID112" s="432"/>
      <c r="IE112" s="432"/>
      <c r="IF112" s="432"/>
      <c r="IG112" s="432"/>
      <c r="IH112" s="432"/>
      <c r="II112" s="432"/>
      <c r="IJ112" s="432"/>
      <c r="IK112" s="432"/>
      <c r="IL112" s="432"/>
      <c r="IM112" s="432"/>
      <c r="IN112" s="432"/>
    </row>
    <row r="113" spans="1:38" s="279" customFormat="1" ht="12.75" customHeight="1" thickTop="1" x14ac:dyDescent="0.2">
      <c r="A113" s="274"/>
      <c r="B113" s="337">
        <f>B99</f>
        <v>0</v>
      </c>
      <c r="C113" s="337">
        <f>C99</f>
        <v>0</v>
      </c>
      <c r="D113" s="337">
        <f>D99</f>
        <v>0</v>
      </c>
      <c r="E113" s="349">
        <f>E99</f>
        <v>0</v>
      </c>
      <c r="F113" s="336">
        <f>F99</f>
        <v>0</v>
      </c>
      <c r="G113" s="126" t="str">
        <f>$C$11</f>
        <v>DECEMBER</v>
      </c>
      <c r="H113" s="275" t="s">
        <v>58</v>
      </c>
      <c r="I113" s="276"/>
      <c r="J113" s="350">
        <f t="shared" ref="J113:R113" si="12">J99</f>
        <v>0</v>
      </c>
      <c r="K113" s="351">
        <f t="shared" si="12"/>
        <v>0</v>
      </c>
      <c r="L113" s="337">
        <f t="shared" si="12"/>
        <v>0</v>
      </c>
      <c r="M113" s="337">
        <f t="shared" si="12"/>
        <v>0</v>
      </c>
      <c r="N113" s="337">
        <f t="shared" si="12"/>
        <v>0</v>
      </c>
      <c r="O113" s="349">
        <f t="shared" si="12"/>
        <v>0</v>
      </c>
      <c r="P113" s="349">
        <f t="shared" si="12"/>
        <v>0</v>
      </c>
      <c r="Q113" s="337">
        <f t="shared" si="12"/>
        <v>0</v>
      </c>
      <c r="R113" s="352">
        <f t="shared" si="12"/>
        <v>0</v>
      </c>
      <c r="S113" s="277"/>
      <c r="T113" s="274"/>
      <c r="U113" s="337">
        <f t="shared" ref="U113:AH113" si="13">U99</f>
        <v>0</v>
      </c>
      <c r="V113" s="337">
        <f t="shared" si="13"/>
        <v>0</v>
      </c>
      <c r="W113" s="337">
        <f t="shared" si="13"/>
        <v>0</v>
      </c>
      <c r="X113" s="337">
        <f t="shared" si="13"/>
        <v>0</v>
      </c>
      <c r="Y113" s="337">
        <f t="shared" si="13"/>
        <v>0</v>
      </c>
      <c r="Z113" s="337">
        <f t="shared" si="13"/>
        <v>0</v>
      </c>
      <c r="AA113" s="337">
        <f t="shared" si="13"/>
        <v>0</v>
      </c>
      <c r="AB113" s="337">
        <f t="shared" si="13"/>
        <v>0</v>
      </c>
      <c r="AC113" s="337">
        <f t="shared" si="13"/>
        <v>0</v>
      </c>
      <c r="AD113" s="337">
        <f t="shared" si="13"/>
        <v>0</v>
      </c>
      <c r="AE113" s="337">
        <f t="shared" si="13"/>
        <v>0</v>
      </c>
      <c r="AF113" s="337">
        <f t="shared" si="13"/>
        <v>0</v>
      </c>
      <c r="AG113" s="337">
        <f t="shared" si="13"/>
        <v>0</v>
      </c>
      <c r="AH113" s="337">
        <f t="shared" si="13"/>
        <v>0</v>
      </c>
      <c r="AI113" s="278"/>
      <c r="AJ113" s="337">
        <f>AJ99</f>
        <v>0</v>
      </c>
      <c r="AK113" s="353">
        <f>AK99</f>
        <v>0</v>
      </c>
      <c r="AL113" s="277"/>
    </row>
    <row r="114" spans="1:38" s="22" customFormat="1" ht="12.75" customHeight="1" x14ac:dyDescent="0.2">
      <c r="A114" s="8">
        <v>1</v>
      </c>
      <c r="B114" s="319"/>
      <c r="C114" s="319"/>
      <c r="D114" s="319"/>
      <c r="E114" s="319"/>
      <c r="F114" s="321"/>
      <c r="G114" s="433"/>
      <c r="H114" s="269"/>
      <c r="I114" s="434"/>
      <c r="J114" s="337">
        <f t="shared" ref="J114:J144" si="14">SUM(B114:F114)</f>
        <v>0</v>
      </c>
      <c r="K114" s="336">
        <f t="shared" ref="K114:K144" si="15">SUM(U114:AK114)-SUM(L114:R114)</f>
        <v>0</v>
      </c>
      <c r="L114" s="319"/>
      <c r="M114" s="319"/>
      <c r="N114" s="319"/>
      <c r="O114" s="340"/>
      <c r="P114" s="320"/>
      <c r="Q114" s="319"/>
      <c r="R114" s="321"/>
      <c r="S114" s="16" t="s">
        <v>59</v>
      </c>
      <c r="T114" s="8">
        <v>1</v>
      </c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40"/>
      <c r="AI114" s="269"/>
      <c r="AJ114" s="319"/>
      <c r="AK114" s="321"/>
      <c r="AL114" s="16" t="s">
        <v>59</v>
      </c>
    </row>
    <row r="115" spans="1:38" s="22" customFormat="1" ht="12.75" customHeight="1" x14ac:dyDescent="0.2">
      <c r="A115" s="8">
        <v>2</v>
      </c>
      <c r="B115" s="319"/>
      <c r="C115" s="319"/>
      <c r="D115" s="319"/>
      <c r="E115" s="319"/>
      <c r="F115" s="321"/>
      <c r="G115" s="433"/>
      <c r="H115" s="269"/>
      <c r="I115" s="434"/>
      <c r="J115" s="337">
        <f t="shared" si="14"/>
        <v>0</v>
      </c>
      <c r="K115" s="336">
        <f t="shared" si="15"/>
        <v>0</v>
      </c>
      <c r="L115" s="319"/>
      <c r="M115" s="319"/>
      <c r="N115" s="319"/>
      <c r="O115" s="340"/>
      <c r="P115" s="320"/>
      <c r="Q115" s="319"/>
      <c r="R115" s="321"/>
      <c r="S115" s="16" t="s">
        <v>60</v>
      </c>
      <c r="T115" s="8">
        <v>2</v>
      </c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40"/>
      <c r="AI115" s="269"/>
      <c r="AJ115" s="319"/>
      <c r="AK115" s="321"/>
      <c r="AL115" s="16" t="s">
        <v>60</v>
      </c>
    </row>
    <row r="116" spans="1:38" s="22" customFormat="1" ht="12.75" customHeight="1" x14ac:dyDescent="0.2">
      <c r="A116" s="8">
        <v>3</v>
      </c>
      <c r="B116" s="319"/>
      <c r="C116" s="319"/>
      <c r="D116" s="319"/>
      <c r="E116" s="319"/>
      <c r="F116" s="321"/>
      <c r="G116" s="433"/>
      <c r="H116" s="269"/>
      <c r="I116" s="434"/>
      <c r="J116" s="337">
        <f t="shared" si="14"/>
        <v>0</v>
      </c>
      <c r="K116" s="336">
        <f t="shared" si="15"/>
        <v>0</v>
      </c>
      <c r="L116" s="319"/>
      <c r="M116" s="319"/>
      <c r="N116" s="319"/>
      <c r="O116" s="340"/>
      <c r="P116" s="320"/>
      <c r="Q116" s="319"/>
      <c r="R116" s="321"/>
      <c r="S116" s="16" t="s">
        <v>61</v>
      </c>
      <c r="T116" s="8">
        <v>3</v>
      </c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40"/>
      <c r="AI116" s="269"/>
      <c r="AJ116" s="319"/>
      <c r="AK116" s="321"/>
      <c r="AL116" s="16" t="s">
        <v>61</v>
      </c>
    </row>
    <row r="117" spans="1:38" s="22" customFormat="1" ht="12.75" customHeight="1" x14ac:dyDescent="0.2">
      <c r="A117" s="8">
        <v>4</v>
      </c>
      <c r="B117" s="319"/>
      <c r="C117" s="319"/>
      <c r="D117" s="319"/>
      <c r="E117" s="319"/>
      <c r="F117" s="321"/>
      <c r="G117" s="433"/>
      <c r="H117" s="269"/>
      <c r="I117" s="434"/>
      <c r="J117" s="337">
        <f t="shared" si="14"/>
        <v>0</v>
      </c>
      <c r="K117" s="336">
        <f t="shared" si="15"/>
        <v>0</v>
      </c>
      <c r="L117" s="319"/>
      <c r="M117" s="319"/>
      <c r="N117" s="319"/>
      <c r="O117" s="340"/>
      <c r="P117" s="320"/>
      <c r="Q117" s="319"/>
      <c r="R117" s="321"/>
      <c r="S117" s="16" t="s">
        <v>62</v>
      </c>
      <c r="T117" s="8">
        <v>4</v>
      </c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40"/>
      <c r="AI117" s="269"/>
      <c r="AJ117" s="319"/>
      <c r="AK117" s="321"/>
      <c r="AL117" s="16" t="s">
        <v>62</v>
      </c>
    </row>
    <row r="118" spans="1:38" s="22" customFormat="1" ht="12.75" customHeight="1" x14ac:dyDescent="0.2">
      <c r="A118" s="8">
        <v>5</v>
      </c>
      <c r="B118" s="319"/>
      <c r="C118" s="319"/>
      <c r="D118" s="319"/>
      <c r="E118" s="319"/>
      <c r="F118" s="321"/>
      <c r="G118" s="435"/>
      <c r="H118" s="269"/>
      <c r="I118" s="434"/>
      <c r="J118" s="337">
        <f t="shared" si="14"/>
        <v>0</v>
      </c>
      <c r="K118" s="336">
        <f t="shared" si="15"/>
        <v>0</v>
      </c>
      <c r="L118" s="319"/>
      <c r="M118" s="319"/>
      <c r="N118" s="319"/>
      <c r="O118" s="340"/>
      <c r="P118" s="320"/>
      <c r="Q118" s="319"/>
      <c r="R118" s="321"/>
      <c r="S118" s="16" t="s">
        <v>63</v>
      </c>
      <c r="T118" s="8">
        <v>5</v>
      </c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40"/>
      <c r="AI118" s="269"/>
      <c r="AJ118" s="319"/>
      <c r="AK118" s="321"/>
      <c r="AL118" s="16" t="s">
        <v>63</v>
      </c>
    </row>
    <row r="119" spans="1:38" s="22" customFormat="1" ht="12.75" customHeight="1" x14ac:dyDescent="0.2">
      <c r="A119" s="17">
        <v>6</v>
      </c>
      <c r="B119" s="322"/>
      <c r="C119" s="322"/>
      <c r="D119" s="322"/>
      <c r="E119" s="322"/>
      <c r="F119" s="324"/>
      <c r="G119" s="433"/>
      <c r="H119" s="270"/>
      <c r="I119" s="436"/>
      <c r="J119" s="337">
        <f t="shared" si="14"/>
        <v>0</v>
      </c>
      <c r="K119" s="336">
        <f t="shared" si="15"/>
        <v>0</v>
      </c>
      <c r="L119" s="322"/>
      <c r="M119" s="322"/>
      <c r="N119" s="322"/>
      <c r="O119" s="341"/>
      <c r="P119" s="323"/>
      <c r="Q119" s="322"/>
      <c r="R119" s="324"/>
      <c r="S119" s="18" t="s">
        <v>64</v>
      </c>
      <c r="T119" s="17">
        <v>6</v>
      </c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41"/>
      <c r="AI119" s="270"/>
      <c r="AJ119" s="322"/>
      <c r="AK119" s="324"/>
      <c r="AL119" s="18" t="s">
        <v>64</v>
      </c>
    </row>
    <row r="120" spans="1:38" s="22" customFormat="1" ht="12.75" customHeight="1" x14ac:dyDescent="0.2">
      <c r="A120" s="8">
        <v>7</v>
      </c>
      <c r="B120" s="319"/>
      <c r="C120" s="319"/>
      <c r="D120" s="319"/>
      <c r="E120" s="319"/>
      <c r="F120" s="321"/>
      <c r="G120" s="433"/>
      <c r="H120" s="269"/>
      <c r="I120" s="434"/>
      <c r="J120" s="337">
        <f t="shared" si="14"/>
        <v>0</v>
      </c>
      <c r="K120" s="336">
        <f t="shared" si="15"/>
        <v>0</v>
      </c>
      <c r="L120" s="319"/>
      <c r="M120" s="319"/>
      <c r="N120" s="319"/>
      <c r="O120" s="340"/>
      <c r="P120" s="320"/>
      <c r="Q120" s="319"/>
      <c r="R120" s="321"/>
      <c r="S120" s="16" t="s">
        <v>65</v>
      </c>
      <c r="T120" s="8">
        <v>7</v>
      </c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40"/>
      <c r="AI120" s="269"/>
      <c r="AJ120" s="319"/>
      <c r="AK120" s="321"/>
      <c r="AL120" s="16" t="s">
        <v>65</v>
      </c>
    </row>
    <row r="121" spans="1:38" s="22" customFormat="1" ht="12.75" customHeight="1" x14ac:dyDescent="0.2">
      <c r="A121" s="8">
        <v>8</v>
      </c>
      <c r="B121" s="319"/>
      <c r="C121" s="319"/>
      <c r="D121" s="319"/>
      <c r="E121" s="319"/>
      <c r="F121" s="321"/>
      <c r="G121" s="433"/>
      <c r="H121" s="269"/>
      <c r="I121" s="434"/>
      <c r="J121" s="337">
        <f t="shared" si="14"/>
        <v>0</v>
      </c>
      <c r="K121" s="336">
        <f t="shared" si="15"/>
        <v>0</v>
      </c>
      <c r="L121" s="319"/>
      <c r="M121" s="319"/>
      <c r="N121" s="319"/>
      <c r="O121" s="340"/>
      <c r="P121" s="320"/>
      <c r="Q121" s="319"/>
      <c r="R121" s="321"/>
      <c r="S121" s="16" t="s">
        <v>66</v>
      </c>
      <c r="T121" s="8">
        <v>8</v>
      </c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40"/>
      <c r="AI121" s="269"/>
      <c r="AJ121" s="319"/>
      <c r="AK121" s="321"/>
      <c r="AL121" s="16" t="s">
        <v>66</v>
      </c>
    </row>
    <row r="122" spans="1:38" s="22" customFormat="1" ht="12.75" customHeight="1" x14ac:dyDescent="0.2">
      <c r="A122" s="8">
        <v>9</v>
      </c>
      <c r="B122" s="319"/>
      <c r="C122" s="319"/>
      <c r="D122" s="319"/>
      <c r="E122" s="319"/>
      <c r="F122" s="321"/>
      <c r="G122" s="433"/>
      <c r="H122" s="269"/>
      <c r="I122" s="434"/>
      <c r="J122" s="337">
        <f t="shared" si="14"/>
        <v>0</v>
      </c>
      <c r="K122" s="336">
        <f t="shared" si="15"/>
        <v>0</v>
      </c>
      <c r="L122" s="319"/>
      <c r="M122" s="319"/>
      <c r="N122" s="319"/>
      <c r="O122" s="340"/>
      <c r="P122" s="320"/>
      <c r="Q122" s="319"/>
      <c r="R122" s="321"/>
      <c r="S122" s="16" t="s">
        <v>67</v>
      </c>
      <c r="T122" s="8">
        <v>9</v>
      </c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40"/>
      <c r="AI122" s="269"/>
      <c r="AJ122" s="319"/>
      <c r="AK122" s="321"/>
      <c r="AL122" s="16" t="s">
        <v>67</v>
      </c>
    </row>
    <row r="123" spans="1:38" s="22" customFormat="1" ht="12.75" customHeight="1" x14ac:dyDescent="0.2">
      <c r="A123" s="8">
        <v>10</v>
      </c>
      <c r="B123" s="319"/>
      <c r="C123" s="319"/>
      <c r="D123" s="319"/>
      <c r="E123" s="319"/>
      <c r="F123" s="321"/>
      <c r="G123" s="433"/>
      <c r="H123" s="269"/>
      <c r="I123" s="434"/>
      <c r="J123" s="337">
        <f t="shared" si="14"/>
        <v>0</v>
      </c>
      <c r="K123" s="336">
        <f t="shared" si="15"/>
        <v>0</v>
      </c>
      <c r="L123" s="319"/>
      <c r="M123" s="319"/>
      <c r="N123" s="319"/>
      <c r="O123" s="340"/>
      <c r="P123" s="320"/>
      <c r="Q123" s="319"/>
      <c r="R123" s="321"/>
      <c r="S123" s="16" t="s">
        <v>68</v>
      </c>
      <c r="T123" s="8">
        <v>10</v>
      </c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40"/>
      <c r="AI123" s="269"/>
      <c r="AJ123" s="319"/>
      <c r="AK123" s="321"/>
      <c r="AL123" s="16" t="s">
        <v>68</v>
      </c>
    </row>
    <row r="124" spans="1:38" s="22" customFormat="1" ht="12.75" customHeight="1" x14ac:dyDescent="0.2">
      <c r="A124" s="8">
        <v>11</v>
      </c>
      <c r="B124" s="319"/>
      <c r="C124" s="319"/>
      <c r="D124" s="319"/>
      <c r="E124" s="319"/>
      <c r="F124" s="321"/>
      <c r="G124" s="433"/>
      <c r="H124" s="269"/>
      <c r="I124" s="434"/>
      <c r="J124" s="337">
        <f t="shared" si="14"/>
        <v>0</v>
      </c>
      <c r="K124" s="336">
        <f t="shared" si="15"/>
        <v>0</v>
      </c>
      <c r="L124" s="319"/>
      <c r="M124" s="319"/>
      <c r="N124" s="319"/>
      <c r="O124" s="340"/>
      <c r="P124" s="320"/>
      <c r="Q124" s="319"/>
      <c r="R124" s="321"/>
      <c r="S124" s="16" t="s">
        <v>69</v>
      </c>
      <c r="T124" s="8">
        <v>11</v>
      </c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40"/>
      <c r="AI124" s="269"/>
      <c r="AJ124" s="319"/>
      <c r="AK124" s="321"/>
      <c r="AL124" s="16" t="s">
        <v>69</v>
      </c>
    </row>
    <row r="125" spans="1:38" s="22" customFormat="1" ht="12.75" customHeight="1" x14ac:dyDescent="0.2">
      <c r="A125" s="8">
        <v>12</v>
      </c>
      <c r="B125" s="319"/>
      <c r="C125" s="319"/>
      <c r="D125" s="319"/>
      <c r="E125" s="319"/>
      <c r="F125" s="321"/>
      <c r="G125" s="433"/>
      <c r="H125" s="269"/>
      <c r="I125" s="434"/>
      <c r="J125" s="337">
        <f t="shared" si="14"/>
        <v>0</v>
      </c>
      <c r="K125" s="336">
        <f t="shared" si="15"/>
        <v>0</v>
      </c>
      <c r="L125" s="319"/>
      <c r="M125" s="319"/>
      <c r="N125" s="319"/>
      <c r="O125" s="340"/>
      <c r="P125" s="320"/>
      <c r="Q125" s="319"/>
      <c r="R125" s="321"/>
      <c r="S125" s="16" t="s">
        <v>70</v>
      </c>
      <c r="T125" s="8">
        <v>12</v>
      </c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40"/>
      <c r="AI125" s="269"/>
      <c r="AJ125" s="319"/>
      <c r="AK125" s="321"/>
      <c r="AL125" s="16" t="s">
        <v>70</v>
      </c>
    </row>
    <row r="126" spans="1:38" s="22" customFormat="1" ht="12.75" customHeight="1" x14ac:dyDescent="0.2">
      <c r="A126" s="8">
        <v>13</v>
      </c>
      <c r="B126" s="319"/>
      <c r="C126" s="319"/>
      <c r="D126" s="319"/>
      <c r="E126" s="319"/>
      <c r="F126" s="321"/>
      <c r="G126" s="433"/>
      <c r="H126" s="269"/>
      <c r="I126" s="434"/>
      <c r="J126" s="337">
        <f t="shared" si="14"/>
        <v>0</v>
      </c>
      <c r="K126" s="336">
        <f t="shared" si="15"/>
        <v>0</v>
      </c>
      <c r="L126" s="319"/>
      <c r="M126" s="319"/>
      <c r="N126" s="319"/>
      <c r="O126" s="340"/>
      <c r="P126" s="320"/>
      <c r="Q126" s="319"/>
      <c r="R126" s="321"/>
      <c r="S126" s="16" t="s">
        <v>71</v>
      </c>
      <c r="T126" s="8">
        <v>13</v>
      </c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40"/>
      <c r="AI126" s="269"/>
      <c r="AJ126" s="319"/>
      <c r="AK126" s="321"/>
      <c r="AL126" s="16" t="s">
        <v>71</v>
      </c>
    </row>
    <row r="127" spans="1:38" s="22" customFormat="1" ht="12.75" customHeight="1" x14ac:dyDescent="0.2">
      <c r="A127" s="8">
        <v>14</v>
      </c>
      <c r="B127" s="319"/>
      <c r="C127" s="319"/>
      <c r="D127" s="319"/>
      <c r="E127" s="319"/>
      <c r="F127" s="321"/>
      <c r="G127" s="433"/>
      <c r="H127" s="269"/>
      <c r="I127" s="434"/>
      <c r="J127" s="337">
        <f t="shared" si="14"/>
        <v>0</v>
      </c>
      <c r="K127" s="336">
        <f t="shared" si="15"/>
        <v>0</v>
      </c>
      <c r="L127" s="319"/>
      <c r="M127" s="319"/>
      <c r="N127" s="319"/>
      <c r="O127" s="340"/>
      <c r="P127" s="320"/>
      <c r="Q127" s="319"/>
      <c r="R127" s="321"/>
      <c r="S127" s="16" t="s">
        <v>72</v>
      </c>
      <c r="T127" s="8">
        <v>14</v>
      </c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40"/>
      <c r="AI127" s="269"/>
      <c r="AJ127" s="319"/>
      <c r="AK127" s="321"/>
      <c r="AL127" s="16" t="s">
        <v>72</v>
      </c>
    </row>
    <row r="128" spans="1:38" s="22" customFormat="1" ht="12.75" customHeight="1" x14ac:dyDescent="0.2">
      <c r="A128" s="8">
        <v>15</v>
      </c>
      <c r="B128" s="319"/>
      <c r="C128" s="319"/>
      <c r="D128" s="319"/>
      <c r="E128" s="319"/>
      <c r="F128" s="321"/>
      <c r="G128" s="433"/>
      <c r="H128" s="269"/>
      <c r="I128" s="434"/>
      <c r="J128" s="337">
        <f t="shared" si="14"/>
        <v>0</v>
      </c>
      <c r="K128" s="336">
        <f t="shared" si="15"/>
        <v>0</v>
      </c>
      <c r="L128" s="319"/>
      <c r="M128" s="319"/>
      <c r="N128" s="319"/>
      <c r="O128" s="340"/>
      <c r="P128" s="320"/>
      <c r="Q128" s="319"/>
      <c r="R128" s="321"/>
      <c r="S128" s="16" t="s">
        <v>73</v>
      </c>
      <c r="T128" s="8">
        <v>15</v>
      </c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40"/>
      <c r="AI128" s="269"/>
      <c r="AJ128" s="319"/>
      <c r="AK128" s="321"/>
      <c r="AL128" s="16" t="s">
        <v>73</v>
      </c>
    </row>
    <row r="129" spans="1:38" s="22" customFormat="1" ht="12.75" customHeight="1" x14ac:dyDescent="0.2">
      <c r="A129" s="8">
        <v>16</v>
      </c>
      <c r="B129" s="319"/>
      <c r="C129" s="319"/>
      <c r="D129" s="319"/>
      <c r="E129" s="319"/>
      <c r="F129" s="321"/>
      <c r="G129" s="433"/>
      <c r="H129" s="269"/>
      <c r="I129" s="434"/>
      <c r="J129" s="337">
        <f t="shared" si="14"/>
        <v>0</v>
      </c>
      <c r="K129" s="336">
        <f t="shared" si="15"/>
        <v>0</v>
      </c>
      <c r="L129" s="319"/>
      <c r="M129" s="319"/>
      <c r="N129" s="319"/>
      <c r="O129" s="340"/>
      <c r="P129" s="320"/>
      <c r="Q129" s="319"/>
      <c r="R129" s="321"/>
      <c r="S129" s="16" t="s">
        <v>74</v>
      </c>
      <c r="T129" s="8">
        <v>16</v>
      </c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40"/>
      <c r="AI129" s="269"/>
      <c r="AJ129" s="319"/>
      <c r="AK129" s="321"/>
      <c r="AL129" s="16" t="s">
        <v>74</v>
      </c>
    </row>
    <row r="130" spans="1:38" s="22" customFormat="1" ht="12.75" customHeight="1" x14ac:dyDescent="0.2">
      <c r="A130" s="8">
        <v>17</v>
      </c>
      <c r="B130" s="319"/>
      <c r="C130" s="319"/>
      <c r="D130" s="319"/>
      <c r="E130" s="319"/>
      <c r="F130" s="321"/>
      <c r="G130" s="433"/>
      <c r="H130" s="269"/>
      <c r="I130" s="434"/>
      <c r="J130" s="337">
        <f t="shared" si="14"/>
        <v>0</v>
      </c>
      <c r="K130" s="336">
        <f t="shared" si="15"/>
        <v>0</v>
      </c>
      <c r="L130" s="319"/>
      <c r="M130" s="319"/>
      <c r="N130" s="319"/>
      <c r="O130" s="340"/>
      <c r="P130" s="320"/>
      <c r="Q130" s="319"/>
      <c r="R130" s="321"/>
      <c r="S130" s="16" t="s">
        <v>75</v>
      </c>
      <c r="T130" s="8">
        <v>17</v>
      </c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40"/>
      <c r="AI130" s="269"/>
      <c r="AJ130" s="319"/>
      <c r="AK130" s="321"/>
      <c r="AL130" s="16" t="s">
        <v>75</v>
      </c>
    </row>
    <row r="131" spans="1:38" s="22" customFormat="1" ht="12.75" customHeight="1" x14ac:dyDescent="0.2">
      <c r="A131" s="8">
        <v>18</v>
      </c>
      <c r="B131" s="319"/>
      <c r="C131" s="319"/>
      <c r="D131" s="319"/>
      <c r="E131" s="319"/>
      <c r="F131" s="321"/>
      <c r="G131" s="433"/>
      <c r="H131" s="269"/>
      <c r="I131" s="434"/>
      <c r="J131" s="337">
        <f t="shared" si="14"/>
        <v>0</v>
      </c>
      <c r="K131" s="336">
        <f t="shared" si="15"/>
        <v>0</v>
      </c>
      <c r="L131" s="319"/>
      <c r="M131" s="319"/>
      <c r="N131" s="319"/>
      <c r="O131" s="340"/>
      <c r="P131" s="320"/>
      <c r="Q131" s="319"/>
      <c r="R131" s="321"/>
      <c r="S131" s="16" t="s">
        <v>76</v>
      </c>
      <c r="T131" s="8">
        <v>18</v>
      </c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40"/>
      <c r="AI131" s="269"/>
      <c r="AJ131" s="319"/>
      <c r="AK131" s="321"/>
      <c r="AL131" s="16" t="s">
        <v>76</v>
      </c>
    </row>
    <row r="132" spans="1:38" s="22" customFormat="1" ht="12.75" customHeight="1" x14ac:dyDescent="0.2">
      <c r="A132" s="8">
        <v>19</v>
      </c>
      <c r="B132" s="319"/>
      <c r="C132" s="319"/>
      <c r="D132" s="319"/>
      <c r="E132" s="319"/>
      <c r="F132" s="321"/>
      <c r="G132" s="433"/>
      <c r="H132" s="269"/>
      <c r="I132" s="434"/>
      <c r="J132" s="337">
        <f t="shared" si="14"/>
        <v>0</v>
      </c>
      <c r="K132" s="336">
        <f t="shared" si="15"/>
        <v>0</v>
      </c>
      <c r="L132" s="319"/>
      <c r="M132" s="319"/>
      <c r="N132" s="319"/>
      <c r="O132" s="340"/>
      <c r="P132" s="320"/>
      <c r="Q132" s="319"/>
      <c r="R132" s="321"/>
      <c r="S132" s="16" t="s">
        <v>77</v>
      </c>
      <c r="T132" s="8">
        <v>19</v>
      </c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40"/>
      <c r="AI132" s="269"/>
      <c r="AJ132" s="319"/>
      <c r="AK132" s="321"/>
      <c r="AL132" s="16" t="s">
        <v>77</v>
      </c>
    </row>
    <row r="133" spans="1:38" s="22" customFormat="1" ht="12.75" customHeight="1" x14ac:dyDescent="0.2">
      <c r="A133" s="8">
        <v>20</v>
      </c>
      <c r="B133" s="319"/>
      <c r="C133" s="319"/>
      <c r="D133" s="319"/>
      <c r="E133" s="319"/>
      <c r="F133" s="321"/>
      <c r="G133" s="433"/>
      <c r="H133" s="269"/>
      <c r="I133" s="434"/>
      <c r="J133" s="337">
        <f t="shared" si="14"/>
        <v>0</v>
      </c>
      <c r="K133" s="336">
        <f t="shared" si="15"/>
        <v>0</v>
      </c>
      <c r="L133" s="319"/>
      <c r="M133" s="319"/>
      <c r="N133" s="319"/>
      <c r="O133" s="340"/>
      <c r="P133" s="320"/>
      <c r="Q133" s="319"/>
      <c r="R133" s="321"/>
      <c r="S133" s="16" t="s">
        <v>78</v>
      </c>
      <c r="T133" s="8">
        <v>20</v>
      </c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40"/>
      <c r="AI133" s="269"/>
      <c r="AJ133" s="319"/>
      <c r="AK133" s="321"/>
      <c r="AL133" s="16" t="s">
        <v>78</v>
      </c>
    </row>
    <row r="134" spans="1:38" s="22" customFormat="1" ht="12.75" customHeight="1" x14ac:dyDescent="0.2">
      <c r="A134" s="8">
        <v>21</v>
      </c>
      <c r="B134" s="319"/>
      <c r="C134" s="319"/>
      <c r="D134" s="319"/>
      <c r="E134" s="319"/>
      <c r="F134" s="321"/>
      <c r="G134" s="433"/>
      <c r="H134" s="269"/>
      <c r="I134" s="434"/>
      <c r="J134" s="337">
        <f t="shared" si="14"/>
        <v>0</v>
      </c>
      <c r="K134" s="336">
        <f t="shared" si="15"/>
        <v>0</v>
      </c>
      <c r="L134" s="319"/>
      <c r="M134" s="319"/>
      <c r="N134" s="319"/>
      <c r="O134" s="340"/>
      <c r="P134" s="320"/>
      <c r="Q134" s="319"/>
      <c r="R134" s="321"/>
      <c r="S134" s="16" t="s">
        <v>79</v>
      </c>
      <c r="T134" s="8">
        <v>21</v>
      </c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40"/>
      <c r="AI134" s="269"/>
      <c r="AJ134" s="319"/>
      <c r="AK134" s="321"/>
      <c r="AL134" s="16" t="s">
        <v>79</v>
      </c>
    </row>
    <row r="135" spans="1:38" s="22" customFormat="1" ht="12.75" customHeight="1" x14ac:dyDescent="0.2">
      <c r="A135" s="8">
        <v>22</v>
      </c>
      <c r="B135" s="319"/>
      <c r="C135" s="319"/>
      <c r="D135" s="319"/>
      <c r="E135" s="319"/>
      <c r="F135" s="321"/>
      <c r="G135" s="433"/>
      <c r="H135" s="269"/>
      <c r="I135" s="434"/>
      <c r="J135" s="337">
        <f t="shared" si="14"/>
        <v>0</v>
      </c>
      <c r="K135" s="336">
        <f t="shared" si="15"/>
        <v>0</v>
      </c>
      <c r="L135" s="319"/>
      <c r="M135" s="319"/>
      <c r="N135" s="319"/>
      <c r="O135" s="340"/>
      <c r="P135" s="320"/>
      <c r="Q135" s="319"/>
      <c r="R135" s="321"/>
      <c r="S135" s="16" t="s">
        <v>80</v>
      </c>
      <c r="T135" s="8">
        <v>22</v>
      </c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40"/>
      <c r="AI135" s="269"/>
      <c r="AJ135" s="319"/>
      <c r="AK135" s="321"/>
      <c r="AL135" s="16" t="s">
        <v>80</v>
      </c>
    </row>
    <row r="136" spans="1:38" s="22" customFormat="1" ht="12.75" customHeight="1" x14ac:dyDescent="0.2">
      <c r="A136" s="8">
        <v>23</v>
      </c>
      <c r="B136" s="319"/>
      <c r="C136" s="319"/>
      <c r="D136" s="319"/>
      <c r="E136" s="319"/>
      <c r="F136" s="321"/>
      <c r="G136" s="433"/>
      <c r="H136" s="269"/>
      <c r="I136" s="434"/>
      <c r="J136" s="337">
        <f t="shared" si="14"/>
        <v>0</v>
      </c>
      <c r="K136" s="336">
        <f t="shared" si="15"/>
        <v>0</v>
      </c>
      <c r="L136" s="319"/>
      <c r="M136" s="319"/>
      <c r="N136" s="319"/>
      <c r="O136" s="340"/>
      <c r="P136" s="320"/>
      <c r="Q136" s="319"/>
      <c r="R136" s="321"/>
      <c r="S136" s="16" t="s">
        <v>81</v>
      </c>
      <c r="T136" s="8">
        <v>23</v>
      </c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40"/>
      <c r="AI136" s="269"/>
      <c r="AJ136" s="319"/>
      <c r="AK136" s="321"/>
      <c r="AL136" s="16" t="s">
        <v>81</v>
      </c>
    </row>
    <row r="137" spans="1:38" s="22" customFormat="1" ht="12.75" customHeight="1" x14ac:dyDescent="0.2">
      <c r="A137" s="8">
        <v>24</v>
      </c>
      <c r="B137" s="319"/>
      <c r="C137" s="319"/>
      <c r="D137" s="319"/>
      <c r="E137" s="319"/>
      <c r="F137" s="321"/>
      <c r="G137" s="433"/>
      <c r="H137" s="269"/>
      <c r="I137" s="434"/>
      <c r="J137" s="337">
        <f t="shared" si="14"/>
        <v>0</v>
      </c>
      <c r="K137" s="336">
        <f t="shared" si="15"/>
        <v>0</v>
      </c>
      <c r="L137" s="319"/>
      <c r="M137" s="319"/>
      <c r="N137" s="319"/>
      <c r="O137" s="340"/>
      <c r="P137" s="320"/>
      <c r="Q137" s="319"/>
      <c r="R137" s="321"/>
      <c r="S137" s="16" t="s">
        <v>82</v>
      </c>
      <c r="T137" s="8">
        <v>24</v>
      </c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40"/>
      <c r="AI137" s="269"/>
      <c r="AJ137" s="319"/>
      <c r="AK137" s="321"/>
      <c r="AL137" s="16" t="s">
        <v>82</v>
      </c>
    </row>
    <row r="138" spans="1:38" s="22" customFormat="1" ht="12.75" customHeight="1" x14ac:dyDescent="0.2">
      <c r="A138" s="8">
        <v>25</v>
      </c>
      <c r="B138" s="319"/>
      <c r="C138" s="319"/>
      <c r="D138" s="319"/>
      <c r="E138" s="319"/>
      <c r="F138" s="321"/>
      <c r="G138" s="433"/>
      <c r="H138" s="269"/>
      <c r="I138" s="434"/>
      <c r="J138" s="337">
        <f t="shared" si="14"/>
        <v>0</v>
      </c>
      <c r="K138" s="336">
        <f t="shared" si="15"/>
        <v>0</v>
      </c>
      <c r="L138" s="319"/>
      <c r="M138" s="319"/>
      <c r="N138" s="319"/>
      <c r="O138" s="340"/>
      <c r="P138" s="320"/>
      <c r="Q138" s="319"/>
      <c r="R138" s="321"/>
      <c r="S138" s="16" t="s">
        <v>83</v>
      </c>
      <c r="T138" s="8">
        <v>25</v>
      </c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40"/>
      <c r="AI138" s="269"/>
      <c r="AJ138" s="319"/>
      <c r="AK138" s="321"/>
      <c r="AL138" s="16" t="s">
        <v>83</v>
      </c>
    </row>
    <row r="139" spans="1:38" s="22" customFormat="1" ht="12.75" customHeight="1" x14ac:dyDescent="0.2">
      <c r="A139" s="8">
        <v>26</v>
      </c>
      <c r="B139" s="319"/>
      <c r="C139" s="319"/>
      <c r="D139" s="319"/>
      <c r="E139" s="319"/>
      <c r="F139" s="321"/>
      <c r="G139" s="433"/>
      <c r="H139" s="269"/>
      <c r="I139" s="434"/>
      <c r="J139" s="337">
        <f t="shared" si="14"/>
        <v>0</v>
      </c>
      <c r="K139" s="336">
        <f t="shared" si="15"/>
        <v>0</v>
      </c>
      <c r="L139" s="319"/>
      <c r="M139" s="319"/>
      <c r="N139" s="319"/>
      <c r="O139" s="340"/>
      <c r="P139" s="320"/>
      <c r="Q139" s="319"/>
      <c r="R139" s="321"/>
      <c r="S139" s="16" t="s">
        <v>84</v>
      </c>
      <c r="T139" s="8">
        <v>26</v>
      </c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40"/>
      <c r="AI139" s="269"/>
      <c r="AJ139" s="319"/>
      <c r="AK139" s="321"/>
      <c r="AL139" s="16" t="s">
        <v>84</v>
      </c>
    </row>
    <row r="140" spans="1:38" s="22" customFormat="1" ht="12.75" customHeight="1" x14ac:dyDescent="0.2">
      <c r="A140" s="8">
        <v>27</v>
      </c>
      <c r="B140" s="319"/>
      <c r="C140" s="319"/>
      <c r="D140" s="319"/>
      <c r="E140" s="319"/>
      <c r="F140" s="321"/>
      <c r="G140" s="433"/>
      <c r="H140" s="269"/>
      <c r="I140" s="434"/>
      <c r="J140" s="337">
        <f t="shared" si="14"/>
        <v>0</v>
      </c>
      <c r="K140" s="336">
        <f t="shared" si="15"/>
        <v>0</v>
      </c>
      <c r="L140" s="319"/>
      <c r="M140" s="319"/>
      <c r="N140" s="319"/>
      <c r="O140" s="340"/>
      <c r="P140" s="320"/>
      <c r="Q140" s="319"/>
      <c r="R140" s="321"/>
      <c r="S140" s="16" t="s">
        <v>85</v>
      </c>
      <c r="T140" s="8">
        <v>27</v>
      </c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40"/>
      <c r="AI140" s="269"/>
      <c r="AJ140" s="319"/>
      <c r="AK140" s="321"/>
      <c r="AL140" s="16" t="s">
        <v>85</v>
      </c>
    </row>
    <row r="141" spans="1:38" s="22" customFormat="1" ht="12.75" customHeight="1" x14ac:dyDescent="0.2">
      <c r="A141" s="8">
        <v>28</v>
      </c>
      <c r="B141" s="319"/>
      <c r="C141" s="319"/>
      <c r="D141" s="319"/>
      <c r="E141" s="319"/>
      <c r="F141" s="321"/>
      <c r="G141" s="433"/>
      <c r="H141" s="269"/>
      <c r="I141" s="434"/>
      <c r="J141" s="337">
        <f t="shared" si="14"/>
        <v>0</v>
      </c>
      <c r="K141" s="336">
        <f t="shared" si="15"/>
        <v>0</v>
      </c>
      <c r="L141" s="319"/>
      <c r="M141" s="319"/>
      <c r="N141" s="319"/>
      <c r="O141" s="340"/>
      <c r="P141" s="320"/>
      <c r="Q141" s="319"/>
      <c r="R141" s="321"/>
      <c r="S141" s="16" t="s">
        <v>86</v>
      </c>
      <c r="T141" s="8">
        <v>28</v>
      </c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40"/>
      <c r="AI141" s="269"/>
      <c r="AJ141" s="319"/>
      <c r="AK141" s="321"/>
      <c r="AL141" s="16" t="s">
        <v>86</v>
      </c>
    </row>
    <row r="142" spans="1:38" s="22" customFormat="1" ht="12.75" customHeight="1" x14ac:dyDescent="0.2">
      <c r="A142" s="8">
        <v>29</v>
      </c>
      <c r="B142" s="319"/>
      <c r="C142" s="319"/>
      <c r="D142" s="319"/>
      <c r="E142" s="319"/>
      <c r="F142" s="321"/>
      <c r="G142" s="433"/>
      <c r="H142" s="269"/>
      <c r="I142" s="434"/>
      <c r="J142" s="337">
        <f t="shared" si="14"/>
        <v>0</v>
      </c>
      <c r="K142" s="336">
        <f t="shared" si="15"/>
        <v>0</v>
      </c>
      <c r="L142" s="319"/>
      <c r="M142" s="319"/>
      <c r="N142" s="319"/>
      <c r="O142" s="340"/>
      <c r="P142" s="320"/>
      <c r="Q142" s="319"/>
      <c r="R142" s="321"/>
      <c r="S142" s="16" t="s">
        <v>87</v>
      </c>
      <c r="T142" s="8">
        <v>29</v>
      </c>
      <c r="U142" s="319"/>
      <c r="V142" s="319"/>
      <c r="W142" s="319"/>
      <c r="X142" s="323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40"/>
      <c r="AI142" s="269"/>
      <c r="AJ142" s="319"/>
      <c r="AK142" s="321"/>
      <c r="AL142" s="16" t="s">
        <v>87</v>
      </c>
    </row>
    <row r="143" spans="1:38" s="22" customFormat="1" ht="12.75" customHeight="1" x14ac:dyDescent="0.2">
      <c r="A143" s="8">
        <v>30</v>
      </c>
      <c r="B143" s="319"/>
      <c r="C143" s="319"/>
      <c r="D143" s="319"/>
      <c r="E143" s="319"/>
      <c r="F143" s="321"/>
      <c r="G143" s="437"/>
      <c r="H143" s="269"/>
      <c r="I143" s="434"/>
      <c r="J143" s="337">
        <f t="shared" si="14"/>
        <v>0</v>
      </c>
      <c r="K143" s="336">
        <f t="shared" si="15"/>
        <v>0</v>
      </c>
      <c r="L143" s="319"/>
      <c r="M143" s="319"/>
      <c r="N143" s="319"/>
      <c r="O143" s="340"/>
      <c r="P143" s="320"/>
      <c r="Q143" s="319"/>
      <c r="R143" s="321"/>
      <c r="S143" s="16" t="s">
        <v>88</v>
      </c>
      <c r="T143" s="8">
        <v>30</v>
      </c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40"/>
      <c r="AI143" s="269"/>
      <c r="AJ143" s="319"/>
      <c r="AK143" s="321"/>
      <c r="AL143" s="16" t="s">
        <v>88</v>
      </c>
    </row>
    <row r="144" spans="1:38" s="22" customFormat="1" ht="12.75" customHeight="1" x14ac:dyDescent="0.2">
      <c r="A144" s="19">
        <v>31</v>
      </c>
      <c r="B144" s="325"/>
      <c r="C144" s="325"/>
      <c r="D144" s="325"/>
      <c r="E144" s="325"/>
      <c r="F144" s="327"/>
      <c r="G144" s="438"/>
      <c r="H144" s="271"/>
      <c r="I144" s="439"/>
      <c r="J144" s="440">
        <f t="shared" si="14"/>
        <v>0</v>
      </c>
      <c r="K144" s="338">
        <f t="shared" si="15"/>
        <v>0</v>
      </c>
      <c r="L144" s="325"/>
      <c r="M144" s="325"/>
      <c r="N144" s="325"/>
      <c r="O144" s="342"/>
      <c r="P144" s="326"/>
      <c r="Q144" s="325"/>
      <c r="R144" s="327"/>
      <c r="S144" s="20" t="s">
        <v>89</v>
      </c>
      <c r="T144" s="19">
        <v>31</v>
      </c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42"/>
      <c r="AI144" s="271"/>
      <c r="AJ144" s="325"/>
      <c r="AK144" s="327"/>
      <c r="AL144" s="20" t="s">
        <v>89</v>
      </c>
    </row>
    <row r="145" spans="1:248" s="279" customFormat="1" ht="12.75" customHeight="1" thickBot="1" x14ac:dyDescent="0.25">
      <c r="A145" s="280"/>
      <c r="B145" s="333">
        <f>SUM(B113:B144)</f>
        <v>0</v>
      </c>
      <c r="C145" s="333">
        <f>SUM(C113:C144)</f>
        <v>0</v>
      </c>
      <c r="D145" s="333">
        <f>SUM(D113:D144)</f>
        <v>0</v>
      </c>
      <c r="E145" s="334">
        <f>SUM(E113:E144)</f>
        <v>0</v>
      </c>
      <c r="F145" s="335">
        <f>SUM(F113:F144)</f>
        <v>0</v>
      </c>
      <c r="G145" s="281"/>
      <c r="H145" s="281" t="s">
        <v>90</v>
      </c>
      <c r="I145" s="293">
        <f>COUNTA(I114:I144)</f>
        <v>0</v>
      </c>
      <c r="J145" s="333">
        <f t="shared" ref="J145:R145" si="16">SUM(J113:J144)</f>
        <v>0</v>
      </c>
      <c r="K145" s="333">
        <f t="shared" si="16"/>
        <v>0</v>
      </c>
      <c r="L145" s="333">
        <f t="shared" si="16"/>
        <v>0</v>
      </c>
      <c r="M145" s="333">
        <f t="shared" si="16"/>
        <v>0</v>
      </c>
      <c r="N145" s="333">
        <f t="shared" si="16"/>
        <v>0</v>
      </c>
      <c r="O145" s="334">
        <f t="shared" si="16"/>
        <v>0</v>
      </c>
      <c r="P145" s="334">
        <f t="shared" si="16"/>
        <v>0</v>
      </c>
      <c r="Q145" s="333">
        <f t="shared" si="16"/>
        <v>0</v>
      </c>
      <c r="R145" s="339">
        <f t="shared" si="16"/>
        <v>0</v>
      </c>
      <c r="S145" s="282"/>
      <c r="T145" s="280"/>
      <c r="U145" s="333">
        <f t="shared" ref="U145:AH145" si="17">SUM(U113:U144)</f>
        <v>0</v>
      </c>
      <c r="V145" s="333">
        <f t="shared" si="17"/>
        <v>0</v>
      </c>
      <c r="W145" s="333">
        <f t="shared" si="17"/>
        <v>0</v>
      </c>
      <c r="X145" s="333">
        <f t="shared" si="17"/>
        <v>0</v>
      </c>
      <c r="Y145" s="333">
        <f t="shared" si="17"/>
        <v>0</v>
      </c>
      <c r="Z145" s="333">
        <f t="shared" si="17"/>
        <v>0</v>
      </c>
      <c r="AA145" s="333">
        <f t="shared" si="17"/>
        <v>0</v>
      </c>
      <c r="AB145" s="333">
        <f t="shared" si="17"/>
        <v>0</v>
      </c>
      <c r="AC145" s="333">
        <f t="shared" si="17"/>
        <v>0</v>
      </c>
      <c r="AD145" s="333">
        <f t="shared" si="17"/>
        <v>0</v>
      </c>
      <c r="AE145" s="333">
        <f t="shared" si="17"/>
        <v>0</v>
      </c>
      <c r="AF145" s="333">
        <f t="shared" si="17"/>
        <v>0</v>
      </c>
      <c r="AG145" s="333">
        <f t="shared" si="17"/>
        <v>0</v>
      </c>
      <c r="AH145" s="335">
        <f t="shared" si="17"/>
        <v>0</v>
      </c>
      <c r="AI145" s="283"/>
      <c r="AJ145" s="333">
        <f>SUM(AJ113:AJ144)</f>
        <v>0</v>
      </c>
      <c r="AK145" s="339">
        <f>SUM(AK113:AK144)</f>
        <v>0</v>
      </c>
      <c r="AL145" s="282"/>
    </row>
    <row r="146" spans="1:248" ht="12.75" customHeight="1" thickTop="1" x14ac:dyDescent="0.2">
      <c r="A146" s="40"/>
      <c r="B146" s="46"/>
      <c r="C146" s="46"/>
      <c r="D146" s="46"/>
      <c r="E146" s="46"/>
      <c r="F146" s="46"/>
      <c r="G146" s="47"/>
      <c r="H146" s="46"/>
      <c r="I146" s="47"/>
      <c r="J146" s="46"/>
      <c r="K146" s="46"/>
      <c r="L146" s="46"/>
      <c r="M146" s="46"/>
      <c r="N146" s="46"/>
      <c r="O146" s="46"/>
      <c r="P146" s="46"/>
      <c r="Q146" s="46"/>
      <c r="R146" s="46"/>
      <c r="S146" s="40"/>
      <c r="T146" s="40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0"/>
    </row>
    <row r="147" spans="1:248" ht="12.75" customHeight="1" x14ac:dyDescent="0.2">
      <c r="A147" s="173"/>
      <c r="B147" s="176"/>
      <c r="C147" s="176"/>
      <c r="D147" s="176"/>
      <c r="E147" s="176"/>
      <c r="F147" s="176"/>
      <c r="G147" s="266"/>
      <c r="H147" s="176"/>
      <c r="I147" s="26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3"/>
      <c r="T147" s="173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3"/>
    </row>
    <row r="148" spans="1:248" ht="12.75" customHeight="1" x14ac:dyDescent="0.2">
      <c r="A148" s="22"/>
      <c r="B148" s="22"/>
      <c r="C148" s="22"/>
      <c r="D148" s="22"/>
      <c r="E148" s="22"/>
      <c r="F148" s="22"/>
      <c r="G148" s="514" t="str">
        <f>$G$10</f>
        <v>UNITED STEELWORKERS - LOCAL UNION</v>
      </c>
      <c r="H148" s="514"/>
      <c r="I148" s="514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48"/>
      <c r="V148" s="48"/>
      <c r="W148" s="48"/>
      <c r="X148" s="48"/>
      <c r="Y148" s="48"/>
      <c r="Z148" s="48"/>
      <c r="AA148" s="49" t="str">
        <f>$AA$10</f>
        <v>FINANCIAL SECRETARY'S CASH BOOK</v>
      </c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22"/>
    </row>
    <row r="149" spans="1:248" ht="12.75" customHeight="1" x14ac:dyDescent="0.2">
      <c r="A149" s="22"/>
      <c r="B149" s="130" t="str">
        <f>$B$11</f>
        <v>Month</v>
      </c>
      <c r="C149" s="69" t="str">
        <f>$C$11</f>
        <v>DECEMBER</v>
      </c>
      <c r="D149" s="130" t="str">
        <f>$D$11</f>
        <v>Year</v>
      </c>
      <c r="E149" s="43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0"/>
      <c r="AJ149" s="166" t="str">
        <f>$C$11</f>
        <v>DECEMBER</v>
      </c>
      <c r="AK149" s="43">
        <f>$E$11</f>
        <v>0</v>
      </c>
    </row>
    <row r="150" spans="1:248" ht="12.75" customHeight="1" x14ac:dyDescent="0.2">
      <c r="A150" s="22"/>
      <c r="B150" s="130" t="str">
        <f>$B$12</f>
        <v>Page No.</v>
      </c>
      <c r="C150" s="165">
        <f>C104+1</f>
        <v>4</v>
      </c>
      <c r="D150" s="103"/>
      <c r="E150" s="103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0" t="str">
        <f>$B$12</f>
        <v>Page No.</v>
      </c>
      <c r="AJ150" s="302">
        <f>AJ104+1</f>
        <v>4</v>
      </c>
      <c r="AK150" s="162"/>
      <c r="AL150" s="104"/>
    </row>
    <row r="151" spans="1:24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24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248" s="411" customFormat="1" ht="12.75" customHeight="1" x14ac:dyDescent="0.2">
      <c r="A153" s="1"/>
      <c r="B153" s="3"/>
      <c r="C153" s="3" t="s">
        <v>55</v>
      </c>
      <c r="D153" s="3"/>
      <c r="E153" s="3"/>
      <c r="F153" s="13"/>
      <c r="G153" s="21"/>
      <c r="H153" s="2" t="s">
        <v>56</v>
      </c>
      <c r="I153" s="88"/>
      <c r="J153" s="463" t="s">
        <v>470</v>
      </c>
      <c r="K153" s="46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248" s="411" customFormat="1" ht="12.75" customHeight="1" x14ac:dyDescent="0.2">
      <c r="A154" s="1"/>
      <c r="B154" s="3"/>
      <c r="C154" s="3"/>
      <c r="D154" s="3"/>
      <c r="E154" s="3"/>
      <c r="F154" s="13"/>
      <c r="G154" s="21"/>
      <c r="H154" s="13"/>
      <c r="I154" s="89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248" s="411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30">
        <v>5</v>
      </c>
      <c r="G155" s="39">
        <v>6</v>
      </c>
      <c r="H155" s="28">
        <v>7</v>
      </c>
      <c r="I155" s="90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248" s="4" customFormat="1" ht="12.75" customHeight="1" thickTop="1" x14ac:dyDescent="0.2">
      <c r="A156" s="1"/>
      <c r="B156" s="77" t="s">
        <v>4</v>
      </c>
      <c r="C156" s="91"/>
      <c r="D156" s="77" t="s">
        <v>201</v>
      </c>
      <c r="E156" s="170" t="s">
        <v>6</v>
      </c>
      <c r="F156" s="76" t="s">
        <v>7</v>
      </c>
      <c r="G156" s="151"/>
      <c r="H156" s="76"/>
      <c r="I156" s="93"/>
      <c r="J156" s="77"/>
      <c r="K156" s="76"/>
      <c r="L156" s="77" t="s">
        <v>460</v>
      </c>
      <c r="M156" s="77"/>
      <c r="N156" s="77" t="s">
        <v>257</v>
      </c>
      <c r="O156" s="170" t="s">
        <v>461</v>
      </c>
      <c r="P156" s="256"/>
      <c r="Q156" s="431" t="s">
        <v>8</v>
      </c>
      <c r="R156" s="76" t="s">
        <v>8</v>
      </c>
      <c r="S156" s="96"/>
      <c r="T156" s="63"/>
      <c r="U156" s="465" t="s">
        <v>9</v>
      </c>
      <c r="V156" s="466"/>
      <c r="W156" s="466"/>
      <c r="X156" s="466"/>
      <c r="Y156" s="467"/>
      <c r="Z156" s="77" t="s">
        <v>10</v>
      </c>
      <c r="AA156" s="77" t="s">
        <v>11</v>
      </c>
      <c r="AB156" s="77" t="s">
        <v>204</v>
      </c>
      <c r="AC156" s="77" t="s">
        <v>12</v>
      </c>
      <c r="AD156" s="77" t="s">
        <v>13</v>
      </c>
      <c r="AE156" s="77" t="s">
        <v>14</v>
      </c>
      <c r="AF156" s="77"/>
      <c r="AG156" s="77"/>
      <c r="AH156" s="94"/>
      <c r="AI156" s="95"/>
      <c r="AJ156" s="77" t="s">
        <v>15</v>
      </c>
      <c r="AK156" s="76" t="s">
        <v>7</v>
      </c>
      <c r="AL156" s="96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2"/>
      <c r="BO156" s="432"/>
      <c r="BP156" s="432"/>
      <c r="BQ156" s="432"/>
      <c r="BR156" s="432"/>
      <c r="BS156" s="432"/>
      <c r="BT156" s="432"/>
      <c r="BU156" s="432"/>
      <c r="BV156" s="432"/>
      <c r="BW156" s="432"/>
      <c r="BX156" s="432"/>
      <c r="BY156" s="432"/>
      <c r="BZ156" s="432"/>
      <c r="CA156" s="432"/>
      <c r="CB156" s="432"/>
      <c r="CC156" s="432"/>
      <c r="CD156" s="432"/>
      <c r="CE156" s="432"/>
      <c r="CF156" s="432"/>
      <c r="CG156" s="432"/>
      <c r="CH156" s="432"/>
      <c r="CI156" s="432"/>
      <c r="CJ156" s="432"/>
      <c r="CK156" s="432"/>
      <c r="CL156" s="432"/>
      <c r="CM156" s="432"/>
      <c r="CN156" s="432"/>
      <c r="CO156" s="432"/>
      <c r="CP156" s="432"/>
      <c r="CQ156" s="432"/>
      <c r="CR156" s="432"/>
      <c r="CS156" s="432"/>
      <c r="CT156" s="432"/>
      <c r="CU156" s="432"/>
      <c r="CV156" s="432"/>
      <c r="CW156" s="432"/>
      <c r="CX156" s="432"/>
      <c r="CY156" s="432"/>
      <c r="CZ156" s="432"/>
      <c r="DA156" s="432"/>
      <c r="DB156" s="432"/>
      <c r="DC156" s="432"/>
      <c r="DD156" s="432"/>
      <c r="DE156" s="432"/>
      <c r="DF156" s="432"/>
      <c r="DG156" s="432"/>
      <c r="DH156" s="432"/>
      <c r="DI156" s="432"/>
      <c r="DJ156" s="432"/>
      <c r="DK156" s="432"/>
      <c r="DL156" s="432"/>
      <c r="DM156" s="432"/>
      <c r="DN156" s="432"/>
      <c r="DO156" s="432"/>
      <c r="DP156" s="432"/>
      <c r="DQ156" s="432"/>
      <c r="DR156" s="432"/>
      <c r="DS156" s="432"/>
      <c r="DT156" s="432"/>
      <c r="DU156" s="432"/>
      <c r="DV156" s="432"/>
      <c r="DW156" s="432"/>
      <c r="DX156" s="432"/>
      <c r="DY156" s="432"/>
      <c r="DZ156" s="432"/>
      <c r="EA156" s="432"/>
      <c r="EB156" s="432"/>
      <c r="EC156" s="432"/>
      <c r="ED156" s="432"/>
      <c r="EE156" s="432"/>
      <c r="EF156" s="432"/>
      <c r="EG156" s="432"/>
      <c r="EH156" s="432"/>
      <c r="EI156" s="432"/>
      <c r="EJ156" s="432"/>
      <c r="EK156" s="432"/>
      <c r="EL156" s="432"/>
      <c r="EM156" s="432"/>
      <c r="EN156" s="432"/>
      <c r="EO156" s="432"/>
      <c r="EP156" s="432"/>
      <c r="EQ156" s="432"/>
      <c r="ER156" s="432"/>
      <c r="ES156" s="432"/>
      <c r="ET156" s="432"/>
      <c r="EU156" s="432"/>
      <c r="EV156" s="432"/>
      <c r="EW156" s="432"/>
      <c r="EX156" s="432"/>
      <c r="EY156" s="432"/>
      <c r="EZ156" s="432"/>
      <c r="FA156" s="432"/>
      <c r="FB156" s="432"/>
      <c r="FC156" s="432"/>
      <c r="FD156" s="432"/>
      <c r="FE156" s="432"/>
      <c r="FF156" s="432"/>
      <c r="FG156" s="432"/>
      <c r="FH156" s="432"/>
      <c r="FI156" s="432"/>
      <c r="FJ156" s="432"/>
      <c r="FK156" s="432"/>
      <c r="FL156" s="432"/>
      <c r="FM156" s="432"/>
      <c r="FN156" s="432"/>
      <c r="FO156" s="432"/>
      <c r="FP156" s="432"/>
      <c r="FQ156" s="432"/>
      <c r="FR156" s="432"/>
      <c r="FS156" s="432"/>
      <c r="FT156" s="432"/>
      <c r="FU156" s="432"/>
      <c r="FV156" s="432"/>
      <c r="FW156" s="432"/>
      <c r="FX156" s="432"/>
      <c r="FY156" s="432"/>
      <c r="FZ156" s="432"/>
      <c r="GA156" s="432"/>
      <c r="GB156" s="432"/>
      <c r="GC156" s="432"/>
      <c r="GD156" s="432"/>
      <c r="GE156" s="432"/>
      <c r="GF156" s="432"/>
      <c r="GG156" s="432"/>
      <c r="GH156" s="432"/>
      <c r="GI156" s="432"/>
      <c r="GJ156" s="432"/>
      <c r="GK156" s="432"/>
      <c r="GL156" s="432"/>
      <c r="GM156" s="432"/>
      <c r="GN156" s="432"/>
      <c r="GO156" s="432"/>
      <c r="GP156" s="432"/>
      <c r="GQ156" s="432"/>
      <c r="GR156" s="432"/>
      <c r="GS156" s="432"/>
      <c r="GT156" s="432"/>
      <c r="GU156" s="432"/>
      <c r="GV156" s="432"/>
      <c r="GW156" s="432"/>
      <c r="GX156" s="432"/>
      <c r="GY156" s="432"/>
      <c r="GZ156" s="432"/>
      <c r="HA156" s="432"/>
      <c r="HB156" s="432"/>
      <c r="HC156" s="432"/>
      <c r="HD156" s="432"/>
      <c r="HE156" s="432"/>
      <c r="HF156" s="432"/>
      <c r="HG156" s="432"/>
      <c r="HH156" s="432"/>
      <c r="HI156" s="432"/>
      <c r="HJ156" s="432"/>
      <c r="HK156" s="432"/>
      <c r="HL156" s="432"/>
      <c r="HM156" s="432"/>
      <c r="HN156" s="432"/>
      <c r="HO156" s="432"/>
      <c r="HP156" s="432"/>
      <c r="HQ156" s="432"/>
      <c r="HR156" s="432"/>
      <c r="HS156" s="432"/>
      <c r="HT156" s="432"/>
      <c r="HU156" s="432"/>
      <c r="HV156" s="432"/>
      <c r="HW156" s="432"/>
      <c r="HX156" s="432"/>
      <c r="HY156" s="432"/>
      <c r="HZ156" s="432"/>
      <c r="IA156" s="432"/>
      <c r="IB156" s="432"/>
      <c r="IC156" s="432"/>
      <c r="ID156" s="432"/>
      <c r="IE156" s="432"/>
      <c r="IF156" s="432"/>
      <c r="IG156" s="432"/>
      <c r="IH156" s="432"/>
      <c r="II156" s="432"/>
      <c r="IJ156" s="432"/>
      <c r="IK156" s="432"/>
      <c r="IL156" s="432"/>
      <c r="IM156" s="432"/>
      <c r="IN156" s="432"/>
    </row>
    <row r="157" spans="1:248" s="4" customFormat="1" ht="12.75" customHeight="1" x14ac:dyDescent="0.2">
      <c r="A157" s="1"/>
      <c r="B157" s="77" t="s">
        <v>8</v>
      </c>
      <c r="C157" s="77" t="s">
        <v>16</v>
      </c>
      <c r="D157" s="77" t="s">
        <v>202</v>
      </c>
      <c r="E157" s="171" t="s">
        <v>8</v>
      </c>
      <c r="F157" s="76" t="s">
        <v>18</v>
      </c>
      <c r="G157" s="151" t="s">
        <v>19</v>
      </c>
      <c r="H157" s="76" t="s">
        <v>20</v>
      </c>
      <c r="I157" s="93" t="s">
        <v>469</v>
      </c>
      <c r="J157" s="77" t="s">
        <v>21</v>
      </c>
      <c r="K157" s="76" t="s">
        <v>22</v>
      </c>
      <c r="L157" s="77" t="s">
        <v>462</v>
      </c>
      <c r="M157" s="77" t="s">
        <v>463</v>
      </c>
      <c r="N157" s="77" t="s">
        <v>258</v>
      </c>
      <c r="O157" s="171" t="s">
        <v>259</v>
      </c>
      <c r="P157" s="171" t="s">
        <v>23</v>
      </c>
      <c r="Q157" s="77" t="s">
        <v>24</v>
      </c>
      <c r="R157" s="76" t="s">
        <v>24</v>
      </c>
      <c r="S157" s="94" t="s">
        <v>135</v>
      </c>
      <c r="T157" s="76" t="s">
        <v>135</v>
      </c>
      <c r="U157" s="77" t="s">
        <v>25</v>
      </c>
      <c r="V157" s="77" t="s">
        <v>26</v>
      </c>
      <c r="W157" s="77" t="s">
        <v>27</v>
      </c>
      <c r="X157" s="77" t="s">
        <v>28</v>
      </c>
      <c r="Y157" s="77" t="s">
        <v>136</v>
      </c>
      <c r="Z157" s="77" t="s">
        <v>251</v>
      </c>
      <c r="AA157" s="77" t="s">
        <v>137</v>
      </c>
      <c r="AB157" s="77" t="s">
        <v>203</v>
      </c>
      <c r="AC157" s="77" t="s">
        <v>30</v>
      </c>
      <c r="AD157" s="77" t="s">
        <v>140</v>
      </c>
      <c r="AE157" s="77" t="s">
        <v>31</v>
      </c>
      <c r="AF157" s="77" t="s">
        <v>32</v>
      </c>
      <c r="AG157" s="77" t="s">
        <v>205</v>
      </c>
      <c r="AH157" s="94" t="s">
        <v>16</v>
      </c>
      <c r="AI157" s="92" t="s">
        <v>34</v>
      </c>
      <c r="AJ157" s="77" t="s">
        <v>35</v>
      </c>
      <c r="AK157" s="76" t="s">
        <v>18</v>
      </c>
      <c r="AL157" s="96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2"/>
      <c r="CD157" s="432"/>
      <c r="CE157" s="432"/>
      <c r="CF157" s="432"/>
      <c r="CG157" s="432"/>
      <c r="CH157" s="432"/>
      <c r="CI157" s="432"/>
      <c r="CJ157" s="432"/>
      <c r="CK157" s="432"/>
      <c r="CL157" s="432"/>
      <c r="CM157" s="432"/>
      <c r="CN157" s="432"/>
      <c r="CO157" s="432"/>
      <c r="CP157" s="432"/>
      <c r="CQ157" s="432"/>
      <c r="CR157" s="432"/>
      <c r="CS157" s="432"/>
      <c r="CT157" s="432"/>
      <c r="CU157" s="432"/>
      <c r="CV157" s="432"/>
      <c r="CW157" s="432"/>
      <c r="CX157" s="432"/>
      <c r="CY157" s="432"/>
      <c r="CZ157" s="432"/>
      <c r="DA157" s="432"/>
      <c r="DB157" s="432"/>
      <c r="DC157" s="432"/>
      <c r="DD157" s="432"/>
      <c r="DE157" s="432"/>
      <c r="DF157" s="432"/>
      <c r="DG157" s="432"/>
      <c r="DH157" s="432"/>
      <c r="DI157" s="432"/>
      <c r="DJ157" s="432"/>
      <c r="DK157" s="432"/>
      <c r="DL157" s="432"/>
      <c r="DM157" s="432"/>
      <c r="DN157" s="432"/>
      <c r="DO157" s="432"/>
      <c r="DP157" s="432"/>
      <c r="DQ157" s="432"/>
      <c r="DR157" s="432"/>
      <c r="DS157" s="432"/>
      <c r="DT157" s="432"/>
      <c r="DU157" s="432"/>
      <c r="DV157" s="432"/>
      <c r="DW157" s="432"/>
      <c r="DX157" s="432"/>
      <c r="DY157" s="432"/>
      <c r="DZ157" s="432"/>
      <c r="EA157" s="432"/>
      <c r="EB157" s="432"/>
      <c r="EC157" s="432"/>
      <c r="ED157" s="432"/>
      <c r="EE157" s="432"/>
      <c r="EF157" s="432"/>
      <c r="EG157" s="432"/>
      <c r="EH157" s="432"/>
      <c r="EI157" s="432"/>
      <c r="EJ157" s="432"/>
      <c r="EK157" s="432"/>
      <c r="EL157" s="432"/>
      <c r="EM157" s="432"/>
      <c r="EN157" s="432"/>
      <c r="EO157" s="432"/>
      <c r="EP157" s="432"/>
      <c r="EQ157" s="432"/>
      <c r="ER157" s="432"/>
      <c r="ES157" s="432"/>
      <c r="ET157" s="432"/>
      <c r="EU157" s="432"/>
      <c r="EV157" s="432"/>
      <c r="EW157" s="432"/>
      <c r="EX157" s="432"/>
      <c r="EY157" s="432"/>
      <c r="EZ157" s="432"/>
      <c r="FA157" s="432"/>
      <c r="FB157" s="432"/>
      <c r="FC157" s="432"/>
      <c r="FD157" s="432"/>
      <c r="FE157" s="432"/>
      <c r="FF157" s="432"/>
      <c r="FG157" s="432"/>
      <c r="FH157" s="432"/>
      <c r="FI157" s="432"/>
      <c r="FJ157" s="432"/>
      <c r="FK157" s="432"/>
      <c r="FL157" s="432"/>
      <c r="FM157" s="432"/>
      <c r="FN157" s="432"/>
      <c r="FO157" s="432"/>
      <c r="FP157" s="432"/>
      <c r="FQ157" s="432"/>
      <c r="FR157" s="432"/>
      <c r="FS157" s="432"/>
      <c r="FT157" s="432"/>
      <c r="FU157" s="432"/>
      <c r="FV157" s="432"/>
      <c r="FW157" s="432"/>
      <c r="FX157" s="432"/>
      <c r="FY157" s="432"/>
      <c r="FZ157" s="432"/>
      <c r="GA157" s="432"/>
      <c r="GB157" s="432"/>
      <c r="GC157" s="432"/>
      <c r="GD157" s="432"/>
      <c r="GE157" s="432"/>
      <c r="GF157" s="432"/>
      <c r="GG157" s="432"/>
      <c r="GH157" s="432"/>
      <c r="GI157" s="432"/>
      <c r="GJ157" s="432"/>
      <c r="GK157" s="432"/>
      <c r="GL157" s="432"/>
      <c r="GM157" s="432"/>
      <c r="GN157" s="432"/>
      <c r="GO157" s="432"/>
      <c r="GP157" s="432"/>
      <c r="GQ157" s="432"/>
      <c r="GR157" s="432"/>
      <c r="GS157" s="432"/>
      <c r="GT157" s="432"/>
      <c r="GU157" s="432"/>
      <c r="GV157" s="432"/>
      <c r="GW157" s="432"/>
      <c r="GX157" s="432"/>
      <c r="GY157" s="432"/>
      <c r="GZ157" s="432"/>
      <c r="HA157" s="432"/>
      <c r="HB157" s="432"/>
      <c r="HC157" s="432"/>
      <c r="HD157" s="432"/>
      <c r="HE157" s="432"/>
      <c r="HF157" s="432"/>
      <c r="HG157" s="432"/>
      <c r="HH157" s="432"/>
      <c r="HI157" s="432"/>
      <c r="HJ157" s="432"/>
      <c r="HK157" s="432"/>
      <c r="HL157" s="432"/>
      <c r="HM157" s="432"/>
      <c r="HN157" s="432"/>
      <c r="HO157" s="432"/>
      <c r="HP157" s="432"/>
      <c r="HQ157" s="432"/>
      <c r="HR157" s="432"/>
      <c r="HS157" s="432"/>
      <c r="HT157" s="432"/>
      <c r="HU157" s="432"/>
      <c r="HV157" s="432"/>
      <c r="HW157" s="432"/>
      <c r="HX157" s="432"/>
      <c r="HY157" s="432"/>
      <c r="HZ157" s="432"/>
      <c r="IA157" s="432"/>
      <c r="IB157" s="432"/>
      <c r="IC157" s="432"/>
      <c r="ID157" s="432"/>
      <c r="IE157" s="432"/>
      <c r="IF157" s="432"/>
      <c r="IG157" s="432"/>
      <c r="IH157" s="432"/>
      <c r="II157" s="432"/>
      <c r="IJ157" s="432"/>
      <c r="IK157" s="432"/>
      <c r="IL157" s="432"/>
      <c r="IM157" s="432"/>
      <c r="IN157" s="432"/>
    </row>
    <row r="158" spans="1:248" s="4" customFormat="1" ht="12.75" customHeight="1" thickBot="1" x14ac:dyDescent="0.25">
      <c r="A158" s="6"/>
      <c r="B158" s="78" t="s">
        <v>36</v>
      </c>
      <c r="C158" s="78" t="s">
        <v>37</v>
      </c>
      <c r="D158" s="78" t="s">
        <v>38</v>
      </c>
      <c r="E158" s="172" t="s">
        <v>39</v>
      </c>
      <c r="F158" s="97" t="s">
        <v>40</v>
      </c>
      <c r="G158" s="152"/>
      <c r="H158" s="97"/>
      <c r="I158" s="98" t="s">
        <v>41</v>
      </c>
      <c r="J158" s="78"/>
      <c r="K158" s="97"/>
      <c r="L158" s="78" t="s">
        <v>464</v>
      </c>
      <c r="M158" s="78"/>
      <c r="N158" s="78" t="s">
        <v>235</v>
      </c>
      <c r="O158" s="172" t="s">
        <v>235</v>
      </c>
      <c r="P158" s="257"/>
      <c r="Q158" s="258" t="s">
        <v>465</v>
      </c>
      <c r="R158" s="259" t="s">
        <v>271</v>
      </c>
      <c r="S158" s="99" t="s">
        <v>109</v>
      </c>
      <c r="T158" s="97" t="s">
        <v>186</v>
      </c>
      <c r="U158" s="78" t="s">
        <v>42</v>
      </c>
      <c r="V158" s="78" t="s">
        <v>43</v>
      </c>
      <c r="W158" s="78"/>
      <c r="X158" s="78" t="s">
        <v>44</v>
      </c>
      <c r="Y158" s="78" t="s">
        <v>30</v>
      </c>
      <c r="Z158" s="78" t="s">
        <v>30</v>
      </c>
      <c r="AA158" s="78" t="s">
        <v>138</v>
      </c>
      <c r="AB158" s="78" t="s">
        <v>15</v>
      </c>
      <c r="AC158" s="78" t="s">
        <v>139</v>
      </c>
      <c r="AD158" s="78" t="s">
        <v>141</v>
      </c>
      <c r="AE158" s="78" t="s">
        <v>47</v>
      </c>
      <c r="AF158" s="78" t="s">
        <v>48</v>
      </c>
      <c r="AG158" s="78" t="s">
        <v>15</v>
      </c>
      <c r="AH158" s="99" t="s">
        <v>30</v>
      </c>
      <c r="AI158" s="100"/>
      <c r="AJ158" s="78" t="s">
        <v>49</v>
      </c>
      <c r="AK158" s="97" t="s">
        <v>187</v>
      </c>
      <c r="AL158" s="101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2"/>
      <c r="CD158" s="432"/>
      <c r="CE158" s="432"/>
      <c r="CF158" s="432"/>
      <c r="CG158" s="432"/>
      <c r="CH158" s="432"/>
      <c r="CI158" s="432"/>
      <c r="CJ158" s="432"/>
      <c r="CK158" s="432"/>
      <c r="CL158" s="432"/>
      <c r="CM158" s="432"/>
      <c r="CN158" s="432"/>
      <c r="CO158" s="432"/>
      <c r="CP158" s="432"/>
      <c r="CQ158" s="432"/>
      <c r="CR158" s="432"/>
      <c r="CS158" s="432"/>
      <c r="CT158" s="432"/>
      <c r="CU158" s="432"/>
      <c r="CV158" s="432"/>
      <c r="CW158" s="432"/>
      <c r="CX158" s="432"/>
      <c r="CY158" s="432"/>
      <c r="CZ158" s="432"/>
      <c r="DA158" s="432"/>
      <c r="DB158" s="432"/>
      <c r="DC158" s="432"/>
      <c r="DD158" s="432"/>
      <c r="DE158" s="432"/>
      <c r="DF158" s="432"/>
      <c r="DG158" s="432"/>
      <c r="DH158" s="432"/>
      <c r="DI158" s="432"/>
      <c r="DJ158" s="432"/>
      <c r="DK158" s="432"/>
      <c r="DL158" s="432"/>
      <c r="DM158" s="432"/>
      <c r="DN158" s="432"/>
      <c r="DO158" s="432"/>
      <c r="DP158" s="432"/>
      <c r="DQ158" s="432"/>
      <c r="DR158" s="432"/>
      <c r="DS158" s="432"/>
      <c r="DT158" s="432"/>
      <c r="DU158" s="432"/>
      <c r="DV158" s="432"/>
      <c r="DW158" s="432"/>
      <c r="DX158" s="432"/>
      <c r="DY158" s="432"/>
      <c r="DZ158" s="432"/>
      <c r="EA158" s="432"/>
      <c r="EB158" s="432"/>
      <c r="EC158" s="432"/>
      <c r="ED158" s="432"/>
      <c r="EE158" s="432"/>
      <c r="EF158" s="432"/>
      <c r="EG158" s="432"/>
      <c r="EH158" s="432"/>
      <c r="EI158" s="432"/>
      <c r="EJ158" s="432"/>
      <c r="EK158" s="432"/>
      <c r="EL158" s="432"/>
      <c r="EM158" s="432"/>
      <c r="EN158" s="432"/>
      <c r="EO158" s="432"/>
      <c r="EP158" s="432"/>
      <c r="EQ158" s="432"/>
      <c r="ER158" s="432"/>
      <c r="ES158" s="432"/>
      <c r="ET158" s="432"/>
      <c r="EU158" s="432"/>
      <c r="EV158" s="432"/>
      <c r="EW158" s="432"/>
      <c r="EX158" s="432"/>
      <c r="EY158" s="432"/>
      <c r="EZ158" s="432"/>
      <c r="FA158" s="432"/>
      <c r="FB158" s="432"/>
      <c r="FC158" s="432"/>
      <c r="FD158" s="432"/>
      <c r="FE158" s="432"/>
      <c r="FF158" s="432"/>
      <c r="FG158" s="432"/>
      <c r="FH158" s="432"/>
      <c r="FI158" s="432"/>
      <c r="FJ158" s="432"/>
      <c r="FK158" s="432"/>
      <c r="FL158" s="432"/>
      <c r="FM158" s="432"/>
      <c r="FN158" s="432"/>
      <c r="FO158" s="432"/>
      <c r="FP158" s="432"/>
      <c r="FQ158" s="432"/>
      <c r="FR158" s="432"/>
      <c r="FS158" s="432"/>
      <c r="FT158" s="432"/>
      <c r="FU158" s="432"/>
      <c r="FV158" s="432"/>
      <c r="FW158" s="432"/>
      <c r="FX158" s="432"/>
      <c r="FY158" s="432"/>
      <c r="FZ158" s="432"/>
      <c r="GA158" s="432"/>
      <c r="GB158" s="432"/>
      <c r="GC158" s="432"/>
      <c r="GD158" s="432"/>
      <c r="GE158" s="432"/>
      <c r="GF158" s="432"/>
      <c r="GG158" s="432"/>
      <c r="GH158" s="432"/>
      <c r="GI158" s="432"/>
      <c r="GJ158" s="432"/>
      <c r="GK158" s="432"/>
      <c r="GL158" s="432"/>
      <c r="GM158" s="432"/>
      <c r="GN158" s="432"/>
      <c r="GO158" s="432"/>
      <c r="GP158" s="432"/>
      <c r="GQ158" s="432"/>
      <c r="GR158" s="432"/>
      <c r="GS158" s="432"/>
      <c r="GT158" s="432"/>
      <c r="GU158" s="432"/>
      <c r="GV158" s="432"/>
      <c r="GW158" s="432"/>
      <c r="GX158" s="432"/>
      <c r="GY158" s="432"/>
      <c r="GZ158" s="432"/>
      <c r="HA158" s="432"/>
      <c r="HB158" s="432"/>
      <c r="HC158" s="432"/>
      <c r="HD158" s="432"/>
      <c r="HE158" s="432"/>
      <c r="HF158" s="432"/>
      <c r="HG158" s="432"/>
      <c r="HH158" s="432"/>
      <c r="HI158" s="432"/>
      <c r="HJ158" s="432"/>
      <c r="HK158" s="432"/>
      <c r="HL158" s="432"/>
      <c r="HM158" s="432"/>
      <c r="HN158" s="432"/>
      <c r="HO158" s="432"/>
      <c r="HP158" s="432"/>
      <c r="HQ158" s="432"/>
      <c r="HR158" s="432"/>
      <c r="HS158" s="432"/>
      <c r="HT158" s="432"/>
      <c r="HU158" s="432"/>
      <c r="HV158" s="432"/>
      <c r="HW158" s="432"/>
      <c r="HX158" s="432"/>
      <c r="HY158" s="432"/>
      <c r="HZ158" s="432"/>
      <c r="IA158" s="432"/>
      <c r="IB158" s="432"/>
      <c r="IC158" s="432"/>
      <c r="ID158" s="432"/>
      <c r="IE158" s="432"/>
      <c r="IF158" s="432"/>
      <c r="IG158" s="432"/>
      <c r="IH158" s="432"/>
      <c r="II158" s="432"/>
      <c r="IJ158" s="432"/>
      <c r="IK158" s="432"/>
      <c r="IL158" s="432"/>
      <c r="IM158" s="432"/>
      <c r="IN158" s="432"/>
    </row>
    <row r="159" spans="1:248" s="279" customFormat="1" ht="12.75" customHeight="1" thickTop="1" x14ac:dyDescent="0.2">
      <c r="A159" s="274"/>
      <c r="B159" s="337">
        <f>B145</f>
        <v>0</v>
      </c>
      <c r="C159" s="337">
        <f>C145</f>
        <v>0</v>
      </c>
      <c r="D159" s="337">
        <f>D145</f>
        <v>0</v>
      </c>
      <c r="E159" s="349">
        <f>E145</f>
        <v>0</v>
      </c>
      <c r="F159" s="336">
        <f>F145</f>
        <v>0</v>
      </c>
      <c r="G159" s="126" t="str">
        <f>$C$11</f>
        <v>DECEMBER</v>
      </c>
      <c r="H159" s="275" t="s">
        <v>58</v>
      </c>
      <c r="I159" s="276"/>
      <c r="J159" s="350">
        <f t="shared" ref="J159:R159" si="18">J145</f>
        <v>0</v>
      </c>
      <c r="K159" s="351">
        <f t="shared" si="18"/>
        <v>0</v>
      </c>
      <c r="L159" s="337">
        <f t="shared" si="18"/>
        <v>0</v>
      </c>
      <c r="M159" s="337">
        <f t="shared" si="18"/>
        <v>0</v>
      </c>
      <c r="N159" s="337">
        <f t="shared" si="18"/>
        <v>0</v>
      </c>
      <c r="O159" s="349">
        <f t="shared" si="18"/>
        <v>0</v>
      </c>
      <c r="P159" s="349">
        <f t="shared" si="18"/>
        <v>0</v>
      </c>
      <c r="Q159" s="337">
        <f t="shared" si="18"/>
        <v>0</v>
      </c>
      <c r="R159" s="352">
        <f t="shared" si="18"/>
        <v>0</v>
      </c>
      <c r="S159" s="277"/>
      <c r="T159" s="274"/>
      <c r="U159" s="337">
        <f t="shared" ref="U159:AH159" si="19">U145</f>
        <v>0</v>
      </c>
      <c r="V159" s="337">
        <f t="shared" si="19"/>
        <v>0</v>
      </c>
      <c r="W159" s="337">
        <f t="shared" si="19"/>
        <v>0</v>
      </c>
      <c r="X159" s="337">
        <f t="shared" si="19"/>
        <v>0</v>
      </c>
      <c r="Y159" s="337">
        <f t="shared" si="19"/>
        <v>0</v>
      </c>
      <c r="Z159" s="337">
        <f t="shared" si="19"/>
        <v>0</v>
      </c>
      <c r="AA159" s="337">
        <f t="shared" si="19"/>
        <v>0</v>
      </c>
      <c r="AB159" s="337">
        <f t="shared" si="19"/>
        <v>0</v>
      </c>
      <c r="AC159" s="337">
        <f t="shared" si="19"/>
        <v>0</v>
      </c>
      <c r="AD159" s="337">
        <f t="shared" si="19"/>
        <v>0</v>
      </c>
      <c r="AE159" s="337">
        <f t="shared" si="19"/>
        <v>0</v>
      </c>
      <c r="AF159" s="337">
        <f t="shared" si="19"/>
        <v>0</v>
      </c>
      <c r="AG159" s="337">
        <f t="shared" si="19"/>
        <v>0</v>
      </c>
      <c r="AH159" s="337">
        <f t="shared" si="19"/>
        <v>0</v>
      </c>
      <c r="AI159" s="278"/>
      <c r="AJ159" s="337">
        <f>AJ145</f>
        <v>0</v>
      </c>
      <c r="AK159" s="353">
        <f>AK145</f>
        <v>0</v>
      </c>
      <c r="AL159" s="277"/>
    </row>
    <row r="160" spans="1:248" s="22" customFormat="1" ht="12.75" customHeight="1" x14ac:dyDescent="0.2">
      <c r="A160" s="8">
        <v>1</v>
      </c>
      <c r="B160" s="319"/>
      <c r="C160" s="319"/>
      <c r="D160" s="319"/>
      <c r="E160" s="319"/>
      <c r="F160" s="321"/>
      <c r="G160" s="433"/>
      <c r="H160" s="269"/>
      <c r="I160" s="434"/>
      <c r="J160" s="337">
        <f t="shared" ref="J160:J190" si="20">SUM(B160:F160)</f>
        <v>0</v>
      </c>
      <c r="K160" s="336">
        <f t="shared" ref="K160:K190" si="21">SUM(U160:AK160)-SUM(L160:R160)</f>
        <v>0</v>
      </c>
      <c r="L160" s="319"/>
      <c r="M160" s="319"/>
      <c r="N160" s="319"/>
      <c r="O160" s="340"/>
      <c r="P160" s="320"/>
      <c r="Q160" s="319"/>
      <c r="R160" s="321"/>
      <c r="S160" s="16" t="s">
        <v>59</v>
      </c>
      <c r="T160" s="8">
        <v>1</v>
      </c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40"/>
      <c r="AI160" s="269"/>
      <c r="AJ160" s="319"/>
      <c r="AK160" s="321"/>
      <c r="AL160" s="16" t="s">
        <v>59</v>
      </c>
    </row>
    <row r="161" spans="1:38" s="22" customFormat="1" ht="12.75" customHeight="1" x14ac:dyDescent="0.2">
      <c r="A161" s="8">
        <v>2</v>
      </c>
      <c r="B161" s="319"/>
      <c r="C161" s="319"/>
      <c r="D161" s="319"/>
      <c r="E161" s="319"/>
      <c r="F161" s="321"/>
      <c r="G161" s="433"/>
      <c r="H161" s="269"/>
      <c r="I161" s="434"/>
      <c r="J161" s="337">
        <f t="shared" si="20"/>
        <v>0</v>
      </c>
      <c r="K161" s="336">
        <f t="shared" si="21"/>
        <v>0</v>
      </c>
      <c r="L161" s="319"/>
      <c r="M161" s="319"/>
      <c r="N161" s="319"/>
      <c r="O161" s="340"/>
      <c r="P161" s="320"/>
      <c r="Q161" s="319"/>
      <c r="R161" s="321"/>
      <c r="S161" s="16" t="s">
        <v>60</v>
      </c>
      <c r="T161" s="8">
        <v>2</v>
      </c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40"/>
      <c r="AI161" s="269"/>
      <c r="AJ161" s="319"/>
      <c r="AK161" s="321"/>
      <c r="AL161" s="16" t="s">
        <v>60</v>
      </c>
    </row>
    <row r="162" spans="1:38" s="22" customFormat="1" ht="12.75" customHeight="1" x14ac:dyDescent="0.2">
      <c r="A162" s="8">
        <v>3</v>
      </c>
      <c r="B162" s="319"/>
      <c r="C162" s="319"/>
      <c r="D162" s="319"/>
      <c r="E162" s="319"/>
      <c r="F162" s="321"/>
      <c r="G162" s="433"/>
      <c r="H162" s="269"/>
      <c r="I162" s="434"/>
      <c r="J162" s="337">
        <f t="shared" si="20"/>
        <v>0</v>
      </c>
      <c r="K162" s="336">
        <f t="shared" si="21"/>
        <v>0</v>
      </c>
      <c r="L162" s="319"/>
      <c r="M162" s="319"/>
      <c r="N162" s="319"/>
      <c r="O162" s="340"/>
      <c r="P162" s="320"/>
      <c r="Q162" s="319"/>
      <c r="R162" s="321"/>
      <c r="S162" s="16" t="s">
        <v>61</v>
      </c>
      <c r="T162" s="8">
        <v>3</v>
      </c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40"/>
      <c r="AI162" s="269"/>
      <c r="AJ162" s="319"/>
      <c r="AK162" s="321"/>
      <c r="AL162" s="16" t="s">
        <v>61</v>
      </c>
    </row>
    <row r="163" spans="1:38" s="22" customFormat="1" ht="12.75" customHeight="1" x14ac:dyDescent="0.2">
      <c r="A163" s="8">
        <v>4</v>
      </c>
      <c r="B163" s="319"/>
      <c r="C163" s="319"/>
      <c r="D163" s="319"/>
      <c r="E163" s="319"/>
      <c r="F163" s="321"/>
      <c r="G163" s="433"/>
      <c r="H163" s="269"/>
      <c r="I163" s="434"/>
      <c r="J163" s="337">
        <f t="shared" si="20"/>
        <v>0</v>
      </c>
      <c r="K163" s="336">
        <f t="shared" si="21"/>
        <v>0</v>
      </c>
      <c r="L163" s="319"/>
      <c r="M163" s="319"/>
      <c r="N163" s="319"/>
      <c r="O163" s="340"/>
      <c r="P163" s="320"/>
      <c r="Q163" s="319"/>
      <c r="R163" s="321"/>
      <c r="S163" s="16" t="s">
        <v>62</v>
      </c>
      <c r="T163" s="8">
        <v>4</v>
      </c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40"/>
      <c r="AI163" s="269"/>
      <c r="AJ163" s="319"/>
      <c r="AK163" s="321"/>
      <c r="AL163" s="16" t="s">
        <v>62</v>
      </c>
    </row>
    <row r="164" spans="1:38" s="22" customFormat="1" ht="12.75" customHeight="1" x14ac:dyDescent="0.2">
      <c r="A164" s="8">
        <v>5</v>
      </c>
      <c r="B164" s="319"/>
      <c r="C164" s="319"/>
      <c r="D164" s="319"/>
      <c r="E164" s="319"/>
      <c r="F164" s="321"/>
      <c r="G164" s="435"/>
      <c r="H164" s="269"/>
      <c r="I164" s="434"/>
      <c r="J164" s="337">
        <f t="shared" si="20"/>
        <v>0</v>
      </c>
      <c r="K164" s="336">
        <f t="shared" si="21"/>
        <v>0</v>
      </c>
      <c r="L164" s="319"/>
      <c r="M164" s="319"/>
      <c r="N164" s="319"/>
      <c r="O164" s="340"/>
      <c r="P164" s="320"/>
      <c r="Q164" s="319"/>
      <c r="R164" s="321"/>
      <c r="S164" s="16" t="s">
        <v>63</v>
      </c>
      <c r="T164" s="8">
        <v>5</v>
      </c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40"/>
      <c r="AI164" s="269"/>
      <c r="AJ164" s="319"/>
      <c r="AK164" s="321"/>
      <c r="AL164" s="16" t="s">
        <v>63</v>
      </c>
    </row>
    <row r="165" spans="1:38" s="22" customFormat="1" ht="12.75" customHeight="1" x14ac:dyDescent="0.2">
      <c r="A165" s="17">
        <v>6</v>
      </c>
      <c r="B165" s="322"/>
      <c r="C165" s="322"/>
      <c r="D165" s="322"/>
      <c r="E165" s="322"/>
      <c r="F165" s="324"/>
      <c r="G165" s="433"/>
      <c r="H165" s="270"/>
      <c r="I165" s="436"/>
      <c r="J165" s="337">
        <f t="shared" si="20"/>
        <v>0</v>
      </c>
      <c r="K165" s="336">
        <f t="shared" si="21"/>
        <v>0</v>
      </c>
      <c r="L165" s="322"/>
      <c r="M165" s="322"/>
      <c r="N165" s="322"/>
      <c r="O165" s="341"/>
      <c r="P165" s="323"/>
      <c r="Q165" s="322"/>
      <c r="R165" s="324"/>
      <c r="S165" s="18" t="s">
        <v>64</v>
      </c>
      <c r="T165" s="17">
        <v>6</v>
      </c>
      <c r="U165" s="322"/>
      <c r="V165" s="322"/>
      <c r="W165" s="322"/>
      <c r="X165" s="322"/>
      <c r="Y165" s="322"/>
      <c r="Z165" s="322"/>
      <c r="AA165" s="322"/>
      <c r="AB165" s="322"/>
      <c r="AC165" s="322"/>
      <c r="AD165" s="322"/>
      <c r="AE165" s="322"/>
      <c r="AF165" s="322"/>
      <c r="AG165" s="322"/>
      <c r="AH165" s="341"/>
      <c r="AI165" s="270"/>
      <c r="AJ165" s="322"/>
      <c r="AK165" s="324"/>
      <c r="AL165" s="18" t="s">
        <v>64</v>
      </c>
    </row>
    <row r="166" spans="1:38" s="22" customFormat="1" ht="12.75" customHeight="1" x14ac:dyDescent="0.2">
      <c r="A166" s="8">
        <v>7</v>
      </c>
      <c r="B166" s="319"/>
      <c r="C166" s="319"/>
      <c r="D166" s="319"/>
      <c r="E166" s="319"/>
      <c r="F166" s="321"/>
      <c r="G166" s="433"/>
      <c r="H166" s="269"/>
      <c r="I166" s="434"/>
      <c r="J166" s="337">
        <f t="shared" si="20"/>
        <v>0</v>
      </c>
      <c r="K166" s="336">
        <f t="shared" si="21"/>
        <v>0</v>
      </c>
      <c r="L166" s="319"/>
      <c r="M166" s="319"/>
      <c r="N166" s="319"/>
      <c r="O166" s="340"/>
      <c r="P166" s="320"/>
      <c r="Q166" s="319"/>
      <c r="R166" s="321"/>
      <c r="S166" s="16" t="s">
        <v>65</v>
      </c>
      <c r="T166" s="8">
        <v>7</v>
      </c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40"/>
      <c r="AI166" s="269"/>
      <c r="AJ166" s="319"/>
      <c r="AK166" s="321"/>
      <c r="AL166" s="16" t="s">
        <v>65</v>
      </c>
    </row>
    <row r="167" spans="1:38" s="22" customFormat="1" ht="12.75" customHeight="1" x14ac:dyDescent="0.2">
      <c r="A167" s="8">
        <v>8</v>
      </c>
      <c r="B167" s="319"/>
      <c r="C167" s="319"/>
      <c r="D167" s="319"/>
      <c r="E167" s="319"/>
      <c r="F167" s="321"/>
      <c r="G167" s="433"/>
      <c r="H167" s="269"/>
      <c r="I167" s="434"/>
      <c r="J167" s="337">
        <f t="shared" si="20"/>
        <v>0</v>
      </c>
      <c r="K167" s="336">
        <f t="shared" si="21"/>
        <v>0</v>
      </c>
      <c r="L167" s="319"/>
      <c r="M167" s="319"/>
      <c r="N167" s="319"/>
      <c r="O167" s="340"/>
      <c r="P167" s="320"/>
      <c r="Q167" s="319"/>
      <c r="R167" s="321"/>
      <c r="S167" s="16" t="s">
        <v>66</v>
      </c>
      <c r="T167" s="8">
        <v>8</v>
      </c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40"/>
      <c r="AI167" s="269"/>
      <c r="AJ167" s="319"/>
      <c r="AK167" s="321"/>
      <c r="AL167" s="16" t="s">
        <v>66</v>
      </c>
    </row>
    <row r="168" spans="1:38" s="22" customFormat="1" ht="12.75" customHeight="1" x14ac:dyDescent="0.2">
      <c r="A168" s="8">
        <v>9</v>
      </c>
      <c r="B168" s="319"/>
      <c r="C168" s="319"/>
      <c r="D168" s="319"/>
      <c r="E168" s="319"/>
      <c r="F168" s="321"/>
      <c r="G168" s="433"/>
      <c r="H168" s="269"/>
      <c r="I168" s="434"/>
      <c r="J168" s="337">
        <f t="shared" si="20"/>
        <v>0</v>
      </c>
      <c r="K168" s="336">
        <f t="shared" si="21"/>
        <v>0</v>
      </c>
      <c r="L168" s="319"/>
      <c r="M168" s="319"/>
      <c r="N168" s="319"/>
      <c r="O168" s="340"/>
      <c r="P168" s="320"/>
      <c r="Q168" s="319"/>
      <c r="R168" s="321"/>
      <c r="S168" s="16" t="s">
        <v>67</v>
      </c>
      <c r="T168" s="8">
        <v>9</v>
      </c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40"/>
      <c r="AI168" s="269"/>
      <c r="AJ168" s="319"/>
      <c r="AK168" s="321"/>
      <c r="AL168" s="16" t="s">
        <v>67</v>
      </c>
    </row>
    <row r="169" spans="1:38" s="22" customFormat="1" ht="12.75" customHeight="1" x14ac:dyDescent="0.2">
      <c r="A169" s="8">
        <v>10</v>
      </c>
      <c r="B169" s="319"/>
      <c r="C169" s="319"/>
      <c r="D169" s="319"/>
      <c r="E169" s="319"/>
      <c r="F169" s="321"/>
      <c r="G169" s="433"/>
      <c r="H169" s="269"/>
      <c r="I169" s="434"/>
      <c r="J169" s="337">
        <f t="shared" si="20"/>
        <v>0</v>
      </c>
      <c r="K169" s="336">
        <f t="shared" si="21"/>
        <v>0</v>
      </c>
      <c r="L169" s="319"/>
      <c r="M169" s="319"/>
      <c r="N169" s="319"/>
      <c r="O169" s="340"/>
      <c r="P169" s="320"/>
      <c r="Q169" s="319"/>
      <c r="R169" s="321"/>
      <c r="S169" s="16" t="s">
        <v>68</v>
      </c>
      <c r="T169" s="8">
        <v>10</v>
      </c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40"/>
      <c r="AI169" s="269"/>
      <c r="AJ169" s="319"/>
      <c r="AK169" s="321"/>
      <c r="AL169" s="16" t="s">
        <v>68</v>
      </c>
    </row>
    <row r="170" spans="1:38" s="22" customFormat="1" ht="12.75" customHeight="1" x14ac:dyDescent="0.2">
      <c r="A170" s="8">
        <v>11</v>
      </c>
      <c r="B170" s="319"/>
      <c r="C170" s="319"/>
      <c r="D170" s="319"/>
      <c r="E170" s="319"/>
      <c r="F170" s="321"/>
      <c r="G170" s="433"/>
      <c r="H170" s="269"/>
      <c r="I170" s="434"/>
      <c r="J170" s="337">
        <f t="shared" si="20"/>
        <v>0</v>
      </c>
      <c r="K170" s="336">
        <f t="shared" si="21"/>
        <v>0</v>
      </c>
      <c r="L170" s="319"/>
      <c r="M170" s="319"/>
      <c r="N170" s="319"/>
      <c r="O170" s="340"/>
      <c r="P170" s="320"/>
      <c r="Q170" s="319"/>
      <c r="R170" s="321"/>
      <c r="S170" s="16" t="s">
        <v>69</v>
      </c>
      <c r="T170" s="8">
        <v>11</v>
      </c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40"/>
      <c r="AI170" s="269"/>
      <c r="AJ170" s="319"/>
      <c r="AK170" s="321"/>
      <c r="AL170" s="16" t="s">
        <v>69</v>
      </c>
    </row>
    <row r="171" spans="1:38" s="22" customFormat="1" ht="12.75" customHeight="1" x14ac:dyDescent="0.2">
      <c r="A171" s="8">
        <v>12</v>
      </c>
      <c r="B171" s="319"/>
      <c r="C171" s="319"/>
      <c r="D171" s="319"/>
      <c r="E171" s="319"/>
      <c r="F171" s="321"/>
      <c r="G171" s="433"/>
      <c r="H171" s="269"/>
      <c r="I171" s="434"/>
      <c r="J171" s="337">
        <f t="shared" si="20"/>
        <v>0</v>
      </c>
      <c r="K171" s="336">
        <f t="shared" si="21"/>
        <v>0</v>
      </c>
      <c r="L171" s="319"/>
      <c r="M171" s="319"/>
      <c r="N171" s="319"/>
      <c r="O171" s="340"/>
      <c r="P171" s="320"/>
      <c r="Q171" s="319"/>
      <c r="R171" s="321"/>
      <c r="S171" s="16" t="s">
        <v>70</v>
      </c>
      <c r="T171" s="8">
        <v>12</v>
      </c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40"/>
      <c r="AI171" s="269"/>
      <c r="AJ171" s="319"/>
      <c r="AK171" s="321"/>
      <c r="AL171" s="16" t="s">
        <v>70</v>
      </c>
    </row>
    <row r="172" spans="1:38" s="22" customFormat="1" ht="12.75" customHeight="1" x14ac:dyDescent="0.2">
      <c r="A172" s="8">
        <v>13</v>
      </c>
      <c r="B172" s="319"/>
      <c r="C172" s="319"/>
      <c r="D172" s="319"/>
      <c r="E172" s="319"/>
      <c r="F172" s="321"/>
      <c r="G172" s="433"/>
      <c r="H172" s="269"/>
      <c r="I172" s="434"/>
      <c r="J172" s="337">
        <f t="shared" si="20"/>
        <v>0</v>
      </c>
      <c r="K172" s="336">
        <f t="shared" si="21"/>
        <v>0</v>
      </c>
      <c r="L172" s="319"/>
      <c r="M172" s="319"/>
      <c r="N172" s="319"/>
      <c r="O172" s="340"/>
      <c r="P172" s="320"/>
      <c r="Q172" s="319"/>
      <c r="R172" s="321"/>
      <c r="S172" s="16" t="s">
        <v>71</v>
      </c>
      <c r="T172" s="8">
        <v>13</v>
      </c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40"/>
      <c r="AI172" s="269"/>
      <c r="AJ172" s="319"/>
      <c r="AK172" s="321"/>
      <c r="AL172" s="16" t="s">
        <v>71</v>
      </c>
    </row>
    <row r="173" spans="1:38" s="22" customFormat="1" ht="12.75" customHeight="1" x14ac:dyDescent="0.2">
      <c r="A173" s="8">
        <v>14</v>
      </c>
      <c r="B173" s="319"/>
      <c r="C173" s="319"/>
      <c r="D173" s="319"/>
      <c r="E173" s="319"/>
      <c r="F173" s="321"/>
      <c r="G173" s="433"/>
      <c r="H173" s="269"/>
      <c r="I173" s="434"/>
      <c r="J173" s="337">
        <f t="shared" si="20"/>
        <v>0</v>
      </c>
      <c r="K173" s="336">
        <f t="shared" si="21"/>
        <v>0</v>
      </c>
      <c r="L173" s="319"/>
      <c r="M173" s="319"/>
      <c r="N173" s="319"/>
      <c r="O173" s="340"/>
      <c r="P173" s="320"/>
      <c r="Q173" s="319"/>
      <c r="R173" s="321"/>
      <c r="S173" s="16" t="s">
        <v>72</v>
      </c>
      <c r="T173" s="8">
        <v>14</v>
      </c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40"/>
      <c r="AI173" s="269"/>
      <c r="AJ173" s="319"/>
      <c r="AK173" s="321"/>
      <c r="AL173" s="16" t="s">
        <v>72</v>
      </c>
    </row>
    <row r="174" spans="1:38" s="22" customFormat="1" ht="12.75" customHeight="1" x14ac:dyDescent="0.2">
      <c r="A174" s="8">
        <v>15</v>
      </c>
      <c r="B174" s="319"/>
      <c r="C174" s="319"/>
      <c r="D174" s="319"/>
      <c r="E174" s="319"/>
      <c r="F174" s="321"/>
      <c r="G174" s="433"/>
      <c r="H174" s="269"/>
      <c r="I174" s="434"/>
      <c r="J174" s="337">
        <f t="shared" si="20"/>
        <v>0</v>
      </c>
      <c r="K174" s="336">
        <f t="shared" si="21"/>
        <v>0</v>
      </c>
      <c r="L174" s="319"/>
      <c r="M174" s="319"/>
      <c r="N174" s="319"/>
      <c r="O174" s="340"/>
      <c r="P174" s="320"/>
      <c r="Q174" s="319"/>
      <c r="R174" s="321"/>
      <c r="S174" s="16" t="s">
        <v>73</v>
      </c>
      <c r="T174" s="8">
        <v>15</v>
      </c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40"/>
      <c r="AI174" s="269"/>
      <c r="AJ174" s="319"/>
      <c r="AK174" s="321"/>
      <c r="AL174" s="16" t="s">
        <v>73</v>
      </c>
    </row>
    <row r="175" spans="1:38" s="22" customFormat="1" ht="12.75" customHeight="1" x14ac:dyDescent="0.2">
      <c r="A175" s="8">
        <v>16</v>
      </c>
      <c r="B175" s="319"/>
      <c r="C175" s="319"/>
      <c r="D175" s="319"/>
      <c r="E175" s="319"/>
      <c r="F175" s="321"/>
      <c r="G175" s="433"/>
      <c r="H175" s="269"/>
      <c r="I175" s="434"/>
      <c r="J175" s="337">
        <f t="shared" si="20"/>
        <v>0</v>
      </c>
      <c r="K175" s="336">
        <f t="shared" si="21"/>
        <v>0</v>
      </c>
      <c r="L175" s="319"/>
      <c r="M175" s="319"/>
      <c r="N175" s="319"/>
      <c r="O175" s="340"/>
      <c r="P175" s="320"/>
      <c r="Q175" s="319"/>
      <c r="R175" s="321"/>
      <c r="S175" s="16" t="s">
        <v>74</v>
      </c>
      <c r="T175" s="8">
        <v>16</v>
      </c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40"/>
      <c r="AI175" s="269"/>
      <c r="AJ175" s="319"/>
      <c r="AK175" s="321"/>
      <c r="AL175" s="16" t="s">
        <v>74</v>
      </c>
    </row>
    <row r="176" spans="1:38" s="22" customFormat="1" ht="12.75" customHeight="1" x14ac:dyDescent="0.2">
      <c r="A176" s="8">
        <v>17</v>
      </c>
      <c r="B176" s="319"/>
      <c r="C176" s="319"/>
      <c r="D176" s="319"/>
      <c r="E176" s="319"/>
      <c r="F176" s="321"/>
      <c r="G176" s="433"/>
      <c r="H176" s="269"/>
      <c r="I176" s="434"/>
      <c r="J176" s="337">
        <f t="shared" si="20"/>
        <v>0</v>
      </c>
      <c r="K176" s="336">
        <f t="shared" si="21"/>
        <v>0</v>
      </c>
      <c r="L176" s="319"/>
      <c r="M176" s="319"/>
      <c r="N176" s="319"/>
      <c r="O176" s="340"/>
      <c r="P176" s="320"/>
      <c r="Q176" s="319"/>
      <c r="R176" s="321"/>
      <c r="S176" s="16" t="s">
        <v>75</v>
      </c>
      <c r="T176" s="8">
        <v>17</v>
      </c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40"/>
      <c r="AI176" s="269"/>
      <c r="AJ176" s="319"/>
      <c r="AK176" s="321"/>
      <c r="AL176" s="16" t="s">
        <v>75</v>
      </c>
    </row>
    <row r="177" spans="1:38" s="22" customFormat="1" ht="12.75" customHeight="1" x14ac:dyDescent="0.2">
      <c r="A177" s="8">
        <v>18</v>
      </c>
      <c r="B177" s="319"/>
      <c r="C177" s="319"/>
      <c r="D177" s="319"/>
      <c r="E177" s="319"/>
      <c r="F177" s="321"/>
      <c r="G177" s="433"/>
      <c r="H177" s="269"/>
      <c r="I177" s="434"/>
      <c r="J177" s="337">
        <f t="shared" si="20"/>
        <v>0</v>
      </c>
      <c r="K177" s="336">
        <f t="shared" si="21"/>
        <v>0</v>
      </c>
      <c r="L177" s="319"/>
      <c r="M177" s="319"/>
      <c r="N177" s="319"/>
      <c r="O177" s="340"/>
      <c r="P177" s="320"/>
      <c r="Q177" s="319"/>
      <c r="R177" s="321"/>
      <c r="S177" s="16" t="s">
        <v>76</v>
      </c>
      <c r="T177" s="8">
        <v>18</v>
      </c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40"/>
      <c r="AI177" s="269"/>
      <c r="AJ177" s="319"/>
      <c r="AK177" s="321"/>
      <c r="AL177" s="16" t="s">
        <v>76</v>
      </c>
    </row>
    <row r="178" spans="1:38" s="22" customFormat="1" ht="12.75" customHeight="1" x14ac:dyDescent="0.2">
      <c r="A178" s="8">
        <v>19</v>
      </c>
      <c r="B178" s="319"/>
      <c r="C178" s="319"/>
      <c r="D178" s="319"/>
      <c r="E178" s="319"/>
      <c r="F178" s="321"/>
      <c r="G178" s="433"/>
      <c r="H178" s="269"/>
      <c r="I178" s="434"/>
      <c r="J178" s="337">
        <f t="shared" si="20"/>
        <v>0</v>
      </c>
      <c r="K178" s="336">
        <f t="shared" si="21"/>
        <v>0</v>
      </c>
      <c r="L178" s="319"/>
      <c r="M178" s="319"/>
      <c r="N178" s="319"/>
      <c r="O178" s="340"/>
      <c r="P178" s="320"/>
      <c r="Q178" s="319"/>
      <c r="R178" s="321"/>
      <c r="S178" s="16" t="s">
        <v>77</v>
      </c>
      <c r="T178" s="8">
        <v>19</v>
      </c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40"/>
      <c r="AI178" s="269"/>
      <c r="AJ178" s="319"/>
      <c r="AK178" s="321"/>
      <c r="AL178" s="16" t="s">
        <v>77</v>
      </c>
    </row>
    <row r="179" spans="1:38" s="22" customFormat="1" ht="12.75" customHeight="1" x14ac:dyDescent="0.2">
      <c r="A179" s="8">
        <v>20</v>
      </c>
      <c r="B179" s="319"/>
      <c r="C179" s="319"/>
      <c r="D179" s="319"/>
      <c r="E179" s="319"/>
      <c r="F179" s="321"/>
      <c r="G179" s="433"/>
      <c r="H179" s="269"/>
      <c r="I179" s="434"/>
      <c r="J179" s="337">
        <f t="shared" si="20"/>
        <v>0</v>
      </c>
      <c r="K179" s="336">
        <f t="shared" si="21"/>
        <v>0</v>
      </c>
      <c r="L179" s="319"/>
      <c r="M179" s="319"/>
      <c r="N179" s="319"/>
      <c r="O179" s="340"/>
      <c r="P179" s="320"/>
      <c r="Q179" s="319"/>
      <c r="R179" s="321"/>
      <c r="S179" s="16" t="s">
        <v>78</v>
      </c>
      <c r="T179" s="8">
        <v>20</v>
      </c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40"/>
      <c r="AI179" s="269"/>
      <c r="AJ179" s="319"/>
      <c r="AK179" s="321"/>
      <c r="AL179" s="16" t="s">
        <v>78</v>
      </c>
    </row>
    <row r="180" spans="1:38" s="22" customFormat="1" ht="12.75" customHeight="1" x14ac:dyDescent="0.2">
      <c r="A180" s="8">
        <v>21</v>
      </c>
      <c r="B180" s="319"/>
      <c r="C180" s="319"/>
      <c r="D180" s="319"/>
      <c r="E180" s="319"/>
      <c r="F180" s="321"/>
      <c r="G180" s="433"/>
      <c r="H180" s="269"/>
      <c r="I180" s="434"/>
      <c r="J180" s="337">
        <f t="shared" si="20"/>
        <v>0</v>
      </c>
      <c r="K180" s="336">
        <f t="shared" si="21"/>
        <v>0</v>
      </c>
      <c r="L180" s="319"/>
      <c r="M180" s="319"/>
      <c r="N180" s="319"/>
      <c r="O180" s="340"/>
      <c r="P180" s="320"/>
      <c r="Q180" s="319"/>
      <c r="R180" s="321"/>
      <c r="S180" s="16" t="s">
        <v>79</v>
      </c>
      <c r="T180" s="8">
        <v>21</v>
      </c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40"/>
      <c r="AI180" s="269"/>
      <c r="AJ180" s="319"/>
      <c r="AK180" s="321"/>
      <c r="AL180" s="16" t="s">
        <v>79</v>
      </c>
    </row>
    <row r="181" spans="1:38" s="22" customFormat="1" ht="12.75" customHeight="1" x14ac:dyDescent="0.2">
      <c r="A181" s="8">
        <v>22</v>
      </c>
      <c r="B181" s="319"/>
      <c r="C181" s="319"/>
      <c r="D181" s="319"/>
      <c r="E181" s="319"/>
      <c r="F181" s="321"/>
      <c r="G181" s="433"/>
      <c r="H181" s="269"/>
      <c r="I181" s="434"/>
      <c r="J181" s="337">
        <f t="shared" si="20"/>
        <v>0</v>
      </c>
      <c r="K181" s="336">
        <f t="shared" si="21"/>
        <v>0</v>
      </c>
      <c r="L181" s="319"/>
      <c r="M181" s="319"/>
      <c r="N181" s="319"/>
      <c r="O181" s="340"/>
      <c r="P181" s="320"/>
      <c r="Q181" s="319"/>
      <c r="R181" s="321"/>
      <c r="S181" s="16" t="s">
        <v>80</v>
      </c>
      <c r="T181" s="8">
        <v>22</v>
      </c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40"/>
      <c r="AI181" s="269"/>
      <c r="AJ181" s="319"/>
      <c r="AK181" s="321"/>
      <c r="AL181" s="16" t="s">
        <v>80</v>
      </c>
    </row>
    <row r="182" spans="1:38" s="22" customFormat="1" ht="12.75" customHeight="1" x14ac:dyDescent="0.2">
      <c r="A182" s="8">
        <v>23</v>
      </c>
      <c r="B182" s="319"/>
      <c r="C182" s="319"/>
      <c r="D182" s="319"/>
      <c r="E182" s="319"/>
      <c r="F182" s="321"/>
      <c r="G182" s="433"/>
      <c r="H182" s="269"/>
      <c r="I182" s="434"/>
      <c r="J182" s="337">
        <f t="shared" si="20"/>
        <v>0</v>
      </c>
      <c r="K182" s="336">
        <f t="shared" si="21"/>
        <v>0</v>
      </c>
      <c r="L182" s="319"/>
      <c r="M182" s="319"/>
      <c r="N182" s="319"/>
      <c r="O182" s="340"/>
      <c r="P182" s="320"/>
      <c r="Q182" s="319"/>
      <c r="R182" s="321"/>
      <c r="S182" s="16" t="s">
        <v>81</v>
      </c>
      <c r="T182" s="8">
        <v>23</v>
      </c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40"/>
      <c r="AI182" s="269"/>
      <c r="AJ182" s="319"/>
      <c r="AK182" s="321"/>
      <c r="AL182" s="16" t="s">
        <v>81</v>
      </c>
    </row>
    <row r="183" spans="1:38" s="22" customFormat="1" ht="12.75" customHeight="1" x14ac:dyDescent="0.2">
      <c r="A183" s="8">
        <v>24</v>
      </c>
      <c r="B183" s="319"/>
      <c r="C183" s="319"/>
      <c r="D183" s="319"/>
      <c r="E183" s="319"/>
      <c r="F183" s="321"/>
      <c r="G183" s="433"/>
      <c r="H183" s="269"/>
      <c r="I183" s="434"/>
      <c r="J183" s="337">
        <f t="shared" si="20"/>
        <v>0</v>
      </c>
      <c r="K183" s="336">
        <f t="shared" si="21"/>
        <v>0</v>
      </c>
      <c r="L183" s="319"/>
      <c r="M183" s="319"/>
      <c r="N183" s="319"/>
      <c r="O183" s="340"/>
      <c r="P183" s="320"/>
      <c r="Q183" s="319"/>
      <c r="R183" s="321"/>
      <c r="S183" s="16" t="s">
        <v>82</v>
      </c>
      <c r="T183" s="8">
        <v>24</v>
      </c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40"/>
      <c r="AI183" s="269"/>
      <c r="AJ183" s="319"/>
      <c r="AK183" s="321"/>
      <c r="AL183" s="16" t="s">
        <v>82</v>
      </c>
    </row>
    <row r="184" spans="1:38" s="22" customFormat="1" ht="12.75" customHeight="1" x14ac:dyDescent="0.2">
      <c r="A184" s="8">
        <v>25</v>
      </c>
      <c r="B184" s="319"/>
      <c r="C184" s="319"/>
      <c r="D184" s="319"/>
      <c r="E184" s="319"/>
      <c r="F184" s="321"/>
      <c r="G184" s="433"/>
      <c r="H184" s="269"/>
      <c r="I184" s="434"/>
      <c r="J184" s="337">
        <f t="shared" si="20"/>
        <v>0</v>
      </c>
      <c r="K184" s="336">
        <f t="shared" si="21"/>
        <v>0</v>
      </c>
      <c r="L184" s="319"/>
      <c r="M184" s="319"/>
      <c r="N184" s="319"/>
      <c r="O184" s="340"/>
      <c r="P184" s="320"/>
      <c r="Q184" s="319"/>
      <c r="R184" s="321"/>
      <c r="S184" s="16" t="s">
        <v>83</v>
      </c>
      <c r="T184" s="8">
        <v>25</v>
      </c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40"/>
      <c r="AI184" s="269"/>
      <c r="AJ184" s="319"/>
      <c r="AK184" s="321"/>
      <c r="AL184" s="16" t="s">
        <v>83</v>
      </c>
    </row>
    <row r="185" spans="1:38" s="22" customFormat="1" ht="12.75" customHeight="1" x14ac:dyDescent="0.2">
      <c r="A185" s="8">
        <v>26</v>
      </c>
      <c r="B185" s="319"/>
      <c r="C185" s="319"/>
      <c r="D185" s="319"/>
      <c r="E185" s="319"/>
      <c r="F185" s="321"/>
      <c r="G185" s="433"/>
      <c r="H185" s="269"/>
      <c r="I185" s="434"/>
      <c r="J185" s="337">
        <f t="shared" si="20"/>
        <v>0</v>
      </c>
      <c r="K185" s="336">
        <f t="shared" si="21"/>
        <v>0</v>
      </c>
      <c r="L185" s="319"/>
      <c r="M185" s="319"/>
      <c r="N185" s="319"/>
      <c r="O185" s="340"/>
      <c r="P185" s="320"/>
      <c r="Q185" s="319"/>
      <c r="R185" s="321"/>
      <c r="S185" s="16" t="s">
        <v>84</v>
      </c>
      <c r="T185" s="8">
        <v>26</v>
      </c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40"/>
      <c r="AI185" s="269"/>
      <c r="AJ185" s="319"/>
      <c r="AK185" s="321"/>
      <c r="AL185" s="16" t="s">
        <v>84</v>
      </c>
    </row>
    <row r="186" spans="1:38" s="22" customFormat="1" ht="12.75" customHeight="1" x14ac:dyDescent="0.2">
      <c r="A186" s="8">
        <v>27</v>
      </c>
      <c r="B186" s="319"/>
      <c r="C186" s="319"/>
      <c r="D186" s="319"/>
      <c r="E186" s="319"/>
      <c r="F186" s="321"/>
      <c r="G186" s="433"/>
      <c r="H186" s="269"/>
      <c r="I186" s="434"/>
      <c r="J186" s="337">
        <f t="shared" si="20"/>
        <v>0</v>
      </c>
      <c r="K186" s="336">
        <f t="shared" si="21"/>
        <v>0</v>
      </c>
      <c r="L186" s="319"/>
      <c r="M186" s="319"/>
      <c r="N186" s="319"/>
      <c r="O186" s="340"/>
      <c r="P186" s="320"/>
      <c r="Q186" s="319"/>
      <c r="R186" s="321"/>
      <c r="S186" s="16" t="s">
        <v>85</v>
      </c>
      <c r="T186" s="8">
        <v>27</v>
      </c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40"/>
      <c r="AI186" s="269"/>
      <c r="AJ186" s="319"/>
      <c r="AK186" s="321"/>
      <c r="AL186" s="16" t="s">
        <v>85</v>
      </c>
    </row>
    <row r="187" spans="1:38" s="22" customFormat="1" ht="12.75" customHeight="1" x14ac:dyDescent="0.2">
      <c r="A187" s="8">
        <v>28</v>
      </c>
      <c r="B187" s="319"/>
      <c r="C187" s="319"/>
      <c r="D187" s="319"/>
      <c r="E187" s="319"/>
      <c r="F187" s="321"/>
      <c r="G187" s="433"/>
      <c r="H187" s="269"/>
      <c r="I187" s="434"/>
      <c r="J187" s="337">
        <f t="shared" si="20"/>
        <v>0</v>
      </c>
      <c r="K187" s="336">
        <f t="shared" si="21"/>
        <v>0</v>
      </c>
      <c r="L187" s="319"/>
      <c r="M187" s="319"/>
      <c r="N187" s="319"/>
      <c r="O187" s="340"/>
      <c r="P187" s="320"/>
      <c r="Q187" s="319"/>
      <c r="R187" s="321"/>
      <c r="S187" s="16" t="s">
        <v>86</v>
      </c>
      <c r="T187" s="8">
        <v>28</v>
      </c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40"/>
      <c r="AI187" s="269"/>
      <c r="AJ187" s="319"/>
      <c r="AK187" s="321"/>
      <c r="AL187" s="16" t="s">
        <v>86</v>
      </c>
    </row>
    <row r="188" spans="1:38" s="22" customFormat="1" ht="12.75" customHeight="1" x14ac:dyDescent="0.2">
      <c r="A188" s="8">
        <v>29</v>
      </c>
      <c r="B188" s="319"/>
      <c r="C188" s="319"/>
      <c r="D188" s="319"/>
      <c r="E188" s="319"/>
      <c r="F188" s="321"/>
      <c r="G188" s="433"/>
      <c r="H188" s="269"/>
      <c r="I188" s="434"/>
      <c r="J188" s="337">
        <f t="shared" si="20"/>
        <v>0</v>
      </c>
      <c r="K188" s="336">
        <f t="shared" si="21"/>
        <v>0</v>
      </c>
      <c r="L188" s="319"/>
      <c r="M188" s="319"/>
      <c r="N188" s="319"/>
      <c r="O188" s="340"/>
      <c r="P188" s="320"/>
      <c r="Q188" s="319"/>
      <c r="R188" s="321"/>
      <c r="S188" s="16" t="s">
        <v>87</v>
      </c>
      <c r="T188" s="8">
        <v>29</v>
      </c>
      <c r="U188" s="319"/>
      <c r="V188" s="319"/>
      <c r="W188" s="319"/>
      <c r="X188" s="323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40"/>
      <c r="AI188" s="269"/>
      <c r="AJ188" s="319"/>
      <c r="AK188" s="321"/>
      <c r="AL188" s="16" t="s">
        <v>87</v>
      </c>
    </row>
    <row r="189" spans="1:38" s="22" customFormat="1" ht="12.75" customHeight="1" x14ac:dyDescent="0.2">
      <c r="A189" s="8">
        <v>30</v>
      </c>
      <c r="B189" s="319"/>
      <c r="C189" s="319"/>
      <c r="D189" s="319"/>
      <c r="E189" s="319"/>
      <c r="F189" s="321"/>
      <c r="G189" s="437"/>
      <c r="H189" s="269"/>
      <c r="I189" s="434"/>
      <c r="J189" s="337">
        <f t="shared" si="20"/>
        <v>0</v>
      </c>
      <c r="K189" s="336">
        <f t="shared" si="21"/>
        <v>0</v>
      </c>
      <c r="L189" s="319"/>
      <c r="M189" s="319"/>
      <c r="N189" s="319"/>
      <c r="O189" s="340"/>
      <c r="P189" s="320"/>
      <c r="Q189" s="319"/>
      <c r="R189" s="321"/>
      <c r="S189" s="16" t="s">
        <v>88</v>
      </c>
      <c r="T189" s="8">
        <v>30</v>
      </c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40"/>
      <c r="AI189" s="269"/>
      <c r="AJ189" s="319"/>
      <c r="AK189" s="321"/>
      <c r="AL189" s="16" t="s">
        <v>88</v>
      </c>
    </row>
    <row r="190" spans="1:38" s="22" customFormat="1" ht="12.75" customHeight="1" x14ac:dyDescent="0.2">
      <c r="A190" s="19">
        <v>31</v>
      </c>
      <c r="B190" s="325"/>
      <c r="C190" s="325"/>
      <c r="D190" s="325"/>
      <c r="E190" s="325"/>
      <c r="F190" s="327"/>
      <c r="G190" s="438"/>
      <c r="H190" s="271"/>
      <c r="I190" s="439"/>
      <c r="J190" s="440">
        <f t="shared" si="20"/>
        <v>0</v>
      </c>
      <c r="K190" s="338">
        <f t="shared" si="21"/>
        <v>0</v>
      </c>
      <c r="L190" s="325"/>
      <c r="M190" s="325"/>
      <c r="N190" s="325"/>
      <c r="O190" s="342"/>
      <c r="P190" s="326"/>
      <c r="Q190" s="325"/>
      <c r="R190" s="327"/>
      <c r="S190" s="20" t="s">
        <v>89</v>
      </c>
      <c r="T190" s="19">
        <v>31</v>
      </c>
      <c r="U190" s="325"/>
      <c r="V190" s="325"/>
      <c r="W190" s="325"/>
      <c r="X190" s="325"/>
      <c r="Y190" s="325"/>
      <c r="Z190" s="325"/>
      <c r="AA190" s="325"/>
      <c r="AB190" s="325"/>
      <c r="AC190" s="325"/>
      <c r="AD190" s="325"/>
      <c r="AE190" s="325"/>
      <c r="AF190" s="325"/>
      <c r="AG190" s="325"/>
      <c r="AH190" s="342"/>
      <c r="AI190" s="271"/>
      <c r="AJ190" s="325"/>
      <c r="AK190" s="327"/>
      <c r="AL190" s="20" t="s">
        <v>89</v>
      </c>
    </row>
    <row r="191" spans="1:38" s="279" customFormat="1" ht="12.75" customHeight="1" thickBot="1" x14ac:dyDescent="0.25">
      <c r="A191" s="284"/>
      <c r="B191" s="354">
        <f>SUM(B159:B190)</f>
        <v>0</v>
      </c>
      <c r="C191" s="354">
        <f>SUM(C159:C190)</f>
        <v>0</v>
      </c>
      <c r="D191" s="354">
        <f>SUM(D159:D190)</f>
        <v>0</v>
      </c>
      <c r="E191" s="355">
        <f>SUM(E159:E190)</f>
        <v>0</v>
      </c>
      <c r="F191" s="356">
        <f>SUM(F159:F190)</f>
        <v>0</v>
      </c>
      <c r="G191" s="285"/>
      <c r="H191" s="285" t="s">
        <v>90</v>
      </c>
      <c r="I191" s="294">
        <f>COUNTA(I160:I190)</f>
        <v>0</v>
      </c>
      <c r="J191" s="354">
        <f t="shared" ref="J191:R191" si="22">SUM(J159:J190)</f>
        <v>0</v>
      </c>
      <c r="K191" s="354">
        <f t="shared" si="22"/>
        <v>0</v>
      </c>
      <c r="L191" s="354">
        <f t="shared" si="22"/>
        <v>0</v>
      </c>
      <c r="M191" s="354">
        <f t="shared" si="22"/>
        <v>0</v>
      </c>
      <c r="N191" s="354">
        <f t="shared" si="22"/>
        <v>0</v>
      </c>
      <c r="O191" s="355">
        <f t="shared" si="22"/>
        <v>0</v>
      </c>
      <c r="P191" s="355">
        <f t="shared" si="22"/>
        <v>0</v>
      </c>
      <c r="Q191" s="354">
        <f t="shared" si="22"/>
        <v>0</v>
      </c>
      <c r="R191" s="357">
        <f t="shared" si="22"/>
        <v>0</v>
      </c>
      <c r="S191" s="286"/>
      <c r="T191" s="284"/>
      <c r="U191" s="354">
        <f t="shared" ref="U191:AH191" si="23">SUM(U159:U190)</f>
        <v>0</v>
      </c>
      <c r="V191" s="354">
        <f t="shared" si="23"/>
        <v>0</v>
      </c>
      <c r="W191" s="354">
        <f t="shared" si="23"/>
        <v>0</v>
      </c>
      <c r="X191" s="354">
        <f t="shared" si="23"/>
        <v>0</v>
      </c>
      <c r="Y191" s="354">
        <f t="shared" si="23"/>
        <v>0</v>
      </c>
      <c r="Z191" s="354">
        <f t="shared" si="23"/>
        <v>0</v>
      </c>
      <c r="AA191" s="354">
        <f t="shared" si="23"/>
        <v>0</v>
      </c>
      <c r="AB191" s="354">
        <f t="shared" si="23"/>
        <v>0</v>
      </c>
      <c r="AC191" s="354">
        <f t="shared" si="23"/>
        <v>0</v>
      </c>
      <c r="AD191" s="354">
        <f t="shared" si="23"/>
        <v>0</v>
      </c>
      <c r="AE191" s="354">
        <f t="shared" si="23"/>
        <v>0</v>
      </c>
      <c r="AF191" s="354">
        <f t="shared" si="23"/>
        <v>0</v>
      </c>
      <c r="AG191" s="354">
        <f t="shared" si="23"/>
        <v>0</v>
      </c>
      <c r="AH191" s="356">
        <f t="shared" si="23"/>
        <v>0</v>
      </c>
      <c r="AI191" s="287"/>
      <c r="AJ191" s="354">
        <f>SUM(AJ159:AJ190)</f>
        <v>0</v>
      </c>
      <c r="AK191" s="357">
        <f>SUM(AK159:AK190)</f>
        <v>0</v>
      </c>
      <c r="AL191" s="286"/>
    </row>
    <row r="192" spans="1:38" s="22" customFormat="1" ht="12.75" customHeight="1" thickTop="1" x14ac:dyDescent="0.2">
      <c r="A192" s="173"/>
      <c r="B192" s="176"/>
      <c r="C192" s="176"/>
      <c r="D192" s="176"/>
      <c r="E192" s="176"/>
      <c r="F192" s="176"/>
      <c r="G192" s="266"/>
      <c r="H192" s="266"/>
      <c r="I192" s="266"/>
      <c r="J192" s="176"/>
      <c r="K192" s="176"/>
      <c r="L192" s="176"/>
      <c r="M192" s="176"/>
      <c r="N192" s="176"/>
      <c r="O192" s="176"/>
      <c r="P192" s="176"/>
      <c r="Q192" s="176"/>
      <c r="R192" s="176"/>
      <c r="S192" s="3"/>
      <c r="T192" s="173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3"/>
    </row>
    <row r="193" spans="1:248" s="22" customFormat="1" ht="12.75" customHeight="1" x14ac:dyDescent="0.2">
      <c r="A193" s="173"/>
      <c r="B193" s="176"/>
      <c r="C193" s="176"/>
      <c r="D193" s="176"/>
      <c r="E193" s="176"/>
      <c r="F193" s="176"/>
      <c r="G193" s="266"/>
      <c r="H193" s="266"/>
      <c r="I193" s="266"/>
      <c r="J193" s="176"/>
      <c r="K193" s="176"/>
      <c r="L193" s="176"/>
      <c r="M193" s="176"/>
      <c r="N193" s="176"/>
      <c r="O193" s="176"/>
      <c r="P193" s="176"/>
      <c r="Q193" s="176"/>
      <c r="R193" s="176"/>
      <c r="S193" s="3"/>
      <c r="T193" s="173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3"/>
    </row>
    <row r="194" spans="1:248" ht="12.75" customHeight="1" x14ac:dyDescent="0.2">
      <c r="A194" s="22"/>
      <c r="B194" s="22"/>
      <c r="C194" s="22"/>
      <c r="D194" s="22"/>
      <c r="E194" s="22"/>
      <c r="F194" s="22"/>
      <c r="G194" s="514" t="str">
        <f>$G$10</f>
        <v>UNITED STEELWORKERS - LOCAL UNION</v>
      </c>
      <c r="H194" s="514"/>
      <c r="I194" s="514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48"/>
      <c r="V194" s="48"/>
      <c r="W194" s="48"/>
      <c r="X194" s="48"/>
      <c r="Y194" s="48"/>
      <c r="Z194" s="48"/>
      <c r="AA194" s="49" t="str">
        <f>$AA$10</f>
        <v>FINANCIAL SECRETARY'S CASH BOOK</v>
      </c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22"/>
    </row>
    <row r="195" spans="1:248" ht="12.75" customHeight="1" x14ac:dyDescent="0.2">
      <c r="A195" s="22"/>
      <c r="B195" s="130" t="str">
        <f>$B$11</f>
        <v>Month</v>
      </c>
      <c r="C195" s="69" t="str">
        <f>$C$11</f>
        <v>DECEMBER</v>
      </c>
      <c r="D195" s="130" t="str">
        <f>$D$11</f>
        <v>Year</v>
      </c>
      <c r="E195" s="43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0"/>
      <c r="AJ195" s="166" t="str">
        <f>$C$11</f>
        <v>DECEMBER</v>
      </c>
      <c r="AK195" s="43">
        <f>$E$11</f>
        <v>0</v>
      </c>
    </row>
    <row r="196" spans="1:248" ht="12.75" customHeight="1" x14ac:dyDescent="0.2">
      <c r="A196" s="22"/>
      <c r="B196" s="130" t="str">
        <f>$B$12</f>
        <v>Page No.</v>
      </c>
      <c r="C196" s="165">
        <f>C150+1</f>
        <v>5</v>
      </c>
      <c r="D196" s="103"/>
      <c r="E196" s="103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0" t="str">
        <f>$B$12</f>
        <v>Page No.</v>
      </c>
      <c r="AJ196" s="302">
        <f>AJ150+1</f>
        <v>5</v>
      </c>
      <c r="AK196" s="162"/>
      <c r="AL196" s="104"/>
    </row>
    <row r="197" spans="1:24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24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248" s="411" customFormat="1" ht="12.75" customHeight="1" x14ac:dyDescent="0.2">
      <c r="A199" s="1"/>
      <c r="B199" s="3"/>
      <c r="C199" s="3" t="s">
        <v>55</v>
      </c>
      <c r="D199" s="3"/>
      <c r="E199" s="3"/>
      <c r="F199" s="13"/>
      <c r="G199" s="21"/>
      <c r="H199" s="2" t="s">
        <v>56</v>
      </c>
      <c r="I199" s="88"/>
      <c r="J199" s="463" t="s">
        <v>470</v>
      </c>
      <c r="K199" s="46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248" s="411" customFormat="1" ht="12.75" customHeight="1" x14ac:dyDescent="0.2">
      <c r="A200" s="1"/>
      <c r="B200" s="3"/>
      <c r="C200" s="3"/>
      <c r="D200" s="3"/>
      <c r="E200" s="3"/>
      <c r="F200" s="13"/>
      <c r="G200" s="21"/>
      <c r="H200" s="13"/>
      <c r="I200" s="89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248" s="411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30">
        <v>5</v>
      </c>
      <c r="G201" s="39">
        <v>6</v>
      </c>
      <c r="H201" s="28">
        <v>7</v>
      </c>
      <c r="I201" s="90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248" s="4" customFormat="1" ht="12.75" customHeight="1" thickTop="1" x14ac:dyDescent="0.2">
      <c r="A202" s="1"/>
      <c r="B202" s="77" t="s">
        <v>4</v>
      </c>
      <c r="C202" s="91"/>
      <c r="D202" s="77" t="s">
        <v>201</v>
      </c>
      <c r="E202" s="170" t="s">
        <v>6</v>
      </c>
      <c r="F202" s="76" t="s">
        <v>7</v>
      </c>
      <c r="G202" s="151"/>
      <c r="H202" s="76"/>
      <c r="I202" s="93"/>
      <c r="J202" s="77"/>
      <c r="K202" s="76"/>
      <c r="L202" s="77" t="s">
        <v>460</v>
      </c>
      <c r="M202" s="77"/>
      <c r="N202" s="77" t="s">
        <v>257</v>
      </c>
      <c r="O202" s="170" t="s">
        <v>461</v>
      </c>
      <c r="P202" s="256"/>
      <c r="Q202" s="431" t="s">
        <v>8</v>
      </c>
      <c r="R202" s="76" t="s">
        <v>8</v>
      </c>
      <c r="S202" s="96"/>
      <c r="T202" s="63"/>
      <c r="U202" s="465" t="s">
        <v>9</v>
      </c>
      <c r="V202" s="466"/>
      <c r="W202" s="466"/>
      <c r="X202" s="466"/>
      <c r="Y202" s="467"/>
      <c r="Z202" s="77" t="s">
        <v>10</v>
      </c>
      <c r="AA202" s="77" t="s">
        <v>11</v>
      </c>
      <c r="AB202" s="77" t="s">
        <v>204</v>
      </c>
      <c r="AC202" s="77" t="s">
        <v>12</v>
      </c>
      <c r="AD202" s="77" t="s">
        <v>13</v>
      </c>
      <c r="AE202" s="77" t="s">
        <v>14</v>
      </c>
      <c r="AF202" s="77"/>
      <c r="AG202" s="77"/>
      <c r="AH202" s="94"/>
      <c r="AI202" s="95"/>
      <c r="AJ202" s="77" t="s">
        <v>15</v>
      </c>
      <c r="AK202" s="76" t="s">
        <v>7</v>
      </c>
      <c r="AL202" s="96"/>
      <c r="AM202" s="432"/>
      <c r="AN202" s="432"/>
      <c r="AO202" s="432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  <c r="CC202" s="432"/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432"/>
      <c r="CN202" s="432"/>
      <c r="CO202" s="432"/>
      <c r="CP202" s="432"/>
      <c r="CQ202" s="432"/>
      <c r="CR202" s="432"/>
      <c r="CS202" s="432"/>
      <c r="CT202" s="432"/>
      <c r="CU202" s="432"/>
      <c r="CV202" s="432"/>
      <c r="CW202" s="432"/>
      <c r="CX202" s="432"/>
      <c r="CY202" s="432"/>
      <c r="CZ202" s="432"/>
      <c r="DA202" s="432"/>
      <c r="DB202" s="432"/>
      <c r="DC202" s="432"/>
      <c r="DD202" s="432"/>
      <c r="DE202" s="432"/>
      <c r="DF202" s="432"/>
      <c r="DG202" s="432"/>
      <c r="DH202" s="432"/>
      <c r="DI202" s="432"/>
      <c r="DJ202" s="432"/>
      <c r="DK202" s="432"/>
      <c r="DL202" s="432"/>
      <c r="DM202" s="432"/>
      <c r="DN202" s="432"/>
      <c r="DO202" s="432"/>
      <c r="DP202" s="432"/>
      <c r="DQ202" s="432"/>
      <c r="DR202" s="432"/>
      <c r="DS202" s="432"/>
      <c r="DT202" s="432"/>
      <c r="DU202" s="432"/>
      <c r="DV202" s="432"/>
      <c r="DW202" s="432"/>
      <c r="DX202" s="432"/>
      <c r="DY202" s="432"/>
      <c r="DZ202" s="432"/>
      <c r="EA202" s="432"/>
      <c r="EB202" s="432"/>
      <c r="EC202" s="432"/>
      <c r="ED202" s="432"/>
      <c r="EE202" s="432"/>
      <c r="EF202" s="432"/>
      <c r="EG202" s="432"/>
      <c r="EH202" s="432"/>
      <c r="EI202" s="432"/>
      <c r="EJ202" s="432"/>
      <c r="EK202" s="432"/>
      <c r="EL202" s="432"/>
      <c r="EM202" s="432"/>
      <c r="EN202" s="432"/>
      <c r="EO202" s="432"/>
      <c r="EP202" s="432"/>
      <c r="EQ202" s="432"/>
      <c r="ER202" s="432"/>
      <c r="ES202" s="432"/>
      <c r="ET202" s="432"/>
      <c r="EU202" s="432"/>
      <c r="EV202" s="432"/>
      <c r="EW202" s="432"/>
      <c r="EX202" s="432"/>
      <c r="EY202" s="432"/>
      <c r="EZ202" s="432"/>
      <c r="FA202" s="432"/>
      <c r="FB202" s="432"/>
      <c r="FC202" s="432"/>
      <c r="FD202" s="432"/>
      <c r="FE202" s="432"/>
      <c r="FF202" s="432"/>
      <c r="FG202" s="432"/>
      <c r="FH202" s="432"/>
      <c r="FI202" s="432"/>
      <c r="FJ202" s="432"/>
      <c r="FK202" s="432"/>
      <c r="FL202" s="432"/>
      <c r="FM202" s="432"/>
      <c r="FN202" s="432"/>
      <c r="FO202" s="432"/>
      <c r="FP202" s="432"/>
      <c r="FQ202" s="432"/>
      <c r="FR202" s="432"/>
      <c r="FS202" s="432"/>
      <c r="FT202" s="432"/>
      <c r="FU202" s="432"/>
      <c r="FV202" s="432"/>
      <c r="FW202" s="432"/>
      <c r="FX202" s="432"/>
      <c r="FY202" s="432"/>
      <c r="FZ202" s="432"/>
      <c r="GA202" s="432"/>
      <c r="GB202" s="432"/>
      <c r="GC202" s="432"/>
      <c r="GD202" s="432"/>
      <c r="GE202" s="432"/>
      <c r="GF202" s="432"/>
      <c r="GG202" s="432"/>
      <c r="GH202" s="432"/>
      <c r="GI202" s="432"/>
      <c r="GJ202" s="432"/>
      <c r="GK202" s="432"/>
      <c r="GL202" s="432"/>
      <c r="GM202" s="432"/>
      <c r="GN202" s="432"/>
      <c r="GO202" s="432"/>
      <c r="GP202" s="432"/>
      <c r="GQ202" s="432"/>
      <c r="GR202" s="432"/>
      <c r="GS202" s="432"/>
      <c r="GT202" s="432"/>
      <c r="GU202" s="432"/>
      <c r="GV202" s="432"/>
      <c r="GW202" s="432"/>
      <c r="GX202" s="432"/>
      <c r="GY202" s="432"/>
      <c r="GZ202" s="432"/>
      <c r="HA202" s="432"/>
      <c r="HB202" s="432"/>
      <c r="HC202" s="432"/>
      <c r="HD202" s="432"/>
      <c r="HE202" s="432"/>
      <c r="HF202" s="432"/>
      <c r="HG202" s="432"/>
      <c r="HH202" s="432"/>
      <c r="HI202" s="432"/>
      <c r="HJ202" s="432"/>
      <c r="HK202" s="432"/>
      <c r="HL202" s="432"/>
      <c r="HM202" s="432"/>
      <c r="HN202" s="432"/>
      <c r="HO202" s="432"/>
      <c r="HP202" s="432"/>
      <c r="HQ202" s="432"/>
      <c r="HR202" s="432"/>
      <c r="HS202" s="432"/>
      <c r="HT202" s="432"/>
      <c r="HU202" s="432"/>
      <c r="HV202" s="432"/>
      <c r="HW202" s="432"/>
      <c r="HX202" s="432"/>
      <c r="HY202" s="432"/>
      <c r="HZ202" s="432"/>
      <c r="IA202" s="432"/>
      <c r="IB202" s="432"/>
      <c r="IC202" s="432"/>
      <c r="ID202" s="432"/>
      <c r="IE202" s="432"/>
      <c r="IF202" s="432"/>
      <c r="IG202" s="432"/>
      <c r="IH202" s="432"/>
      <c r="II202" s="432"/>
      <c r="IJ202" s="432"/>
      <c r="IK202" s="432"/>
      <c r="IL202" s="432"/>
      <c r="IM202" s="432"/>
      <c r="IN202" s="432"/>
    </row>
    <row r="203" spans="1:248" s="4" customFormat="1" ht="12.75" customHeight="1" x14ac:dyDescent="0.2">
      <c r="A203" s="1"/>
      <c r="B203" s="77" t="s">
        <v>8</v>
      </c>
      <c r="C203" s="77" t="s">
        <v>16</v>
      </c>
      <c r="D203" s="77" t="s">
        <v>202</v>
      </c>
      <c r="E203" s="171" t="s">
        <v>8</v>
      </c>
      <c r="F203" s="76" t="s">
        <v>18</v>
      </c>
      <c r="G203" s="151" t="s">
        <v>19</v>
      </c>
      <c r="H203" s="76" t="s">
        <v>20</v>
      </c>
      <c r="I203" s="93" t="s">
        <v>469</v>
      </c>
      <c r="J203" s="77" t="s">
        <v>21</v>
      </c>
      <c r="K203" s="76" t="s">
        <v>22</v>
      </c>
      <c r="L203" s="77" t="s">
        <v>462</v>
      </c>
      <c r="M203" s="77" t="s">
        <v>463</v>
      </c>
      <c r="N203" s="77" t="s">
        <v>258</v>
      </c>
      <c r="O203" s="171" t="s">
        <v>259</v>
      </c>
      <c r="P203" s="171" t="s">
        <v>23</v>
      </c>
      <c r="Q203" s="77" t="s">
        <v>24</v>
      </c>
      <c r="R203" s="76" t="s">
        <v>24</v>
      </c>
      <c r="S203" s="94" t="s">
        <v>135</v>
      </c>
      <c r="T203" s="76" t="s">
        <v>135</v>
      </c>
      <c r="U203" s="77" t="s">
        <v>25</v>
      </c>
      <c r="V203" s="77" t="s">
        <v>26</v>
      </c>
      <c r="W203" s="77" t="s">
        <v>27</v>
      </c>
      <c r="X203" s="77" t="s">
        <v>28</v>
      </c>
      <c r="Y203" s="77" t="s">
        <v>136</v>
      </c>
      <c r="Z203" s="77" t="s">
        <v>251</v>
      </c>
      <c r="AA203" s="77" t="s">
        <v>137</v>
      </c>
      <c r="AB203" s="77" t="s">
        <v>203</v>
      </c>
      <c r="AC203" s="77" t="s">
        <v>30</v>
      </c>
      <c r="AD203" s="77" t="s">
        <v>140</v>
      </c>
      <c r="AE203" s="77" t="s">
        <v>31</v>
      </c>
      <c r="AF203" s="77" t="s">
        <v>32</v>
      </c>
      <c r="AG203" s="77" t="s">
        <v>205</v>
      </c>
      <c r="AH203" s="94" t="s">
        <v>16</v>
      </c>
      <c r="AI203" s="92" t="s">
        <v>34</v>
      </c>
      <c r="AJ203" s="77" t="s">
        <v>35</v>
      </c>
      <c r="AK203" s="76" t="s">
        <v>18</v>
      </c>
      <c r="AL203" s="96"/>
      <c r="AM203" s="432"/>
      <c r="AN203" s="432"/>
      <c r="AO203" s="432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  <c r="CC203" s="432"/>
      <c r="CD203" s="432"/>
      <c r="CE203" s="432"/>
      <c r="CF203" s="432"/>
      <c r="CG203" s="432"/>
      <c r="CH203" s="432"/>
      <c r="CI203" s="432"/>
      <c r="CJ203" s="432"/>
      <c r="CK203" s="432"/>
      <c r="CL203" s="432"/>
      <c r="CM203" s="432"/>
      <c r="CN203" s="432"/>
      <c r="CO203" s="432"/>
      <c r="CP203" s="432"/>
      <c r="CQ203" s="432"/>
      <c r="CR203" s="432"/>
      <c r="CS203" s="432"/>
      <c r="CT203" s="432"/>
      <c r="CU203" s="432"/>
      <c r="CV203" s="432"/>
      <c r="CW203" s="432"/>
      <c r="CX203" s="432"/>
      <c r="CY203" s="432"/>
      <c r="CZ203" s="432"/>
      <c r="DA203" s="432"/>
      <c r="DB203" s="432"/>
      <c r="DC203" s="432"/>
      <c r="DD203" s="432"/>
      <c r="DE203" s="432"/>
      <c r="DF203" s="432"/>
      <c r="DG203" s="432"/>
      <c r="DH203" s="432"/>
      <c r="DI203" s="432"/>
      <c r="DJ203" s="432"/>
      <c r="DK203" s="432"/>
      <c r="DL203" s="432"/>
      <c r="DM203" s="432"/>
      <c r="DN203" s="432"/>
      <c r="DO203" s="432"/>
      <c r="DP203" s="432"/>
      <c r="DQ203" s="432"/>
      <c r="DR203" s="432"/>
      <c r="DS203" s="432"/>
      <c r="DT203" s="432"/>
      <c r="DU203" s="432"/>
      <c r="DV203" s="432"/>
      <c r="DW203" s="432"/>
      <c r="DX203" s="432"/>
      <c r="DY203" s="432"/>
      <c r="DZ203" s="432"/>
      <c r="EA203" s="432"/>
      <c r="EB203" s="432"/>
      <c r="EC203" s="432"/>
      <c r="ED203" s="432"/>
      <c r="EE203" s="432"/>
      <c r="EF203" s="432"/>
      <c r="EG203" s="432"/>
      <c r="EH203" s="432"/>
      <c r="EI203" s="432"/>
      <c r="EJ203" s="432"/>
      <c r="EK203" s="432"/>
      <c r="EL203" s="432"/>
      <c r="EM203" s="432"/>
      <c r="EN203" s="432"/>
      <c r="EO203" s="432"/>
      <c r="EP203" s="432"/>
      <c r="EQ203" s="432"/>
      <c r="ER203" s="432"/>
      <c r="ES203" s="432"/>
      <c r="ET203" s="432"/>
      <c r="EU203" s="432"/>
      <c r="EV203" s="432"/>
      <c r="EW203" s="432"/>
      <c r="EX203" s="432"/>
      <c r="EY203" s="432"/>
      <c r="EZ203" s="432"/>
      <c r="FA203" s="432"/>
      <c r="FB203" s="432"/>
      <c r="FC203" s="432"/>
      <c r="FD203" s="432"/>
      <c r="FE203" s="432"/>
      <c r="FF203" s="432"/>
      <c r="FG203" s="432"/>
      <c r="FH203" s="432"/>
      <c r="FI203" s="432"/>
      <c r="FJ203" s="432"/>
      <c r="FK203" s="432"/>
      <c r="FL203" s="432"/>
      <c r="FM203" s="432"/>
      <c r="FN203" s="432"/>
      <c r="FO203" s="432"/>
      <c r="FP203" s="432"/>
      <c r="FQ203" s="432"/>
      <c r="FR203" s="432"/>
      <c r="FS203" s="432"/>
      <c r="FT203" s="432"/>
      <c r="FU203" s="432"/>
      <c r="FV203" s="432"/>
      <c r="FW203" s="432"/>
      <c r="FX203" s="432"/>
      <c r="FY203" s="432"/>
      <c r="FZ203" s="432"/>
      <c r="GA203" s="432"/>
      <c r="GB203" s="432"/>
      <c r="GC203" s="432"/>
      <c r="GD203" s="432"/>
      <c r="GE203" s="432"/>
      <c r="GF203" s="432"/>
      <c r="GG203" s="432"/>
      <c r="GH203" s="432"/>
      <c r="GI203" s="432"/>
      <c r="GJ203" s="432"/>
      <c r="GK203" s="432"/>
      <c r="GL203" s="432"/>
      <c r="GM203" s="432"/>
      <c r="GN203" s="432"/>
      <c r="GO203" s="432"/>
      <c r="GP203" s="432"/>
      <c r="GQ203" s="432"/>
      <c r="GR203" s="432"/>
      <c r="GS203" s="432"/>
      <c r="GT203" s="432"/>
      <c r="GU203" s="432"/>
      <c r="GV203" s="432"/>
      <c r="GW203" s="432"/>
      <c r="GX203" s="432"/>
      <c r="GY203" s="432"/>
      <c r="GZ203" s="432"/>
      <c r="HA203" s="432"/>
      <c r="HB203" s="432"/>
      <c r="HC203" s="432"/>
      <c r="HD203" s="432"/>
      <c r="HE203" s="432"/>
      <c r="HF203" s="432"/>
      <c r="HG203" s="432"/>
      <c r="HH203" s="432"/>
      <c r="HI203" s="432"/>
      <c r="HJ203" s="432"/>
      <c r="HK203" s="432"/>
      <c r="HL203" s="432"/>
      <c r="HM203" s="432"/>
      <c r="HN203" s="432"/>
      <c r="HO203" s="432"/>
      <c r="HP203" s="432"/>
      <c r="HQ203" s="432"/>
      <c r="HR203" s="432"/>
      <c r="HS203" s="432"/>
      <c r="HT203" s="432"/>
      <c r="HU203" s="432"/>
      <c r="HV203" s="432"/>
      <c r="HW203" s="432"/>
      <c r="HX203" s="432"/>
      <c r="HY203" s="432"/>
      <c r="HZ203" s="432"/>
      <c r="IA203" s="432"/>
      <c r="IB203" s="432"/>
      <c r="IC203" s="432"/>
      <c r="ID203" s="432"/>
      <c r="IE203" s="432"/>
      <c r="IF203" s="432"/>
      <c r="IG203" s="432"/>
      <c r="IH203" s="432"/>
      <c r="II203" s="432"/>
      <c r="IJ203" s="432"/>
      <c r="IK203" s="432"/>
      <c r="IL203" s="432"/>
      <c r="IM203" s="432"/>
      <c r="IN203" s="432"/>
    </row>
    <row r="204" spans="1:248" s="4" customFormat="1" ht="12.75" customHeight="1" thickBot="1" x14ac:dyDescent="0.25">
      <c r="A204" s="6"/>
      <c r="B204" s="78" t="s">
        <v>36</v>
      </c>
      <c r="C204" s="78" t="s">
        <v>37</v>
      </c>
      <c r="D204" s="78" t="s">
        <v>38</v>
      </c>
      <c r="E204" s="172" t="s">
        <v>39</v>
      </c>
      <c r="F204" s="97" t="s">
        <v>40</v>
      </c>
      <c r="G204" s="152"/>
      <c r="H204" s="97"/>
      <c r="I204" s="98" t="s">
        <v>41</v>
      </c>
      <c r="J204" s="78"/>
      <c r="K204" s="97"/>
      <c r="L204" s="78" t="s">
        <v>464</v>
      </c>
      <c r="M204" s="78"/>
      <c r="N204" s="78" t="s">
        <v>235</v>
      </c>
      <c r="O204" s="172" t="s">
        <v>235</v>
      </c>
      <c r="P204" s="257"/>
      <c r="Q204" s="258" t="s">
        <v>465</v>
      </c>
      <c r="R204" s="259" t="s">
        <v>271</v>
      </c>
      <c r="S204" s="99" t="s">
        <v>109</v>
      </c>
      <c r="T204" s="97" t="s">
        <v>186</v>
      </c>
      <c r="U204" s="78" t="s">
        <v>42</v>
      </c>
      <c r="V204" s="78" t="s">
        <v>43</v>
      </c>
      <c r="W204" s="78"/>
      <c r="X204" s="78" t="s">
        <v>44</v>
      </c>
      <c r="Y204" s="78" t="s">
        <v>30</v>
      </c>
      <c r="Z204" s="78" t="s">
        <v>30</v>
      </c>
      <c r="AA204" s="78" t="s">
        <v>138</v>
      </c>
      <c r="AB204" s="78" t="s">
        <v>15</v>
      </c>
      <c r="AC204" s="78" t="s">
        <v>139</v>
      </c>
      <c r="AD204" s="78" t="s">
        <v>141</v>
      </c>
      <c r="AE204" s="78" t="s">
        <v>47</v>
      </c>
      <c r="AF204" s="78" t="s">
        <v>48</v>
      </c>
      <c r="AG204" s="78" t="s">
        <v>15</v>
      </c>
      <c r="AH204" s="99" t="s">
        <v>30</v>
      </c>
      <c r="AI204" s="100"/>
      <c r="AJ204" s="78" t="s">
        <v>49</v>
      </c>
      <c r="AK204" s="97" t="s">
        <v>187</v>
      </c>
      <c r="AL204" s="101"/>
      <c r="AM204" s="432"/>
      <c r="AN204" s="432"/>
      <c r="AO204" s="432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  <c r="CC204" s="432"/>
      <c r="CD204" s="432"/>
      <c r="CE204" s="432"/>
      <c r="CF204" s="432"/>
      <c r="CG204" s="432"/>
      <c r="CH204" s="432"/>
      <c r="CI204" s="432"/>
      <c r="CJ204" s="432"/>
      <c r="CK204" s="432"/>
      <c r="CL204" s="432"/>
      <c r="CM204" s="432"/>
      <c r="CN204" s="432"/>
      <c r="CO204" s="432"/>
      <c r="CP204" s="432"/>
      <c r="CQ204" s="432"/>
      <c r="CR204" s="432"/>
      <c r="CS204" s="432"/>
      <c r="CT204" s="432"/>
      <c r="CU204" s="432"/>
      <c r="CV204" s="432"/>
      <c r="CW204" s="432"/>
      <c r="CX204" s="432"/>
      <c r="CY204" s="432"/>
      <c r="CZ204" s="432"/>
      <c r="DA204" s="432"/>
      <c r="DB204" s="432"/>
      <c r="DC204" s="432"/>
      <c r="DD204" s="432"/>
      <c r="DE204" s="432"/>
      <c r="DF204" s="432"/>
      <c r="DG204" s="432"/>
      <c r="DH204" s="432"/>
      <c r="DI204" s="432"/>
      <c r="DJ204" s="432"/>
      <c r="DK204" s="432"/>
      <c r="DL204" s="432"/>
      <c r="DM204" s="432"/>
      <c r="DN204" s="432"/>
      <c r="DO204" s="432"/>
      <c r="DP204" s="432"/>
      <c r="DQ204" s="432"/>
      <c r="DR204" s="432"/>
      <c r="DS204" s="432"/>
      <c r="DT204" s="432"/>
      <c r="DU204" s="432"/>
      <c r="DV204" s="432"/>
      <c r="DW204" s="432"/>
      <c r="DX204" s="432"/>
      <c r="DY204" s="432"/>
      <c r="DZ204" s="432"/>
      <c r="EA204" s="432"/>
      <c r="EB204" s="432"/>
      <c r="EC204" s="432"/>
      <c r="ED204" s="432"/>
      <c r="EE204" s="432"/>
      <c r="EF204" s="432"/>
      <c r="EG204" s="432"/>
      <c r="EH204" s="432"/>
      <c r="EI204" s="432"/>
      <c r="EJ204" s="432"/>
      <c r="EK204" s="432"/>
      <c r="EL204" s="432"/>
      <c r="EM204" s="432"/>
      <c r="EN204" s="432"/>
      <c r="EO204" s="432"/>
      <c r="EP204" s="432"/>
      <c r="EQ204" s="432"/>
      <c r="ER204" s="432"/>
      <c r="ES204" s="432"/>
      <c r="ET204" s="432"/>
      <c r="EU204" s="432"/>
      <c r="EV204" s="432"/>
      <c r="EW204" s="432"/>
      <c r="EX204" s="432"/>
      <c r="EY204" s="432"/>
      <c r="EZ204" s="432"/>
      <c r="FA204" s="432"/>
      <c r="FB204" s="432"/>
      <c r="FC204" s="432"/>
      <c r="FD204" s="432"/>
      <c r="FE204" s="432"/>
      <c r="FF204" s="432"/>
      <c r="FG204" s="432"/>
      <c r="FH204" s="432"/>
      <c r="FI204" s="432"/>
      <c r="FJ204" s="432"/>
      <c r="FK204" s="432"/>
      <c r="FL204" s="432"/>
      <c r="FM204" s="432"/>
      <c r="FN204" s="432"/>
      <c r="FO204" s="432"/>
      <c r="FP204" s="432"/>
      <c r="FQ204" s="432"/>
      <c r="FR204" s="432"/>
      <c r="FS204" s="432"/>
      <c r="FT204" s="432"/>
      <c r="FU204" s="432"/>
      <c r="FV204" s="432"/>
      <c r="FW204" s="432"/>
      <c r="FX204" s="432"/>
      <c r="FY204" s="432"/>
      <c r="FZ204" s="432"/>
      <c r="GA204" s="432"/>
      <c r="GB204" s="432"/>
      <c r="GC204" s="432"/>
      <c r="GD204" s="432"/>
      <c r="GE204" s="432"/>
      <c r="GF204" s="432"/>
      <c r="GG204" s="432"/>
      <c r="GH204" s="432"/>
      <c r="GI204" s="432"/>
      <c r="GJ204" s="432"/>
      <c r="GK204" s="432"/>
      <c r="GL204" s="432"/>
      <c r="GM204" s="432"/>
      <c r="GN204" s="432"/>
      <c r="GO204" s="432"/>
      <c r="GP204" s="432"/>
      <c r="GQ204" s="432"/>
      <c r="GR204" s="432"/>
      <c r="GS204" s="432"/>
      <c r="GT204" s="432"/>
      <c r="GU204" s="432"/>
      <c r="GV204" s="432"/>
      <c r="GW204" s="432"/>
      <c r="GX204" s="432"/>
      <c r="GY204" s="432"/>
      <c r="GZ204" s="432"/>
      <c r="HA204" s="432"/>
      <c r="HB204" s="432"/>
      <c r="HC204" s="432"/>
      <c r="HD204" s="432"/>
      <c r="HE204" s="432"/>
      <c r="HF204" s="432"/>
      <c r="HG204" s="432"/>
      <c r="HH204" s="432"/>
      <c r="HI204" s="432"/>
      <c r="HJ204" s="432"/>
      <c r="HK204" s="432"/>
      <c r="HL204" s="432"/>
      <c r="HM204" s="432"/>
      <c r="HN204" s="432"/>
      <c r="HO204" s="432"/>
      <c r="HP204" s="432"/>
      <c r="HQ204" s="432"/>
      <c r="HR204" s="432"/>
      <c r="HS204" s="432"/>
      <c r="HT204" s="432"/>
      <c r="HU204" s="432"/>
      <c r="HV204" s="432"/>
      <c r="HW204" s="432"/>
      <c r="HX204" s="432"/>
      <c r="HY204" s="432"/>
      <c r="HZ204" s="432"/>
      <c r="IA204" s="432"/>
      <c r="IB204" s="432"/>
      <c r="IC204" s="432"/>
      <c r="ID204" s="432"/>
      <c r="IE204" s="432"/>
      <c r="IF204" s="432"/>
      <c r="IG204" s="432"/>
      <c r="IH204" s="432"/>
      <c r="II204" s="432"/>
      <c r="IJ204" s="432"/>
      <c r="IK204" s="432"/>
      <c r="IL204" s="432"/>
      <c r="IM204" s="432"/>
      <c r="IN204" s="432"/>
    </row>
    <row r="205" spans="1:248" s="279" customFormat="1" ht="12.75" customHeight="1" thickTop="1" x14ac:dyDescent="0.2">
      <c r="A205" s="274"/>
      <c r="B205" s="337">
        <f>B191</f>
        <v>0</v>
      </c>
      <c r="C205" s="337">
        <f>C191</f>
        <v>0</v>
      </c>
      <c r="D205" s="337">
        <f>D191</f>
        <v>0</v>
      </c>
      <c r="E205" s="349">
        <f>E191</f>
        <v>0</v>
      </c>
      <c r="F205" s="336">
        <f>F191</f>
        <v>0</v>
      </c>
      <c r="G205" s="126" t="str">
        <f>$C$11</f>
        <v>DECEMBER</v>
      </c>
      <c r="H205" s="275" t="s">
        <v>58</v>
      </c>
      <c r="I205" s="276"/>
      <c r="J205" s="350">
        <f t="shared" ref="J205:R205" si="24">J191</f>
        <v>0</v>
      </c>
      <c r="K205" s="351">
        <f t="shared" si="24"/>
        <v>0</v>
      </c>
      <c r="L205" s="337">
        <f t="shared" si="24"/>
        <v>0</v>
      </c>
      <c r="M205" s="337">
        <f t="shared" si="24"/>
        <v>0</v>
      </c>
      <c r="N205" s="337">
        <f t="shared" si="24"/>
        <v>0</v>
      </c>
      <c r="O205" s="349">
        <f t="shared" si="24"/>
        <v>0</v>
      </c>
      <c r="P205" s="349">
        <f t="shared" si="24"/>
        <v>0</v>
      </c>
      <c r="Q205" s="337">
        <f t="shared" si="24"/>
        <v>0</v>
      </c>
      <c r="R205" s="352">
        <f t="shared" si="24"/>
        <v>0</v>
      </c>
      <c r="S205" s="277"/>
      <c r="T205" s="274"/>
      <c r="U205" s="337">
        <f t="shared" ref="U205:AH205" si="25">U191</f>
        <v>0</v>
      </c>
      <c r="V205" s="337">
        <f t="shared" si="25"/>
        <v>0</v>
      </c>
      <c r="W205" s="337">
        <f t="shared" si="25"/>
        <v>0</v>
      </c>
      <c r="X205" s="337">
        <f t="shared" si="25"/>
        <v>0</v>
      </c>
      <c r="Y205" s="337">
        <f t="shared" si="25"/>
        <v>0</v>
      </c>
      <c r="Z205" s="337">
        <f t="shared" si="25"/>
        <v>0</v>
      </c>
      <c r="AA205" s="337">
        <f t="shared" si="25"/>
        <v>0</v>
      </c>
      <c r="AB205" s="337">
        <f t="shared" si="25"/>
        <v>0</v>
      </c>
      <c r="AC205" s="337">
        <f t="shared" si="25"/>
        <v>0</v>
      </c>
      <c r="AD205" s="337">
        <f t="shared" si="25"/>
        <v>0</v>
      </c>
      <c r="AE205" s="337">
        <f t="shared" si="25"/>
        <v>0</v>
      </c>
      <c r="AF205" s="337">
        <f t="shared" si="25"/>
        <v>0</v>
      </c>
      <c r="AG205" s="337">
        <f t="shared" si="25"/>
        <v>0</v>
      </c>
      <c r="AH205" s="337">
        <f t="shared" si="25"/>
        <v>0</v>
      </c>
      <c r="AI205" s="278"/>
      <c r="AJ205" s="337">
        <f>AJ191</f>
        <v>0</v>
      </c>
      <c r="AK205" s="353">
        <f>AK191</f>
        <v>0</v>
      </c>
      <c r="AL205" s="277"/>
    </row>
    <row r="206" spans="1:248" s="22" customFormat="1" ht="12.75" customHeight="1" x14ac:dyDescent="0.2">
      <c r="A206" s="8">
        <v>1</v>
      </c>
      <c r="B206" s="319"/>
      <c r="C206" s="319"/>
      <c r="D206" s="319"/>
      <c r="E206" s="319"/>
      <c r="F206" s="321"/>
      <c r="G206" s="433"/>
      <c r="H206" s="269"/>
      <c r="I206" s="434"/>
      <c r="J206" s="337">
        <f t="shared" ref="J206:J236" si="26">SUM(B206:F206)</f>
        <v>0</v>
      </c>
      <c r="K206" s="336">
        <f t="shared" ref="K206:K236" si="27">SUM(U206:AK206)-SUM(L206:R206)</f>
        <v>0</v>
      </c>
      <c r="L206" s="319"/>
      <c r="M206" s="319"/>
      <c r="N206" s="319"/>
      <c r="O206" s="340"/>
      <c r="P206" s="320"/>
      <c r="Q206" s="319"/>
      <c r="R206" s="321"/>
      <c r="S206" s="16" t="s">
        <v>59</v>
      </c>
      <c r="T206" s="8">
        <v>1</v>
      </c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40"/>
      <c r="AI206" s="269"/>
      <c r="AJ206" s="319"/>
      <c r="AK206" s="321"/>
      <c r="AL206" s="16" t="s">
        <v>59</v>
      </c>
    </row>
    <row r="207" spans="1:248" s="22" customFormat="1" ht="12.75" customHeight="1" x14ac:dyDescent="0.2">
      <c r="A207" s="8">
        <v>2</v>
      </c>
      <c r="B207" s="319"/>
      <c r="C207" s="319"/>
      <c r="D207" s="319"/>
      <c r="E207" s="319"/>
      <c r="F207" s="321"/>
      <c r="G207" s="433"/>
      <c r="H207" s="269"/>
      <c r="I207" s="434"/>
      <c r="J207" s="337">
        <f t="shared" si="26"/>
        <v>0</v>
      </c>
      <c r="K207" s="336">
        <f t="shared" si="27"/>
        <v>0</v>
      </c>
      <c r="L207" s="319"/>
      <c r="M207" s="319"/>
      <c r="N207" s="319"/>
      <c r="O207" s="340"/>
      <c r="P207" s="320"/>
      <c r="Q207" s="319"/>
      <c r="R207" s="321"/>
      <c r="S207" s="16" t="s">
        <v>60</v>
      </c>
      <c r="T207" s="8">
        <v>2</v>
      </c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40"/>
      <c r="AI207" s="269"/>
      <c r="AJ207" s="319"/>
      <c r="AK207" s="321"/>
      <c r="AL207" s="16" t="s">
        <v>60</v>
      </c>
    </row>
    <row r="208" spans="1:248" s="22" customFormat="1" ht="12.75" customHeight="1" x14ac:dyDescent="0.2">
      <c r="A208" s="8">
        <v>3</v>
      </c>
      <c r="B208" s="319"/>
      <c r="C208" s="319"/>
      <c r="D208" s="319"/>
      <c r="E208" s="319"/>
      <c r="F208" s="321"/>
      <c r="G208" s="433"/>
      <c r="H208" s="269"/>
      <c r="I208" s="434"/>
      <c r="J208" s="337">
        <f t="shared" si="26"/>
        <v>0</v>
      </c>
      <c r="K208" s="336">
        <f t="shared" si="27"/>
        <v>0</v>
      </c>
      <c r="L208" s="319"/>
      <c r="M208" s="319"/>
      <c r="N208" s="319"/>
      <c r="O208" s="340"/>
      <c r="P208" s="320"/>
      <c r="Q208" s="319"/>
      <c r="R208" s="321"/>
      <c r="S208" s="16" t="s">
        <v>61</v>
      </c>
      <c r="T208" s="8">
        <v>3</v>
      </c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40"/>
      <c r="AI208" s="269"/>
      <c r="AJ208" s="319"/>
      <c r="AK208" s="321"/>
      <c r="AL208" s="16" t="s">
        <v>61</v>
      </c>
    </row>
    <row r="209" spans="1:38" s="22" customFormat="1" ht="12.75" customHeight="1" x14ac:dyDescent="0.2">
      <c r="A209" s="8">
        <v>4</v>
      </c>
      <c r="B209" s="319"/>
      <c r="C209" s="319"/>
      <c r="D209" s="319"/>
      <c r="E209" s="319"/>
      <c r="F209" s="321"/>
      <c r="G209" s="433"/>
      <c r="H209" s="269"/>
      <c r="I209" s="434"/>
      <c r="J209" s="337">
        <f t="shared" si="26"/>
        <v>0</v>
      </c>
      <c r="K209" s="336">
        <f t="shared" si="27"/>
        <v>0</v>
      </c>
      <c r="L209" s="319"/>
      <c r="M209" s="319"/>
      <c r="N209" s="319"/>
      <c r="O209" s="340"/>
      <c r="P209" s="320"/>
      <c r="Q209" s="319"/>
      <c r="R209" s="321"/>
      <c r="S209" s="16" t="s">
        <v>62</v>
      </c>
      <c r="T209" s="8">
        <v>4</v>
      </c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40"/>
      <c r="AI209" s="269"/>
      <c r="AJ209" s="319"/>
      <c r="AK209" s="321"/>
      <c r="AL209" s="16" t="s">
        <v>62</v>
      </c>
    </row>
    <row r="210" spans="1:38" s="22" customFormat="1" ht="12.75" customHeight="1" x14ac:dyDescent="0.2">
      <c r="A210" s="8">
        <v>5</v>
      </c>
      <c r="B210" s="319"/>
      <c r="C210" s="319"/>
      <c r="D210" s="319"/>
      <c r="E210" s="319"/>
      <c r="F210" s="321"/>
      <c r="G210" s="435"/>
      <c r="H210" s="269"/>
      <c r="I210" s="434"/>
      <c r="J210" s="337">
        <f t="shared" si="26"/>
        <v>0</v>
      </c>
      <c r="K210" s="336">
        <f t="shared" si="27"/>
        <v>0</v>
      </c>
      <c r="L210" s="319"/>
      <c r="M210" s="319"/>
      <c r="N210" s="319"/>
      <c r="O210" s="340"/>
      <c r="P210" s="320"/>
      <c r="Q210" s="319"/>
      <c r="R210" s="321"/>
      <c r="S210" s="16" t="s">
        <v>63</v>
      </c>
      <c r="T210" s="8">
        <v>5</v>
      </c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40"/>
      <c r="AI210" s="269"/>
      <c r="AJ210" s="319"/>
      <c r="AK210" s="321"/>
      <c r="AL210" s="16" t="s">
        <v>63</v>
      </c>
    </row>
    <row r="211" spans="1:38" s="22" customFormat="1" ht="12.75" customHeight="1" x14ac:dyDescent="0.2">
      <c r="A211" s="17">
        <v>6</v>
      </c>
      <c r="B211" s="322"/>
      <c r="C211" s="322"/>
      <c r="D211" s="322"/>
      <c r="E211" s="322"/>
      <c r="F211" s="324"/>
      <c r="G211" s="433"/>
      <c r="H211" s="270"/>
      <c r="I211" s="436"/>
      <c r="J211" s="337">
        <f t="shared" si="26"/>
        <v>0</v>
      </c>
      <c r="K211" s="336">
        <f t="shared" si="27"/>
        <v>0</v>
      </c>
      <c r="L211" s="322"/>
      <c r="M211" s="322"/>
      <c r="N211" s="322"/>
      <c r="O211" s="341"/>
      <c r="P211" s="323"/>
      <c r="Q211" s="322"/>
      <c r="R211" s="324"/>
      <c r="S211" s="18" t="s">
        <v>64</v>
      </c>
      <c r="T211" s="17">
        <v>6</v>
      </c>
      <c r="U211" s="322"/>
      <c r="V211" s="322"/>
      <c r="W211" s="322"/>
      <c r="X211" s="322"/>
      <c r="Y211" s="322"/>
      <c r="Z211" s="322"/>
      <c r="AA211" s="322"/>
      <c r="AB211" s="322"/>
      <c r="AC211" s="322"/>
      <c r="AD211" s="322"/>
      <c r="AE211" s="322"/>
      <c r="AF211" s="322"/>
      <c r="AG211" s="322"/>
      <c r="AH211" s="341"/>
      <c r="AI211" s="270"/>
      <c r="AJ211" s="322"/>
      <c r="AK211" s="324"/>
      <c r="AL211" s="18" t="s">
        <v>64</v>
      </c>
    </row>
    <row r="212" spans="1:38" s="22" customFormat="1" ht="12.75" customHeight="1" x14ac:dyDescent="0.2">
      <c r="A212" s="8">
        <v>7</v>
      </c>
      <c r="B212" s="319"/>
      <c r="C212" s="319"/>
      <c r="D212" s="319"/>
      <c r="E212" s="319"/>
      <c r="F212" s="321"/>
      <c r="G212" s="433"/>
      <c r="H212" s="269"/>
      <c r="I212" s="434"/>
      <c r="J212" s="337">
        <f t="shared" si="26"/>
        <v>0</v>
      </c>
      <c r="K212" s="336">
        <f t="shared" si="27"/>
        <v>0</v>
      </c>
      <c r="L212" s="319"/>
      <c r="M212" s="319"/>
      <c r="N212" s="319"/>
      <c r="O212" s="340"/>
      <c r="P212" s="320"/>
      <c r="Q212" s="319"/>
      <c r="R212" s="321"/>
      <c r="S212" s="16" t="s">
        <v>65</v>
      </c>
      <c r="T212" s="8">
        <v>7</v>
      </c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40"/>
      <c r="AI212" s="269"/>
      <c r="AJ212" s="319"/>
      <c r="AK212" s="321"/>
      <c r="AL212" s="16" t="s">
        <v>65</v>
      </c>
    </row>
    <row r="213" spans="1:38" s="22" customFormat="1" ht="12.75" customHeight="1" x14ac:dyDescent="0.2">
      <c r="A213" s="8">
        <v>8</v>
      </c>
      <c r="B213" s="319"/>
      <c r="C213" s="319"/>
      <c r="D213" s="319"/>
      <c r="E213" s="319"/>
      <c r="F213" s="321"/>
      <c r="G213" s="433"/>
      <c r="H213" s="269"/>
      <c r="I213" s="434"/>
      <c r="J213" s="337">
        <f t="shared" si="26"/>
        <v>0</v>
      </c>
      <c r="K213" s="336">
        <f t="shared" si="27"/>
        <v>0</v>
      </c>
      <c r="L213" s="319"/>
      <c r="M213" s="319"/>
      <c r="N213" s="319"/>
      <c r="O213" s="340"/>
      <c r="P213" s="320"/>
      <c r="Q213" s="319"/>
      <c r="R213" s="321"/>
      <c r="S213" s="16" t="s">
        <v>66</v>
      </c>
      <c r="T213" s="8">
        <v>8</v>
      </c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40"/>
      <c r="AI213" s="269"/>
      <c r="AJ213" s="319"/>
      <c r="AK213" s="321"/>
      <c r="AL213" s="16" t="s">
        <v>66</v>
      </c>
    </row>
    <row r="214" spans="1:38" s="22" customFormat="1" ht="12.75" customHeight="1" x14ac:dyDescent="0.2">
      <c r="A214" s="8">
        <v>9</v>
      </c>
      <c r="B214" s="319"/>
      <c r="C214" s="319"/>
      <c r="D214" s="319"/>
      <c r="E214" s="319"/>
      <c r="F214" s="321"/>
      <c r="G214" s="433"/>
      <c r="H214" s="269"/>
      <c r="I214" s="434"/>
      <c r="J214" s="337">
        <f t="shared" si="26"/>
        <v>0</v>
      </c>
      <c r="K214" s="336">
        <f t="shared" si="27"/>
        <v>0</v>
      </c>
      <c r="L214" s="319"/>
      <c r="M214" s="319"/>
      <c r="N214" s="319"/>
      <c r="O214" s="340"/>
      <c r="P214" s="320"/>
      <c r="Q214" s="319"/>
      <c r="R214" s="321"/>
      <c r="S214" s="16" t="s">
        <v>67</v>
      </c>
      <c r="T214" s="8">
        <v>9</v>
      </c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40"/>
      <c r="AI214" s="269"/>
      <c r="AJ214" s="319"/>
      <c r="AK214" s="321"/>
      <c r="AL214" s="16" t="s">
        <v>67</v>
      </c>
    </row>
    <row r="215" spans="1:38" s="22" customFormat="1" ht="12.75" customHeight="1" x14ac:dyDescent="0.2">
      <c r="A215" s="8">
        <v>10</v>
      </c>
      <c r="B215" s="319"/>
      <c r="C215" s="319"/>
      <c r="D215" s="319"/>
      <c r="E215" s="319"/>
      <c r="F215" s="321"/>
      <c r="G215" s="433"/>
      <c r="H215" s="269"/>
      <c r="I215" s="434"/>
      <c r="J215" s="337">
        <f t="shared" si="26"/>
        <v>0</v>
      </c>
      <c r="K215" s="336">
        <f t="shared" si="27"/>
        <v>0</v>
      </c>
      <c r="L215" s="319"/>
      <c r="M215" s="319"/>
      <c r="N215" s="319"/>
      <c r="O215" s="340"/>
      <c r="P215" s="320"/>
      <c r="Q215" s="319"/>
      <c r="R215" s="321"/>
      <c r="S215" s="16" t="s">
        <v>68</v>
      </c>
      <c r="T215" s="8">
        <v>10</v>
      </c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40"/>
      <c r="AI215" s="269"/>
      <c r="AJ215" s="319"/>
      <c r="AK215" s="321"/>
      <c r="AL215" s="16" t="s">
        <v>68</v>
      </c>
    </row>
    <row r="216" spans="1:38" s="22" customFormat="1" ht="12.75" customHeight="1" x14ac:dyDescent="0.2">
      <c r="A216" s="8">
        <v>11</v>
      </c>
      <c r="B216" s="319"/>
      <c r="C216" s="319"/>
      <c r="D216" s="319"/>
      <c r="E216" s="319"/>
      <c r="F216" s="321"/>
      <c r="G216" s="433"/>
      <c r="H216" s="269"/>
      <c r="I216" s="434"/>
      <c r="J216" s="337">
        <f t="shared" si="26"/>
        <v>0</v>
      </c>
      <c r="K216" s="336">
        <f t="shared" si="27"/>
        <v>0</v>
      </c>
      <c r="L216" s="319"/>
      <c r="M216" s="319"/>
      <c r="N216" s="319"/>
      <c r="O216" s="340"/>
      <c r="P216" s="320"/>
      <c r="Q216" s="319"/>
      <c r="R216" s="321"/>
      <c r="S216" s="16" t="s">
        <v>69</v>
      </c>
      <c r="T216" s="8">
        <v>11</v>
      </c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40"/>
      <c r="AI216" s="269"/>
      <c r="AJ216" s="319"/>
      <c r="AK216" s="321"/>
      <c r="AL216" s="16" t="s">
        <v>69</v>
      </c>
    </row>
    <row r="217" spans="1:38" s="22" customFormat="1" ht="12.75" customHeight="1" x14ac:dyDescent="0.2">
      <c r="A217" s="8">
        <v>12</v>
      </c>
      <c r="B217" s="319"/>
      <c r="C217" s="319"/>
      <c r="D217" s="319"/>
      <c r="E217" s="319"/>
      <c r="F217" s="321"/>
      <c r="G217" s="433"/>
      <c r="H217" s="269"/>
      <c r="I217" s="434"/>
      <c r="J217" s="337">
        <f t="shared" si="26"/>
        <v>0</v>
      </c>
      <c r="K217" s="336">
        <f t="shared" si="27"/>
        <v>0</v>
      </c>
      <c r="L217" s="319"/>
      <c r="M217" s="319"/>
      <c r="N217" s="319"/>
      <c r="O217" s="340"/>
      <c r="P217" s="320"/>
      <c r="Q217" s="319"/>
      <c r="R217" s="321"/>
      <c r="S217" s="16" t="s">
        <v>70</v>
      </c>
      <c r="T217" s="8">
        <v>12</v>
      </c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40"/>
      <c r="AI217" s="269"/>
      <c r="AJ217" s="319"/>
      <c r="AK217" s="321"/>
      <c r="AL217" s="16" t="s">
        <v>70</v>
      </c>
    </row>
    <row r="218" spans="1:38" s="22" customFormat="1" ht="12.75" customHeight="1" x14ac:dyDescent="0.2">
      <c r="A218" s="8">
        <v>13</v>
      </c>
      <c r="B218" s="319"/>
      <c r="C218" s="319"/>
      <c r="D218" s="319"/>
      <c r="E218" s="319"/>
      <c r="F218" s="321"/>
      <c r="G218" s="433"/>
      <c r="H218" s="269"/>
      <c r="I218" s="434"/>
      <c r="J218" s="337">
        <f t="shared" si="26"/>
        <v>0</v>
      </c>
      <c r="K218" s="336">
        <f t="shared" si="27"/>
        <v>0</v>
      </c>
      <c r="L218" s="319"/>
      <c r="M218" s="319"/>
      <c r="N218" s="319"/>
      <c r="O218" s="340"/>
      <c r="P218" s="320"/>
      <c r="Q218" s="319"/>
      <c r="R218" s="321"/>
      <c r="S218" s="16" t="s">
        <v>71</v>
      </c>
      <c r="T218" s="8">
        <v>13</v>
      </c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40"/>
      <c r="AI218" s="269"/>
      <c r="AJ218" s="319"/>
      <c r="AK218" s="321"/>
      <c r="AL218" s="16" t="s">
        <v>71</v>
      </c>
    </row>
    <row r="219" spans="1:38" s="22" customFormat="1" ht="12.75" customHeight="1" x14ac:dyDescent="0.2">
      <c r="A219" s="8">
        <v>14</v>
      </c>
      <c r="B219" s="319"/>
      <c r="C219" s="319"/>
      <c r="D219" s="319"/>
      <c r="E219" s="319"/>
      <c r="F219" s="321"/>
      <c r="G219" s="433"/>
      <c r="H219" s="269"/>
      <c r="I219" s="434"/>
      <c r="J219" s="337">
        <f t="shared" si="26"/>
        <v>0</v>
      </c>
      <c r="K219" s="336">
        <f t="shared" si="27"/>
        <v>0</v>
      </c>
      <c r="L219" s="319"/>
      <c r="M219" s="319"/>
      <c r="N219" s="319"/>
      <c r="O219" s="340"/>
      <c r="P219" s="320"/>
      <c r="Q219" s="319"/>
      <c r="R219" s="321"/>
      <c r="S219" s="16" t="s">
        <v>72</v>
      </c>
      <c r="T219" s="8">
        <v>14</v>
      </c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40"/>
      <c r="AI219" s="269"/>
      <c r="AJ219" s="319"/>
      <c r="AK219" s="321"/>
      <c r="AL219" s="16" t="s">
        <v>72</v>
      </c>
    </row>
    <row r="220" spans="1:38" s="22" customFormat="1" ht="12.75" customHeight="1" x14ac:dyDescent="0.2">
      <c r="A220" s="8">
        <v>15</v>
      </c>
      <c r="B220" s="319"/>
      <c r="C220" s="319"/>
      <c r="D220" s="319"/>
      <c r="E220" s="319"/>
      <c r="F220" s="321"/>
      <c r="G220" s="433"/>
      <c r="H220" s="269"/>
      <c r="I220" s="434"/>
      <c r="J220" s="337">
        <f t="shared" si="26"/>
        <v>0</v>
      </c>
      <c r="K220" s="336">
        <f t="shared" si="27"/>
        <v>0</v>
      </c>
      <c r="L220" s="319"/>
      <c r="M220" s="319"/>
      <c r="N220" s="319"/>
      <c r="O220" s="340"/>
      <c r="P220" s="320"/>
      <c r="Q220" s="319"/>
      <c r="R220" s="321"/>
      <c r="S220" s="16" t="s">
        <v>73</v>
      </c>
      <c r="T220" s="8">
        <v>15</v>
      </c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40"/>
      <c r="AI220" s="269"/>
      <c r="AJ220" s="319"/>
      <c r="AK220" s="321"/>
      <c r="AL220" s="16" t="s">
        <v>73</v>
      </c>
    </row>
    <row r="221" spans="1:38" s="22" customFormat="1" ht="12.75" customHeight="1" x14ac:dyDescent="0.2">
      <c r="A221" s="8">
        <v>16</v>
      </c>
      <c r="B221" s="319"/>
      <c r="C221" s="319"/>
      <c r="D221" s="319"/>
      <c r="E221" s="319"/>
      <c r="F221" s="321"/>
      <c r="G221" s="433"/>
      <c r="H221" s="269"/>
      <c r="I221" s="434"/>
      <c r="J221" s="337">
        <f t="shared" si="26"/>
        <v>0</v>
      </c>
      <c r="K221" s="336">
        <f t="shared" si="27"/>
        <v>0</v>
      </c>
      <c r="L221" s="319"/>
      <c r="M221" s="319"/>
      <c r="N221" s="319"/>
      <c r="O221" s="340"/>
      <c r="P221" s="320"/>
      <c r="Q221" s="319"/>
      <c r="R221" s="321"/>
      <c r="S221" s="16" t="s">
        <v>74</v>
      </c>
      <c r="T221" s="8">
        <v>16</v>
      </c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40"/>
      <c r="AI221" s="269"/>
      <c r="AJ221" s="319"/>
      <c r="AK221" s="321"/>
      <c r="AL221" s="16" t="s">
        <v>74</v>
      </c>
    </row>
    <row r="222" spans="1:38" s="22" customFormat="1" ht="12.75" customHeight="1" x14ac:dyDescent="0.2">
      <c r="A222" s="8">
        <v>17</v>
      </c>
      <c r="B222" s="319"/>
      <c r="C222" s="319"/>
      <c r="D222" s="319"/>
      <c r="E222" s="319"/>
      <c r="F222" s="321"/>
      <c r="G222" s="433"/>
      <c r="H222" s="269"/>
      <c r="I222" s="434"/>
      <c r="J222" s="337">
        <f t="shared" si="26"/>
        <v>0</v>
      </c>
      <c r="K222" s="336">
        <f t="shared" si="27"/>
        <v>0</v>
      </c>
      <c r="L222" s="319"/>
      <c r="M222" s="319"/>
      <c r="N222" s="319"/>
      <c r="O222" s="340"/>
      <c r="P222" s="320"/>
      <c r="Q222" s="319"/>
      <c r="R222" s="321"/>
      <c r="S222" s="16" t="s">
        <v>75</v>
      </c>
      <c r="T222" s="8">
        <v>17</v>
      </c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40"/>
      <c r="AI222" s="269"/>
      <c r="AJ222" s="319"/>
      <c r="AK222" s="321"/>
      <c r="AL222" s="16" t="s">
        <v>75</v>
      </c>
    </row>
    <row r="223" spans="1:38" s="22" customFormat="1" ht="12.75" customHeight="1" x14ac:dyDescent="0.2">
      <c r="A223" s="8">
        <v>18</v>
      </c>
      <c r="B223" s="319"/>
      <c r="C223" s="319"/>
      <c r="D223" s="319"/>
      <c r="E223" s="319"/>
      <c r="F223" s="321"/>
      <c r="G223" s="433"/>
      <c r="H223" s="269"/>
      <c r="I223" s="434"/>
      <c r="J223" s="337">
        <f t="shared" si="26"/>
        <v>0</v>
      </c>
      <c r="K223" s="336">
        <f t="shared" si="27"/>
        <v>0</v>
      </c>
      <c r="L223" s="319"/>
      <c r="M223" s="319"/>
      <c r="N223" s="319"/>
      <c r="O223" s="340"/>
      <c r="P223" s="320"/>
      <c r="Q223" s="319"/>
      <c r="R223" s="321"/>
      <c r="S223" s="16" t="s">
        <v>76</v>
      </c>
      <c r="T223" s="8">
        <v>18</v>
      </c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40"/>
      <c r="AI223" s="269"/>
      <c r="AJ223" s="319"/>
      <c r="AK223" s="321"/>
      <c r="AL223" s="16" t="s">
        <v>76</v>
      </c>
    </row>
    <row r="224" spans="1:38" s="22" customFormat="1" ht="12.75" customHeight="1" x14ac:dyDescent="0.2">
      <c r="A224" s="8">
        <v>19</v>
      </c>
      <c r="B224" s="319"/>
      <c r="C224" s="319"/>
      <c r="D224" s="319"/>
      <c r="E224" s="319"/>
      <c r="F224" s="321"/>
      <c r="G224" s="433"/>
      <c r="H224" s="269"/>
      <c r="I224" s="434"/>
      <c r="J224" s="337">
        <f t="shared" si="26"/>
        <v>0</v>
      </c>
      <c r="K224" s="336">
        <f t="shared" si="27"/>
        <v>0</v>
      </c>
      <c r="L224" s="319"/>
      <c r="M224" s="319"/>
      <c r="N224" s="319"/>
      <c r="O224" s="340"/>
      <c r="P224" s="320"/>
      <c r="Q224" s="319"/>
      <c r="R224" s="321"/>
      <c r="S224" s="16" t="s">
        <v>77</v>
      </c>
      <c r="T224" s="8">
        <v>19</v>
      </c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40"/>
      <c r="AI224" s="269"/>
      <c r="AJ224" s="319"/>
      <c r="AK224" s="321"/>
      <c r="AL224" s="16" t="s">
        <v>77</v>
      </c>
    </row>
    <row r="225" spans="1:38" s="22" customFormat="1" ht="12.75" customHeight="1" x14ac:dyDescent="0.2">
      <c r="A225" s="8">
        <v>20</v>
      </c>
      <c r="B225" s="319"/>
      <c r="C225" s="319"/>
      <c r="D225" s="319"/>
      <c r="E225" s="319"/>
      <c r="F225" s="321"/>
      <c r="G225" s="433"/>
      <c r="H225" s="269"/>
      <c r="I225" s="434"/>
      <c r="J225" s="337">
        <f t="shared" si="26"/>
        <v>0</v>
      </c>
      <c r="K225" s="336">
        <f t="shared" si="27"/>
        <v>0</v>
      </c>
      <c r="L225" s="319"/>
      <c r="M225" s="319"/>
      <c r="N225" s="319"/>
      <c r="O225" s="340"/>
      <c r="P225" s="320"/>
      <c r="Q225" s="319"/>
      <c r="R225" s="321"/>
      <c r="S225" s="16" t="s">
        <v>78</v>
      </c>
      <c r="T225" s="8">
        <v>20</v>
      </c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40"/>
      <c r="AI225" s="269"/>
      <c r="AJ225" s="319"/>
      <c r="AK225" s="321"/>
      <c r="AL225" s="16" t="s">
        <v>78</v>
      </c>
    </row>
    <row r="226" spans="1:38" s="22" customFormat="1" ht="12.75" customHeight="1" x14ac:dyDescent="0.2">
      <c r="A226" s="8">
        <v>21</v>
      </c>
      <c r="B226" s="319"/>
      <c r="C226" s="319"/>
      <c r="D226" s="319"/>
      <c r="E226" s="319"/>
      <c r="F226" s="321"/>
      <c r="G226" s="433"/>
      <c r="H226" s="269"/>
      <c r="I226" s="434"/>
      <c r="J226" s="337">
        <f t="shared" si="26"/>
        <v>0</v>
      </c>
      <c r="K226" s="336">
        <f t="shared" si="27"/>
        <v>0</v>
      </c>
      <c r="L226" s="319"/>
      <c r="M226" s="319"/>
      <c r="N226" s="319"/>
      <c r="O226" s="340"/>
      <c r="P226" s="320"/>
      <c r="Q226" s="319"/>
      <c r="R226" s="321"/>
      <c r="S226" s="16" t="s">
        <v>79</v>
      </c>
      <c r="T226" s="8">
        <v>21</v>
      </c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40"/>
      <c r="AI226" s="269"/>
      <c r="AJ226" s="319"/>
      <c r="AK226" s="321"/>
      <c r="AL226" s="16" t="s">
        <v>79</v>
      </c>
    </row>
    <row r="227" spans="1:38" s="22" customFormat="1" ht="12.75" customHeight="1" x14ac:dyDescent="0.2">
      <c r="A227" s="8">
        <v>22</v>
      </c>
      <c r="B227" s="319"/>
      <c r="C227" s="319"/>
      <c r="D227" s="319"/>
      <c r="E227" s="319"/>
      <c r="F227" s="321"/>
      <c r="G227" s="433"/>
      <c r="H227" s="269"/>
      <c r="I227" s="434"/>
      <c r="J227" s="337">
        <f t="shared" si="26"/>
        <v>0</v>
      </c>
      <c r="K227" s="336">
        <f t="shared" si="27"/>
        <v>0</v>
      </c>
      <c r="L227" s="319"/>
      <c r="M227" s="319"/>
      <c r="N227" s="319"/>
      <c r="O227" s="340"/>
      <c r="P227" s="320"/>
      <c r="Q227" s="319"/>
      <c r="R227" s="321"/>
      <c r="S227" s="16" t="s">
        <v>80</v>
      </c>
      <c r="T227" s="8">
        <v>22</v>
      </c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40"/>
      <c r="AI227" s="269"/>
      <c r="AJ227" s="319"/>
      <c r="AK227" s="321"/>
      <c r="AL227" s="16" t="s">
        <v>80</v>
      </c>
    </row>
    <row r="228" spans="1:38" s="22" customFormat="1" ht="12.75" customHeight="1" x14ac:dyDescent="0.2">
      <c r="A228" s="8">
        <v>23</v>
      </c>
      <c r="B228" s="319"/>
      <c r="C228" s="319"/>
      <c r="D228" s="319"/>
      <c r="E228" s="319"/>
      <c r="F228" s="321"/>
      <c r="G228" s="433"/>
      <c r="H228" s="269"/>
      <c r="I228" s="434"/>
      <c r="J228" s="337">
        <f t="shared" si="26"/>
        <v>0</v>
      </c>
      <c r="K228" s="336">
        <f t="shared" si="27"/>
        <v>0</v>
      </c>
      <c r="L228" s="319"/>
      <c r="M228" s="319"/>
      <c r="N228" s="319"/>
      <c r="O228" s="340"/>
      <c r="P228" s="320"/>
      <c r="Q228" s="319"/>
      <c r="R228" s="321"/>
      <c r="S228" s="16" t="s">
        <v>81</v>
      </c>
      <c r="T228" s="8">
        <v>23</v>
      </c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40"/>
      <c r="AI228" s="269"/>
      <c r="AJ228" s="319"/>
      <c r="AK228" s="321"/>
      <c r="AL228" s="16" t="s">
        <v>81</v>
      </c>
    </row>
    <row r="229" spans="1:38" s="22" customFormat="1" ht="12.75" customHeight="1" x14ac:dyDescent="0.2">
      <c r="A229" s="8">
        <v>24</v>
      </c>
      <c r="B229" s="319"/>
      <c r="C229" s="319"/>
      <c r="D229" s="319"/>
      <c r="E229" s="319"/>
      <c r="F229" s="321"/>
      <c r="G229" s="433"/>
      <c r="H229" s="269"/>
      <c r="I229" s="434"/>
      <c r="J229" s="337">
        <f t="shared" si="26"/>
        <v>0</v>
      </c>
      <c r="K229" s="336">
        <f t="shared" si="27"/>
        <v>0</v>
      </c>
      <c r="L229" s="319"/>
      <c r="M229" s="319"/>
      <c r="N229" s="319"/>
      <c r="O229" s="340"/>
      <c r="P229" s="320"/>
      <c r="Q229" s="319"/>
      <c r="R229" s="321"/>
      <c r="S229" s="16" t="s">
        <v>82</v>
      </c>
      <c r="T229" s="8">
        <v>24</v>
      </c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40"/>
      <c r="AI229" s="269"/>
      <c r="AJ229" s="319"/>
      <c r="AK229" s="321"/>
      <c r="AL229" s="16" t="s">
        <v>82</v>
      </c>
    </row>
    <row r="230" spans="1:38" s="22" customFormat="1" ht="12.75" customHeight="1" x14ac:dyDescent="0.2">
      <c r="A230" s="8">
        <v>25</v>
      </c>
      <c r="B230" s="319"/>
      <c r="C230" s="319"/>
      <c r="D230" s="319"/>
      <c r="E230" s="319"/>
      <c r="F230" s="321"/>
      <c r="G230" s="433"/>
      <c r="H230" s="269"/>
      <c r="I230" s="434"/>
      <c r="J230" s="337">
        <f t="shared" si="26"/>
        <v>0</v>
      </c>
      <c r="K230" s="336">
        <f t="shared" si="27"/>
        <v>0</v>
      </c>
      <c r="L230" s="319"/>
      <c r="M230" s="319"/>
      <c r="N230" s="319"/>
      <c r="O230" s="340"/>
      <c r="P230" s="320"/>
      <c r="Q230" s="319"/>
      <c r="R230" s="321"/>
      <c r="S230" s="16" t="s">
        <v>83</v>
      </c>
      <c r="T230" s="8">
        <v>25</v>
      </c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40"/>
      <c r="AI230" s="269"/>
      <c r="AJ230" s="319"/>
      <c r="AK230" s="321"/>
      <c r="AL230" s="16" t="s">
        <v>83</v>
      </c>
    </row>
    <row r="231" spans="1:38" s="22" customFormat="1" ht="12.75" customHeight="1" x14ac:dyDescent="0.2">
      <c r="A231" s="8">
        <v>26</v>
      </c>
      <c r="B231" s="319"/>
      <c r="C231" s="319"/>
      <c r="D231" s="319"/>
      <c r="E231" s="319"/>
      <c r="F231" s="321"/>
      <c r="G231" s="433"/>
      <c r="H231" s="269"/>
      <c r="I231" s="434"/>
      <c r="J231" s="337">
        <f t="shared" si="26"/>
        <v>0</v>
      </c>
      <c r="K231" s="336">
        <f t="shared" si="27"/>
        <v>0</v>
      </c>
      <c r="L231" s="319"/>
      <c r="M231" s="319"/>
      <c r="N231" s="319"/>
      <c r="O231" s="340"/>
      <c r="P231" s="320"/>
      <c r="Q231" s="319"/>
      <c r="R231" s="321"/>
      <c r="S231" s="16" t="s">
        <v>84</v>
      </c>
      <c r="T231" s="8">
        <v>26</v>
      </c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40"/>
      <c r="AI231" s="269"/>
      <c r="AJ231" s="319"/>
      <c r="AK231" s="321"/>
      <c r="AL231" s="16" t="s">
        <v>84</v>
      </c>
    </row>
    <row r="232" spans="1:38" s="22" customFormat="1" ht="12.75" customHeight="1" x14ac:dyDescent="0.2">
      <c r="A232" s="8">
        <v>27</v>
      </c>
      <c r="B232" s="319"/>
      <c r="C232" s="319"/>
      <c r="D232" s="319"/>
      <c r="E232" s="319"/>
      <c r="F232" s="321"/>
      <c r="G232" s="433"/>
      <c r="H232" s="269"/>
      <c r="I232" s="434"/>
      <c r="J232" s="337">
        <f t="shared" si="26"/>
        <v>0</v>
      </c>
      <c r="K232" s="336">
        <f t="shared" si="27"/>
        <v>0</v>
      </c>
      <c r="L232" s="319"/>
      <c r="M232" s="319"/>
      <c r="N232" s="319"/>
      <c r="O232" s="340"/>
      <c r="P232" s="320"/>
      <c r="Q232" s="319"/>
      <c r="R232" s="321"/>
      <c r="S232" s="16" t="s">
        <v>85</v>
      </c>
      <c r="T232" s="8">
        <v>27</v>
      </c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40"/>
      <c r="AI232" s="269"/>
      <c r="AJ232" s="319"/>
      <c r="AK232" s="321"/>
      <c r="AL232" s="16" t="s">
        <v>85</v>
      </c>
    </row>
    <row r="233" spans="1:38" s="22" customFormat="1" ht="12.75" customHeight="1" x14ac:dyDescent="0.2">
      <c r="A233" s="8">
        <v>28</v>
      </c>
      <c r="B233" s="319"/>
      <c r="C233" s="319"/>
      <c r="D233" s="319"/>
      <c r="E233" s="319"/>
      <c r="F233" s="321"/>
      <c r="G233" s="433"/>
      <c r="H233" s="269"/>
      <c r="I233" s="434"/>
      <c r="J233" s="337">
        <f t="shared" si="26"/>
        <v>0</v>
      </c>
      <c r="K233" s="336">
        <f t="shared" si="27"/>
        <v>0</v>
      </c>
      <c r="L233" s="319"/>
      <c r="M233" s="319"/>
      <c r="N233" s="319"/>
      <c r="O233" s="340"/>
      <c r="P233" s="320"/>
      <c r="Q233" s="319"/>
      <c r="R233" s="321"/>
      <c r="S233" s="16" t="s">
        <v>86</v>
      </c>
      <c r="T233" s="8">
        <v>28</v>
      </c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40"/>
      <c r="AI233" s="269"/>
      <c r="AJ233" s="319"/>
      <c r="AK233" s="321"/>
      <c r="AL233" s="16" t="s">
        <v>86</v>
      </c>
    </row>
    <row r="234" spans="1:38" s="22" customFormat="1" ht="12.75" customHeight="1" x14ac:dyDescent="0.2">
      <c r="A234" s="8">
        <v>29</v>
      </c>
      <c r="B234" s="319"/>
      <c r="C234" s="319"/>
      <c r="D234" s="319"/>
      <c r="E234" s="319"/>
      <c r="F234" s="321"/>
      <c r="G234" s="433"/>
      <c r="H234" s="269"/>
      <c r="I234" s="434"/>
      <c r="J234" s="337">
        <f t="shared" si="26"/>
        <v>0</v>
      </c>
      <c r="K234" s="336">
        <f t="shared" si="27"/>
        <v>0</v>
      </c>
      <c r="L234" s="319"/>
      <c r="M234" s="319"/>
      <c r="N234" s="319"/>
      <c r="O234" s="340"/>
      <c r="P234" s="320"/>
      <c r="Q234" s="319"/>
      <c r="R234" s="321"/>
      <c r="S234" s="16" t="s">
        <v>87</v>
      </c>
      <c r="T234" s="8">
        <v>29</v>
      </c>
      <c r="U234" s="319"/>
      <c r="V234" s="319"/>
      <c r="W234" s="319"/>
      <c r="X234" s="323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40"/>
      <c r="AI234" s="269"/>
      <c r="AJ234" s="319"/>
      <c r="AK234" s="321"/>
      <c r="AL234" s="16" t="s">
        <v>87</v>
      </c>
    </row>
    <row r="235" spans="1:38" s="22" customFormat="1" ht="12.75" customHeight="1" x14ac:dyDescent="0.2">
      <c r="A235" s="8">
        <v>30</v>
      </c>
      <c r="B235" s="319"/>
      <c r="C235" s="319"/>
      <c r="D235" s="319"/>
      <c r="E235" s="319"/>
      <c r="F235" s="321"/>
      <c r="G235" s="437"/>
      <c r="H235" s="269"/>
      <c r="I235" s="434"/>
      <c r="J235" s="337">
        <f t="shared" si="26"/>
        <v>0</v>
      </c>
      <c r="K235" s="336">
        <f t="shared" si="27"/>
        <v>0</v>
      </c>
      <c r="L235" s="319"/>
      <c r="M235" s="319"/>
      <c r="N235" s="319"/>
      <c r="O235" s="340"/>
      <c r="P235" s="320"/>
      <c r="Q235" s="319"/>
      <c r="R235" s="321"/>
      <c r="S235" s="16" t="s">
        <v>88</v>
      </c>
      <c r="T235" s="8">
        <v>30</v>
      </c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40"/>
      <c r="AI235" s="269"/>
      <c r="AJ235" s="319"/>
      <c r="AK235" s="321"/>
      <c r="AL235" s="16" t="s">
        <v>88</v>
      </c>
    </row>
    <row r="236" spans="1:38" s="22" customFormat="1" ht="12.75" customHeight="1" x14ac:dyDescent="0.2">
      <c r="A236" s="19">
        <v>31</v>
      </c>
      <c r="B236" s="325"/>
      <c r="C236" s="325"/>
      <c r="D236" s="325"/>
      <c r="E236" s="325"/>
      <c r="F236" s="327"/>
      <c r="G236" s="438"/>
      <c r="H236" s="271"/>
      <c r="I236" s="439"/>
      <c r="J236" s="440">
        <f t="shared" si="26"/>
        <v>0</v>
      </c>
      <c r="K236" s="338">
        <f t="shared" si="27"/>
        <v>0</v>
      </c>
      <c r="L236" s="325"/>
      <c r="M236" s="325"/>
      <c r="N236" s="325"/>
      <c r="O236" s="342"/>
      <c r="P236" s="326"/>
      <c r="Q236" s="325"/>
      <c r="R236" s="327"/>
      <c r="S236" s="20" t="s">
        <v>89</v>
      </c>
      <c r="T236" s="19">
        <v>31</v>
      </c>
      <c r="U236" s="325"/>
      <c r="V236" s="325"/>
      <c r="W236" s="325"/>
      <c r="X236" s="325"/>
      <c r="Y236" s="325"/>
      <c r="Z236" s="325"/>
      <c r="AA236" s="325"/>
      <c r="AB236" s="325"/>
      <c r="AC236" s="325"/>
      <c r="AD236" s="325"/>
      <c r="AE236" s="325"/>
      <c r="AF236" s="325"/>
      <c r="AG236" s="325"/>
      <c r="AH236" s="342"/>
      <c r="AI236" s="271"/>
      <c r="AJ236" s="325"/>
      <c r="AK236" s="327"/>
      <c r="AL236" s="20" t="s">
        <v>89</v>
      </c>
    </row>
    <row r="237" spans="1:38" s="279" customFormat="1" ht="12.75" customHeight="1" thickBot="1" x14ac:dyDescent="0.25">
      <c r="A237" s="280"/>
      <c r="B237" s="333">
        <f>SUM(B205:B236)</f>
        <v>0</v>
      </c>
      <c r="C237" s="333">
        <f>SUM(C205:C236)</f>
        <v>0</v>
      </c>
      <c r="D237" s="333">
        <f>SUM(D205:D236)</f>
        <v>0</v>
      </c>
      <c r="E237" s="334">
        <f>SUM(E205:E236)</f>
        <v>0</v>
      </c>
      <c r="F237" s="335">
        <f>SUM(F205:F236)</f>
        <v>0</v>
      </c>
      <c r="G237" s="281"/>
      <c r="H237" s="281" t="s">
        <v>90</v>
      </c>
      <c r="I237" s="293">
        <f>COUNTA(I206:I236)</f>
        <v>0</v>
      </c>
      <c r="J237" s="333">
        <f t="shared" ref="J237:R237" si="28">SUM(J205:J236)</f>
        <v>0</v>
      </c>
      <c r="K237" s="333">
        <f t="shared" si="28"/>
        <v>0</v>
      </c>
      <c r="L237" s="333">
        <f t="shared" si="28"/>
        <v>0</v>
      </c>
      <c r="M237" s="333">
        <f t="shared" si="28"/>
        <v>0</v>
      </c>
      <c r="N237" s="333">
        <f t="shared" si="28"/>
        <v>0</v>
      </c>
      <c r="O237" s="334">
        <f t="shared" si="28"/>
        <v>0</v>
      </c>
      <c r="P237" s="334">
        <f t="shared" si="28"/>
        <v>0</v>
      </c>
      <c r="Q237" s="333">
        <f t="shared" si="28"/>
        <v>0</v>
      </c>
      <c r="R237" s="339">
        <f t="shared" si="28"/>
        <v>0</v>
      </c>
      <c r="S237" s="282"/>
      <c r="T237" s="280"/>
      <c r="U237" s="333">
        <f t="shared" ref="U237:AH237" si="29">SUM(U205:U236)</f>
        <v>0</v>
      </c>
      <c r="V237" s="333">
        <f t="shared" si="29"/>
        <v>0</v>
      </c>
      <c r="W237" s="333">
        <f t="shared" si="29"/>
        <v>0</v>
      </c>
      <c r="X237" s="333">
        <f t="shared" si="29"/>
        <v>0</v>
      </c>
      <c r="Y237" s="333">
        <f t="shared" si="29"/>
        <v>0</v>
      </c>
      <c r="Z237" s="333">
        <f t="shared" si="29"/>
        <v>0</v>
      </c>
      <c r="AA237" s="333">
        <f t="shared" si="29"/>
        <v>0</v>
      </c>
      <c r="AB237" s="333">
        <f t="shared" si="29"/>
        <v>0</v>
      </c>
      <c r="AC237" s="333">
        <f t="shared" si="29"/>
        <v>0</v>
      </c>
      <c r="AD237" s="333">
        <f t="shared" si="29"/>
        <v>0</v>
      </c>
      <c r="AE237" s="333">
        <f t="shared" si="29"/>
        <v>0</v>
      </c>
      <c r="AF237" s="333">
        <f t="shared" si="29"/>
        <v>0</v>
      </c>
      <c r="AG237" s="333">
        <f t="shared" si="29"/>
        <v>0</v>
      </c>
      <c r="AH237" s="335">
        <f t="shared" si="29"/>
        <v>0</v>
      </c>
      <c r="AI237" s="283"/>
      <c r="AJ237" s="333">
        <f>SUM(AJ205:AJ236)</f>
        <v>0</v>
      </c>
      <c r="AK237" s="339">
        <f>SUM(AK205:AK236)</f>
        <v>0</v>
      </c>
      <c r="AL237" s="282"/>
    </row>
    <row r="238" spans="1:38" ht="12.75" customHeight="1" thickTop="1" x14ac:dyDescent="0.2">
      <c r="A238" s="40"/>
      <c r="B238" s="46"/>
      <c r="C238" s="46"/>
      <c r="D238" s="46"/>
      <c r="E238" s="46"/>
      <c r="F238" s="46"/>
      <c r="G238" s="47"/>
      <c r="H238" s="46"/>
      <c r="I238" s="47"/>
      <c r="J238" s="46"/>
      <c r="K238" s="46"/>
      <c r="L238" s="46"/>
      <c r="M238" s="46"/>
      <c r="N238" s="46"/>
      <c r="O238" s="46"/>
      <c r="P238" s="46"/>
      <c r="Q238" s="46"/>
      <c r="R238" s="46"/>
      <c r="S238" s="40"/>
      <c r="T238" s="40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0"/>
    </row>
    <row r="239" spans="1:38" ht="12.75" customHeight="1" x14ac:dyDescent="0.2">
      <c r="A239" s="173"/>
      <c r="B239" s="176"/>
      <c r="C239" s="176"/>
      <c r="D239" s="176"/>
      <c r="E239" s="176"/>
      <c r="F239" s="176"/>
      <c r="G239" s="266"/>
      <c r="H239" s="176"/>
      <c r="I239" s="26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3"/>
      <c r="T239" s="173"/>
      <c r="U239" s="176"/>
      <c r="V239" s="176"/>
      <c r="W239" s="176"/>
      <c r="X239" s="176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3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14" t="str">
        <f>$G$10</f>
        <v>UNITED STEELWORKERS - LOCAL UNION</v>
      </c>
      <c r="H240" s="514"/>
      <c r="I240" s="514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48"/>
      <c r="V240" s="48"/>
      <c r="W240" s="48"/>
      <c r="X240" s="48"/>
      <c r="Y240" s="48"/>
      <c r="Z240" s="48"/>
      <c r="AA240" s="49" t="str">
        <f>$AA$10</f>
        <v>FINANCIAL SECRETARY'S CASH BOOK</v>
      </c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22"/>
    </row>
    <row r="241" spans="1:248" ht="12.75" customHeight="1" x14ac:dyDescent="0.2">
      <c r="A241" s="22"/>
      <c r="B241" s="130" t="str">
        <f>$B$11</f>
        <v>Month</v>
      </c>
      <c r="C241" s="69" t="str">
        <f>$C$11</f>
        <v>DECEMBER</v>
      </c>
      <c r="D241" s="130" t="str">
        <f>$D$11</f>
        <v>Year</v>
      </c>
      <c r="E241" s="43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0"/>
      <c r="AJ241" s="166" t="str">
        <f>$C$11</f>
        <v>DECEMBER</v>
      </c>
      <c r="AK241" s="43">
        <f>$E$11</f>
        <v>0</v>
      </c>
    </row>
    <row r="242" spans="1:248" ht="12.75" customHeight="1" x14ac:dyDescent="0.2">
      <c r="A242" s="22"/>
      <c r="B242" s="130" t="str">
        <f>$B$12</f>
        <v>Page No.</v>
      </c>
      <c r="C242" s="165">
        <f>C196+1</f>
        <v>6</v>
      </c>
      <c r="D242" s="103"/>
      <c r="E242" s="103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0" t="str">
        <f>$B$12</f>
        <v>Page No.</v>
      </c>
      <c r="AJ242" s="302">
        <f>AJ196+1</f>
        <v>6</v>
      </c>
      <c r="AK242" s="162"/>
      <c r="AL242" s="104"/>
    </row>
    <row r="243" spans="1:24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24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248" s="411" customFormat="1" ht="12.75" customHeight="1" x14ac:dyDescent="0.2">
      <c r="A245" s="1"/>
      <c r="B245" s="3"/>
      <c r="C245" s="3" t="s">
        <v>55</v>
      </c>
      <c r="D245" s="3"/>
      <c r="E245" s="3"/>
      <c r="F245" s="13"/>
      <c r="G245" s="21"/>
      <c r="H245" s="2" t="s">
        <v>56</v>
      </c>
      <c r="I245" s="88"/>
      <c r="J245" s="463" t="s">
        <v>470</v>
      </c>
      <c r="K245" s="46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248" s="411" customFormat="1" ht="12.75" customHeight="1" x14ac:dyDescent="0.2">
      <c r="A246" s="1"/>
      <c r="B246" s="3"/>
      <c r="C246" s="3"/>
      <c r="D246" s="3"/>
      <c r="E246" s="3"/>
      <c r="F246" s="13"/>
      <c r="G246" s="21"/>
      <c r="H246" s="13"/>
      <c r="I246" s="89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248" s="411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30">
        <v>5</v>
      </c>
      <c r="G247" s="39">
        <v>6</v>
      </c>
      <c r="H247" s="28">
        <v>7</v>
      </c>
      <c r="I247" s="90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248" s="4" customFormat="1" ht="12.75" customHeight="1" thickTop="1" x14ac:dyDescent="0.2">
      <c r="A248" s="1"/>
      <c r="B248" s="77" t="s">
        <v>4</v>
      </c>
      <c r="C248" s="91"/>
      <c r="D248" s="77" t="s">
        <v>201</v>
      </c>
      <c r="E248" s="170" t="s">
        <v>6</v>
      </c>
      <c r="F248" s="76" t="s">
        <v>7</v>
      </c>
      <c r="G248" s="151"/>
      <c r="H248" s="76"/>
      <c r="I248" s="93"/>
      <c r="J248" s="77"/>
      <c r="K248" s="76"/>
      <c r="L248" s="77" t="s">
        <v>460</v>
      </c>
      <c r="M248" s="77"/>
      <c r="N248" s="77" t="s">
        <v>257</v>
      </c>
      <c r="O248" s="170" t="s">
        <v>461</v>
      </c>
      <c r="P248" s="256"/>
      <c r="Q248" s="431" t="s">
        <v>8</v>
      </c>
      <c r="R248" s="76" t="s">
        <v>8</v>
      </c>
      <c r="S248" s="96"/>
      <c r="T248" s="63"/>
      <c r="U248" s="465" t="s">
        <v>9</v>
      </c>
      <c r="V248" s="466"/>
      <c r="W248" s="466"/>
      <c r="X248" s="466"/>
      <c r="Y248" s="467"/>
      <c r="Z248" s="77" t="s">
        <v>10</v>
      </c>
      <c r="AA248" s="77" t="s">
        <v>11</v>
      </c>
      <c r="AB248" s="77" t="s">
        <v>204</v>
      </c>
      <c r="AC248" s="77" t="s">
        <v>12</v>
      </c>
      <c r="AD248" s="77" t="s">
        <v>13</v>
      </c>
      <c r="AE248" s="77" t="s">
        <v>14</v>
      </c>
      <c r="AF248" s="77"/>
      <c r="AG248" s="77"/>
      <c r="AH248" s="94"/>
      <c r="AI248" s="95"/>
      <c r="AJ248" s="77" t="s">
        <v>15</v>
      </c>
      <c r="AK248" s="76" t="s">
        <v>7</v>
      </c>
      <c r="AL248" s="96"/>
      <c r="AM248" s="432"/>
      <c r="AN248" s="432"/>
      <c r="AO248" s="432"/>
      <c r="AP248" s="432"/>
      <c r="AQ248" s="432"/>
      <c r="AR248" s="432"/>
      <c r="AS248" s="432"/>
      <c r="AT248" s="432"/>
      <c r="AU248" s="432"/>
      <c r="AV248" s="432"/>
      <c r="AW248" s="432"/>
      <c r="AX248" s="432"/>
      <c r="AY248" s="432"/>
      <c r="AZ248" s="432"/>
      <c r="BA248" s="432"/>
      <c r="BB248" s="432"/>
      <c r="BC248" s="432"/>
      <c r="BD248" s="432"/>
      <c r="BE248" s="432"/>
      <c r="BF248" s="432"/>
      <c r="BG248" s="432"/>
      <c r="BH248" s="432"/>
      <c r="BI248" s="432"/>
      <c r="BJ248" s="432"/>
      <c r="BK248" s="432"/>
      <c r="BL248" s="432"/>
      <c r="BM248" s="432"/>
      <c r="BN248" s="432"/>
      <c r="BO248" s="432"/>
      <c r="BP248" s="432"/>
      <c r="BQ248" s="432"/>
      <c r="BR248" s="432"/>
      <c r="BS248" s="432"/>
      <c r="BT248" s="432"/>
      <c r="BU248" s="432"/>
      <c r="BV248" s="432"/>
      <c r="BW248" s="432"/>
      <c r="BX248" s="432"/>
      <c r="BY248" s="432"/>
      <c r="BZ248" s="432"/>
      <c r="CA248" s="432"/>
      <c r="CB248" s="432"/>
      <c r="CC248" s="432"/>
      <c r="CD248" s="432"/>
      <c r="CE248" s="432"/>
      <c r="CF248" s="432"/>
      <c r="CG248" s="432"/>
      <c r="CH248" s="432"/>
      <c r="CI248" s="432"/>
      <c r="CJ248" s="432"/>
      <c r="CK248" s="432"/>
      <c r="CL248" s="432"/>
      <c r="CM248" s="432"/>
      <c r="CN248" s="432"/>
      <c r="CO248" s="432"/>
      <c r="CP248" s="432"/>
      <c r="CQ248" s="432"/>
      <c r="CR248" s="432"/>
      <c r="CS248" s="432"/>
      <c r="CT248" s="432"/>
      <c r="CU248" s="432"/>
      <c r="CV248" s="432"/>
      <c r="CW248" s="432"/>
      <c r="CX248" s="432"/>
      <c r="CY248" s="432"/>
      <c r="CZ248" s="432"/>
      <c r="DA248" s="432"/>
      <c r="DB248" s="432"/>
      <c r="DC248" s="432"/>
      <c r="DD248" s="432"/>
      <c r="DE248" s="432"/>
      <c r="DF248" s="432"/>
      <c r="DG248" s="432"/>
      <c r="DH248" s="432"/>
      <c r="DI248" s="432"/>
      <c r="DJ248" s="432"/>
      <c r="DK248" s="432"/>
      <c r="DL248" s="432"/>
      <c r="DM248" s="432"/>
      <c r="DN248" s="432"/>
      <c r="DO248" s="432"/>
      <c r="DP248" s="432"/>
      <c r="DQ248" s="432"/>
      <c r="DR248" s="432"/>
      <c r="DS248" s="432"/>
      <c r="DT248" s="432"/>
      <c r="DU248" s="432"/>
      <c r="DV248" s="432"/>
      <c r="DW248" s="432"/>
      <c r="DX248" s="432"/>
      <c r="DY248" s="432"/>
      <c r="DZ248" s="432"/>
      <c r="EA248" s="432"/>
      <c r="EB248" s="432"/>
      <c r="EC248" s="432"/>
      <c r="ED248" s="432"/>
      <c r="EE248" s="432"/>
      <c r="EF248" s="432"/>
      <c r="EG248" s="432"/>
      <c r="EH248" s="432"/>
      <c r="EI248" s="432"/>
      <c r="EJ248" s="432"/>
      <c r="EK248" s="432"/>
      <c r="EL248" s="432"/>
      <c r="EM248" s="432"/>
      <c r="EN248" s="432"/>
      <c r="EO248" s="432"/>
      <c r="EP248" s="432"/>
      <c r="EQ248" s="432"/>
      <c r="ER248" s="432"/>
      <c r="ES248" s="432"/>
      <c r="ET248" s="432"/>
      <c r="EU248" s="432"/>
      <c r="EV248" s="432"/>
      <c r="EW248" s="432"/>
      <c r="EX248" s="432"/>
      <c r="EY248" s="432"/>
      <c r="EZ248" s="432"/>
      <c r="FA248" s="432"/>
      <c r="FB248" s="432"/>
      <c r="FC248" s="432"/>
      <c r="FD248" s="432"/>
      <c r="FE248" s="432"/>
      <c r="FF248" s="432"/>
      <c r="FG248" s="432"/>
      <c r="FH248" s="432"/>
      <c r="FI248" s="432"/>
      <c r="FJ248" s="432"/>
      <c r="FK248" s="432"/>
      <c r="FL248" s="432"/>
      <c r="FM248" s="432"/>
      <c r="FN248" s="432"/>
      <c r="FO248" s="432"/>
      <c r="FP248" s="432"/>
      <c r="FQ248" s="432"/>
      <c r="FR248" s="432"/>
      <c r="FS248" s="432"/>
      <c r="FT248" s="432"/>
      <c r="FU248" s="432"/>
      <c r="FV248" s="432"/>
      <c r="FW248" s="432"/>
      <c r="FX248" s="432"/>
      <c r="FY248" s="432"/>
      <c r="FZ248" s="432"/>
      <c r="GA248" s="432"/>
      <c r="GB248" s="432"/>
      <c r="GC248" s="432"/>
      <c r="GD248" s="432"/>
      <c r="GE248" s="432"/>
      <c r="GF248" s="432"/>
      <c r="GG248" s="432"/>
      <c r="GH248" s="432"/>
      <c r="GI248" s="432"/>
      <c r="GJ248" s="432"/>
      <c r="GK248" s="432"/>
      <c r="GL248" s="432"/>
      <c r="GM248" s="432"/>
      <c r="GN248" s="432"/>
      <c r="GO248" s="432"/>
      <c r="GP248" s="432"/>
      <c r="GQ248" s="432"/>
      <c r="GR248" s="432"/>
      <c r="GS248" s="432"/>
      <c r="GT248" s="432"/>
      <c r="GU248" s="432"/>
      <c r="GV248" s="432"/>
      <c r="GW248" s="432"/>
      <c r="GX248" s="432"/>
      <c r="GY248" s="432"/>
      <c r="GZ248" s="432"/>
      <c r="HA248" s="432"/>
      <c r="HB248" s="432"/>
      <c r="HC248" s="432"/>
      <c r="HD248" s="432"/>
      <c r="HE248" s="432"/>
      <c r="HF248" s="432"/>
      <c r="HG248" s="432"/>
      <c r="HH248" s="432"/>
      <c r="HI248" s="432"/>
      <c r="HJ248" s="432"/>
      <c r="HK248" s="432"/>
      <c r="HL248" s="432"/>
      <c r="HM248" s="432"/>
      <c r="HN248" s="432"/>
      <c r="HO248" s="432"/>
      <c r="HP248" s="432"/>
      <c r="HQ248" s="432"/>
      <c r="HR248" s="432"/>
      <c r="HS248" s="432"/>
      <c r="HT248" s="432"/>
      <c r="HU248" s="432"/>
      <c r="HV248" s="432"/>
      <c r="HW248" s="432"/>
      <c r="HX248" s="432"/>
      <c r="HY248" s="432"/>
      <c r="HZ248" s="432"/>
      <c r="IA248" s="432"/>
      <c r="IB248" s="432"/>
      <c r="IC248" s="432"/>
      <c r="ID248" s="432"/>
      <c r="IE248" s="432"/>
      <c r="IF248" s="432"/>
      <c r="IG248" s="432"/>
      <c r="IH248" s="432"/>
      <c r="II248" s="432"/>
      <c r="IJ248" s="432"/>
      <c r="IK248" s="432"/>
      <c r="IL248" s="432"/>
      <c r="IM248" s="432"/>
      <c r="IN248" s="432"/>
    </row>
    <row r="249" spans="1:248" s="4" customFormat="1" ht="12.75" customHeight="1" x14ac:dyDescent="0.2">
      <c r="A249" s="1"/>
      <c r="B249" s="77" t="s">
        <v>8</v>
      </c>
      <c r="C249" s="77" t="s">
        <v>16</v>
      </c>
      <c r="D249" s="77" t="s">
        <v>202</v>
      </c>
      <c r="E249" s="171" t="s">
        <v>8</v>
      </c>
      <c r="F249" s="76" t="s">
        <v>18</v>
      </c>
      <c r="G249" s="151" t="s">
        <v>19</v>
      </c>
      <c r="H249" s="76" t="s">
        <v>20</v>
      </c>
      <c r="I249" s="93" t="s">
        <v>469</v>
      </c>
      <c r="J249" s="77" t="s">
        <v>21</v>
      </c>
      <c r="K249" s="76" t="s">
        <v>22</v>
      </c>
      <c r="L249" s="77" t="s">
        <v>462</v>
      </c>
      <c r="M249" s="77" t="s">
        <v>463</v>
      </c>
      <c r="N249" s="77" t="s">
        <v>258</v>
      </c>
      <c r="O249" s="171" t="s">
        <v>259</v>
      </c>
      <c r="P249" s="171" t="s">
        <v>23</v>
      </c>
      <c r="Q249" s="77" t="s">
        <v>24</v>
      </c>
      <c r="R249" s="76" t="s">
        <v>24</v>
      </c>
      <c r="S249" s="94" t="s">
        <v>135</v>
      </c>
      <c r="T249" s="76" t="s">
        <v>135</v>
      </c>
      <c r="U249" s="77" t="s">
        <v>25</v>
      </c>
      <c r="V249" s="77" t="s">
        <v>26</v>
      </c>
      <c r="W249" s="77" t="s">
        <v>27</v>
      </c>
      <c r="X249" s="77" t="s">
        <v>28</v>
      </c>
      <c r="Y249" s="77" t="s">
        <v>136</v>
      </c>
      <c r="Z249" s="77" t="s">
        <v>251</v>
      </c>
      <c r="AA249" s="77" t="s">
        <v>137</v>
      </c>
      <c r="AB249" s="77" t="s">
        <v>203</v>
      </c>
      <c r="AC249" s="77" t="s">
        <v>30</v>
      </c>
      <c r="AD249" s="77" t="s">
        <v>140</v>
      </c>
      <c r="AE249" s="77" t="s">
        <v>31</v>
      </c>
      <c r="AF249" s="77" t="s">
        <v>32</v>
      </c>
      <c r="AG249" s="77" t="s">
        <v>205</v>
      </c>
      <c r="AH249" s="94" t="s">
        <v>16</v>
      </c>
      <c r="AI249" s="92" t="s">
        <v>34</v>
      </c>
      <c r="AJ249" s="77" t="s">
        <v>35</v>
      </c>
      <c r="AK249" s="76" t="s">
        <v>18</v>
      </c>
      <c r="AL249" s="96"/>
      <c r="AM249" s="432"/>
      <c r="AN249" s="432"/>
      <c r="AO249" s="432"/>
      <c r="AP249" s="432"/>
      <c r="AQ249" s="432"/>
      <c r="AR249" s="432"/>
      <c r="AS249" s="432"/>
      <c r="AT249" s="432"/>
      <c r="AU249" s="432"/>
      <c r="AV249" s="432"/>
      <c r="AW249" s="432"/>
      <c r="AX249" s="432"/>
      <c r="AY249" s="432"/>
      <c r="AZ249" s="432"/>
      <c r="BA249" s="432"/>
      <c r="BB249" s="432"/>
      <c r="BC249" s="432"/>
      <c r="BD249" s="432"/>
      <c r="BE249" s="432"/>
      <c r="BF249" s="432"/>
      <c r="BG249" s="432"/>
      <c r="BH249" s="432"/>
      <c r="BI249" s="432"/>
      <c r="BJ249" s="432"/>
      <c r="BK249" s="432"/>
      <c r="BL249" s="432"/>
      <c r="BM249" s="432"/>
      <c r="BN249" s="432"/>
      <c r="BO249" s="432"/>
      <c r="BP249" s="432"/>
      <c r="BQ249" s="432"/>
      <c r="BR249" s="432"/>
      <c r="BS249" s="432"/>
      <c r="BT249" s="432"/>
      <c r="BU249" s="432"/>
      <c r="BV249" s="432"/>
      <c r="BW249" s="432"/>
      <c r="BX249" s="432"/>
      <c r="BY249" s="432"/>
      <c r="BZ249" s="432"/>
      <c r="CA249" s="432"/>
      <c r="CB249" s="432"/>
      <c r="CC249" s="432"/>
      <c r="CD249" s="432"/>
      <c r="CE249" s="432"/>
      <c r="CF249" s="432"/>
      <c r="CG249" s="432"/>
      <c r="CH249" s="432"/>
      <c r="CI249" s="432"/>
      <c r="CJ249" s="432"/>
      <c r="CK249" s="432"/>
      <c r="CL249" s="432"/>
      <c r="CM249" s="432"/>
      <c r="CN249" s="432"/>
      <c r="CO249" s="432"/>
      <c r="CP249" s="432"/>
      <c r="CQ249" s="432"/>
      <c r="CR249" s="432"/>
      <c r="CS249" s="432"/>
      <c r="CT249" s="432"/>
      <c r="CU249" s="432"/>
      <c r="CV249" s="432"/>
      <c r="CW249" s="432"/>
      <c r="CX249" s="432"/>
      <c r="CY249" s="432"/>
      <c r="CZ249" s="432"/>
      <c r="DA249" s="432"/>
      <c r="DB249" s="432"/>
      <c r="DC249" s="432"/>
      <c r="DD249" s="432"/>
      <c r="DE249" s="432"/>
      <c r="DF249" s="432"/>
      <c r="DG249" s="432"/>
      <c r="DH249" s="432"/>
      <c r="DI249" s="432"/>
      <c r="DJ249" s="432"/>
      <c r="DK249" s="432"/>
      <c r="DL249" s="432"/>
      <c r="DM249" s="432"/>
      <c r="DN249" s="432"/>
      <c r="DO249" s="432"/>
      <c r="DP249" s="432"/>
      <c r="DQ249" s="432"/>
      <c r="DR249" s="432"/>
      <c r="DS249" s="432"/>
      <c r="DT249" s="432"/>
      <c r="DU249" s="432"/>
      <c r="DV249" s="432"/>
      <c r="DW249" s="432"/>
      <c r="DX249" s="432"/>
      <c r="DY249" s="432"/>
      <c r="DZ249" s="432"/>
      <c r="EA249" s="432"/>
      <c r="EB249" s="432"/>
      <c r="EC249" s="432"/>
      <c r="ED249" s="432"/>
      <c r="EE249" s="432"/>
      <c r="EF249" s="432"/>
      <c r="EG249" s="432"/>
      <c r="EH249" s="432"/>
      <c r="EI249" s="432"/>
      <c r="EJ249" s="432"/>
      <c r="EK249" s="432"/>
      <c r="EL249" s="432"/>
      <c r="EM249" s="432"/>
      <c r="EN249" s="432"/>
      <c r="EO249" s="432"/>
      <c r="EP249" s="432"/>
      <c r="EQ249" s="432"/>
      <c r="ER249" s="432"/>
      <c r="ES249" s="432"/>
      <c r="ET249" s="432"/>
      <c r="EU249" s="432"/>
      <c r="EV249" s="432"/>
      <c r="EW249" s="432"/>
      <c r="EX249" s="432"/>
      <c r="EY249" s="432"/>
      <c r="EZ249" s="432"/>
      <c r="FA249" s="432"/>
      <c r="FB249" s="432"/>
      <c r="FC249" s="432"/>
      <c r="FD249" s="432"/>
      <c r="FE249" s="432"/>
      <c r="FF249" s="432"/>
      <c r="FG249" s="432"/>
      <c r="FH249" s="432"/>
      <c r="FI249" s="432"/>
      <c r="FJ249" s="432"/>
      <c r="FK249" s="432"/>
      <c r="FL249" s="432"/>
      <c r="FM249" s="432"/>
      <c r="FN249" s="432"/>
      <c r="FO249" s="432"/>
      <c r="FP249" s="432"/>
      <c r="FQ249" s="432"/>
      <c r="FR249" s="432"/>
      <c r="FS249" s="432"/>
      <c r="FT249" s="432"/>
      <c r="FU249" s="432"/>
      <c r="FV249" s="432"/>
      <c r="FW249" s="432"/>
      <c r="FX249" s="432"/>
      <c r="FY249" s="432"/>
      <c r="FZ249" s="432"/>
      <c r="GA249" s="432"/>
      <c r="GB249" s="432"/>
      <c r="GC249" s="432"/>
      <c r="GD249" s="432"/>
      <c r="GE249" s="432"/>
      <c r="GF249" s="432"/>
      <c r="GG249" s="432"/>
      <c r="GH249" s="432"/>
      <c r="GI249" s="432"/>
      <c r="GJ249" s="432"/>
      <c r="GK249" s="432"/>
      <c r="GL249" s="432"/>
      <c r="GM249" s="432"/>
      <c r="GN249" s="432"/>
      <c r="GO249" s="432"/>
      <c r="GP249" s="432"/>
      <c r="GQ249" s="432"/>
      <c r="GR249" s="432"/>
      <c r="GS249" s="432"/>
      <c r="GT249" s="432"/>
      <c r="GU249" s="432"/>
      <c r="GV249" s="432"/>
      <c r="GW249" s="432"/>
      <c r="GX249" s="432"/>
      <c r="GY249" s="432"/>
      <c r="GZ249" s="432"/>
      <c r="HA249" s="432"/>
      <c r="HB249" s="432"/>
      <c r="HC249" s="432"/>
      <c r="HD249" s="432"/>
      <c r="HE249" s="432"/>
      <c r="HF249" s="432"/>
      <c r="HG249" s="432"/>
      <c r="HH249" s="432"/>
      <c r="HI249" s="432"/>
      <c r="HJ249" s="432"/>
      <c r="HK249" s="432"/>
      <c r="HL249" s="432"/>
      <c r="HM249" s="432"/>
      <c r="HN249" s="432"/>
      <c r="HO249" s="432"/>
      <c r="HP249" s="432"/>
      <c r="HQ249" s="432"/>
      <c r="HR249" s="432"/>
      <c r="HS249" s="432"/>
      <c r="HT249" s="432"/>
      <c r="HU249" s="432"/>
      <c r="HV249" s="432"/>
      <c r="HW249" s="432"/>
      <c r="HX249" s="432"/>
      <c r="HY249" s="432"/>
      <c r="HZ249" s="432"/>
      <c r="IA249" s="432"/>
      <c r="IB249" s="432"/>
      <c r="IC249" s="432"/>
      <c r="ID249" s="432"/>
      <c r="IE249" s="432"/>
      <c r="IF249" s="432"/>
      <c r="IG249" s="432"/>
      <c r="IH249" s="432"/>
      <c r="II249" s="432"/>
      <c r="IJ249" s="432"/>
      <c r="IK249" s="432"/>
      <c r="IL249" s="432"/>
      <c r="IM249" s="432"/>
      <c r="IN249" s="432"/>
    </row>
    <row r="250" spans="1:248" s="4" customFormat="1" ht="12.75" customHeight="1" thickBot="1" x14ac:dyDescent="0.25">
      <c r="A250" s="6"/>
      <c r="B250" s="78" t="s">
        <v>36</v>
      </c>
      <c r="C250" s="78" t="s">
        <v>37</v>
      </c>
      <c r="D250" s="78" t="s">
        <v>38</v>
      </c>
      <c r="E250" s="172" t="s">
        <v>39</v>
      </c>
      <c r="F250" s="97" t="s">
        <v>40</v>
      </c>
      <c r="G250" s="152"/>
      <c r="H250" s="97"/>
      <c r="I250" s="98" t="s">
        <v>41</v>
      </c>
      <c r="J250" s="78"/>
      <c r="K250" s="97"/>
      <c r="L250" s="78" t="s">
        <v>464</v>
      </c>
      <c r="M250" s="78"/>
      <c r="N250" s="78" t="s">
        <v>235</v>
      </c>
      <c r="O250" s="172" t="s">
        <v>235</v>
      </c>
      <c r="P250" s="257"/>
      <c r="Q250" s="258" t="s">
        <v>465</v>
      </c>
      <c r="R250" s="259" t="s">
        <v>271</v>
      </c>
      <c r="S250" s="99" t="s">
        <v>109</v>
      </c>
      <c r="T250" s="97" t="s">
        <v>186</v>
      </c>
      <c r="U250" s="78" t="s">
        <v>42</v>
      </c>
      <c r="V250" s="78" t="s">
        <v>43</v>
      </c>
      <c r="W250" s="78"/>
      <c r="X250" s="78" t="s">
        <v>44</v>
      </c>
      <c r="Y250" s="78" t="s">
        <v>30</v>
      </c>
      <c r="Z250" s="78" t="s">
        <v>30</v>
      </c>
      <c r="AA250" s="78" t="s">
        <v>138</v>
      </c>
      <c r="AB250" s="78" t="s">
        <v>15</v>
      </c>
      <c r="AC250" s="78" t="s">
        <v>139</v>
      </c>
      <c r="AD250" s="78" t="s">
        <v>141</v>
      </c>
      <c r="AE250" s="78" t="s">
        <v>47</v>
      </c>
      <c r="AF250" s="78" t="s">
        <v>48</v>
      </c>
      <c r="AG250" s="78" t="s">
        <v>15</v>
      </c>
      <c r="AH250" s="99" t="s">
        <v>30</v>
      </c>
      <c r="AI250" s="100"/>
      <c r="AJ250" s="78" t="s">
        <v>49</v>
      </c>
      <c r="AK250" s="97" t="s">
        <v>187</v>
      </c>
      <c r="AL250" s="101"/>
      <c r="AM250" s="432"/>
      <c r="AN250" s="432"/>
      <c r="AO250" s="432"/>
      <c r="AP250" s="432"/>
      <c r="AQ250" s="432"/>
      <c r="AR250" s="432"/>
      <c r="AS250" s="432"/>
      <c r="AT250" s="432"/>
      <c r="AU250" s="432"/>
      <c r="AV250" s="432"/>
      <c r="AW250" s="432"/>
      <c r="AX250" s="432"/>
      <c r="AY250" s="432"/>
      <c r="AZ250" s="432"/>
      <c r="BA250" s="432"/>
      <c r="BB250" s="432"/>
      <c r="BC250" s="432"/>
      <c r="BD250" s="432"/>
      <c r="BE250" s="432"/>
      <c r="BF250" s="432"/>
      <c r="BG250" s="432"/>
      <c r="BH250" s="432"/>
      <c r="BI250" s="432"/>
      <c r="BJ250" s="432"/>
      <c r="BK250" s="432"/>
      <c r="BL250" s="432"/>
      <c r="BM250" s="432"/>
      <c r="BN250" s="432"/>
      <c r="BO250" s="432"/>
      <c r="BP250" s="432"/>
      <c r="BQ250" s="432"/>
      <c r="BR250" s="432"/>
      <c r="BS250" s="432"/>
      <c r="BT250" s="432"/>
      <c r="BU250" s="432"/>
      <c r="BV250" s="432"/>
      <c r="BW250" s="432"/>
      <c r="BX250" s="432"/>
      <c r="BY250" s="432"/>
      <c r="BZ250" s="432"/>
      <c r="CA250" s="432"/>
      <c r="CB250" s="432"/>
      <c r="CC250" s="432"/>
      <c r="CD250" s="432"/>
      <c r="CE250" s="432"/>
      <c r="CF250" s="432"/>
      <c r="CG250" s="432"/>
      <c r="CH250" s="432"/>
      <c r="CI250" s="432"/>
      <c r="CJ250" s="432"/>
      <c r="CK250" s="432"/>
      <c r="CL250" s="432"/>
      <c r="CM250" s="432"/>
      <c r="CN250" s="432"/>
      <c r="CO250" s="432"/>
      <c r="CP250" s="432"/>
      <c r="CQ250" s="432"/>
      <c r="CR250" s="432"/>
      <c r="CS250" s="432"/>
      <c r="CT250" s="432"/>
      <c r="CU250" s="432"/>
      <c r="CV250" s="432"/>
      <c r="CW250" s="432"/>
      <c r="CX250" s="432"/>
      <c r="CY250" s="432"/>
      <c r="CZ250" s="432"/>
      <c r="DA250" s="432"/>
      <c r="DB250" s="432"/>
      <c r="DC250" s="432"/>
      <c r="DD250" s="432"/>
      <c r="DE250" s="432"/>
      <c r="DF250" s="432"/>
      <c r="DG250" s="432"/>
      <c r="DH250" s="432"/>
      <c r="DI250" s="432"/>
      <c r="DJ250" s="432"/>
      <c r="DK250" s="432"/>
      <c r="DL250" s="432"/>
      <c r="DM250" s="432"/>
      <c r="DN250" s="432"/>
      <c r="DO250" s="432"/>
      <c r="DP250" s="432"/>
      <c r="DQ250" s="432"/>
      <c r="DR250" s="432"/>
      <c r="DS250" s="432"/>
      <c r="DT250" s="432"/>
      <c r="DU250" s="432"/>
      <c r="DV250" s="432"/>
      <c r="DW250" s="432"/>
      <c r="DX250" s="432"/>
      <c r="DY250" s="432"/>
      <c r="DZ250" s="432"/>
      <c r="EA250" s="432"/>
      <c r="EB250" s="432"/>
      <c r="EC250" s="432"/>
      <c r="ED250" s="432"/>
      <c r="EE250" s="432"/>
      <c r="EF250" s="432"/>
      <c r="EG250" s="432"/>
      <c r="EH250" s="432"/>
      <c r="EI250" s="432"/>
      <c r="EJ250" s="432"/>
      <c r="EK250" s="432"/>
      <c r="EL250" s="432"/>
      <c r="EM250" s="432"/>
      <c r="EN250" s="432"/>
      <c r="EO250" s="432"/>
      <c r="EP250" s="432"/>
      <c r="EQ250" s="432"/>
      <c r="ER250" s="432"/>
      <c r="ES250" s="432"/>
      <c r="ET250" s="432"/>
      <c r="EU250" s="432"/>
      <c r="EV250" s="432"/>
      <c r="EW250" s="432"/>
      <c r="EX250" s="432"/>
      <c r="EY250" s="432"/>
      <c r="EZ250" s="432"/>
      <c r="FA250" s="432"/>
      <c r="FB250" s="432"/>
      <c r="FC250" s="432"/>
      <c r="FD250" s="432"/>
      <c r="FE250" s="432"/>
      <c r="FF250" s="432"/>
      <c r="FG250" s="432"/>
      <c r="FH250" s="432"/>
      <c r="FI250" s="432"/>
      <c r="FJ250" s="432"/>
      <c r="FK250" s="432"/>
      <c r="FL250" s="432"/>
      <c r="FM250" s="432"/>
      <c r="FN250" s="432"/>
      <c r="FO250" s="432"/>
      <c r="FP250" s="432"/>
      <c r="FQ250" s="432"/>
      <c r="FR250" s="432"/>
      <c r="FS250" s="432"/>
      <c r="FT250" s="432"/>
      <c r="FU250" s="432"/>
      <c r="FV250" s="432"/>
      <c r="FW250" s="432"/>
      <c r="FX250" s="432"/>
      <c r="FY250" s="432"/>
      <c r="FZ250" s="432"/>
      <c r="GA250" s="432"/>
      <c r="GB250" s="432"/>
      <c r="GC250" s="432"/>
      <c r="GD250" s="432"/>
      <c r="GE250" s="432"/>
      <c r="GF250" s="432"/>
      <c r="GG250" s="432"/>
      <c r="GH250" s="432"/>
      <c r="GI250" s="432"/>
      <c r="GJ250" s="432"/>
      <c r="GK250" s="432"/>
      <c r="GL250" s="432"/>
      <c r="GM250" s="432"/>
      <c r="GN250" s="432"/>
      <c r="GO250" s="432"/>
      <c r="GP250" s="432"/>
      <c r="GQ250" s="432"/>
      <c r="GR250" s="432"/>
      <c r="GS250" s="432"/>
      <c r="GT250" s="432"/>
      <c r="GU250" s="432"/>
      <c r="GV250" s="432"/>
      <c r="GW250" s="432"/>
      <c r="GX250" s="432"/>
      <c r="GY250" s="432"/>
      <c r="GZ250" s="432"/>
      <c r="HA250" s="432"/>
      <c r="HB250" s="432"/>
      <c r="HC250" s="432"/>
      <c r="HD250" s="432"/>
      <c r="HE250" s="432"/>
      <c r="HF250" s="432"/>
      <c r="HG250" s="432"/>
      <c r="HH250" s="432"/>
      <c r="HI250" s="432"/>
      <c r="HJ250" s="432"/>
      <c r="HK250" s="432"/>
      <c r="HL250" s="432"/>
      <c r="HM250" s="432"/>
      <c r="HN250" s="432"/>
      <c r="HO250" s="432"/>
      <c r="HP250" s="432"/>
      <c r="HQ250" s="432"/>
      <c r="HR250" s="432"/>
      <c r="HS250" s="432"/>
      <c r="HT250" s="432"/>
      <c r="HU250" s="432"/>
      <c r="HV250" s="432"/>
      <c r="HW250" s="432"/>
      <c r="HX250" s="432"/>
      <c r="HY250" s="432"/>
      <c r="HZ250" s="432"/>
      <c r="IA250" s="432"/>
      <c r="IB250" s="432"/>
      <c r="IC250" s="432"/>
      <c r="ID250" s="432"/>
      <c r="IE250" s="432"/>
      <c r="IF250" s="432"/>
      <c r="IG250" s="432"/>
      <c r="IH250" s="432"/>
      <c r="II250" s="432"/>
      <c r="IJ250" s="432"/>
      <c r="IK250" s="432"/>
      <c r="IL250" s="432"/>
      <c r="IM250" s="432"/>
      <c r="IN250" s="432"/>
    </row>
    <row r="251" spans="1:248" s="279" customFormat="1" ht="12.75" customHeight="1" thickTop="1" x14ac:dyDescent="0.2">
      <c r="A251" s="274"/>
      <c r="B251" s="337">
        <f>B237</f>
        <v>0</v>
      </c>
      <c r="C251" s="337">
        <f>C237</f>
        <v>0</v>
      </c>
      <c r="D251" s="337">
        <f>D237</f>
        <v>0</v>
      </c>
      <c r="E251" s="349">
        <f>E237</f>
        <v>0</v>
      </c>
      <c r="F251" s="336">
        <f>F237</f>
        <v>0</v>
      </c>
      <c r="G251" s="126" t="str">
        <f>$C$11</f>
        <v>DECEMBER</v>
      </c>
      <c r="H251" s="275" t="s">
        <v>58</v>
      </c>
      <c r="I251" s="276"/>
      <c r="J251" s="350">
        <f t="shared" ref="J251:R251" si="30">J237</f>
        <v>0</v>
      </c>
      <c r="K251" s="351">
        <f t="shared" si="30"/>
        <v>0</v>
      </c>
      <c r="L251" s="337">
        <f t="shared" si="30"/>
        <v>0</v>
      </c>
      <c r="M251" s="337">
        <f t="shared" si="30"/>
        <v>0</v>
      </c>
      <c r="N251" s="337">
        <f t="shared" si="30"/>
        <v>0</v>
      </c>
      <c r="O251" s="349">
        <f t="shared" si="30"/>
        <v>0</v>
      </c>
      <c r="P251" s="349">
        <f t="shared" si="30"/>
        <v>0</v>
      </c>
      <c r="Q251" s="337">
        <f t="shared" si="30"/>
        <v>0</v>
      </c>
      <c r="R251" s="352">
        <f t="shared" si="30"/>
        <v>0</v>
      </c>
      <c r="S251" s="277"/>
      <c r="T251" s="274"/>
      <c r="U251" s="337">
        <f t="shared" ref="U251:AH251" si="31">U237</f>
        <v>0</v>
      </c>
      <c r="V251" s="337">
        <f t="shared" si="31"/>
        <v>0</v>
      </c>
      <c r="W251" s="337">
        <f t="shared" si="31"/>
        <v>0</v>
      </c>
      <c r="X251" s="337">
        <f t="shared" si="31"/>
        <v>0</v>
      </c>
      <c r="Y251" s="337">
        <f t="shared" si="31"/>
        <v>0</v>
      </c>
      <c r="Z251" s="337">
        <f t="shared" si="31"/>
        <v>0</v>
      </c>
      <c r="AA251" s="337">
        <f t="shared" si="31"/>
        <v>0</v>
      </c>
      <c r="AB251" s="337">
        <f t="shared" si="31"/>
        <v>0</v>
      </c>
      <c r="AC251" s="337">
        <f t="shared" si="31"/>
        <v>0</v>
      </c>
      <c r="AD251" s="337">
        <f t="shared" si="31"/>
        <v>0</v>
      </c>
      <c r="AE251" s="337">
        <f t="shared" si="31"/>
        <v>0</v>
      </c>
      <c r="AF251" s="337">
        <f t="shared" si="31"/>
        <v>0</v>
      </c>
      <c r="AG251" s="337">
        <f t="shared" si="31"/>
        <v>0</v>
      </c>
      <c r="AH251" s="337">
        <f t="shared" si="31"/>
        <v>0</v>
      </c>
      <c r="AI251" s="278"/>
      <c r="AJ251" s="337">
        <f>AJ237</f>
        <v>0</v>
      </c>
      <c r="AK251" s="353">
        <f>AK237</f>
        <v>0</v>
      </c>
      <c r="AL251" s="277"/>
    </row>
    <row r="252" spans="1:248" s="22" customFormat="1" ht="12.75" customHeight="1" x14ac:dyDescent="0.2">
      <c r="A252" s="8">
        <v>1</v>
      </c>
      <c r="B252" s="319"/>
      <c r="C252" s="319"/>
      <c r="D252" s="319"/>
      <c r="E252" s="319"/>
      <c r="F252" s="321"/>
      <c r="G252" s="433"/>
      <c r="H252" s="269"/>
      <c r="I252" s="434"/>
      <c r="J252" s="337">
        <f t="shared" ref="J252:J282" si="32">SUM(B252:F252)</f>
        <v>0</v>
      </c>
      <c r="K252" s="336">
        <f t="shared" ref="K252:K282" si="33">SUM(U252:AK252)-SUM(L252:R252)</f>
        <v>0</v>
      </c>
      <c r="L252" s="319"/>
      <c r="M252" s="319"/>
      <c r="N252" s="319"/>
      <c r="O252" s="340"/>
      <c r="P252" s="320"/>
      <c r="Q252" s="319"/>
      <c r="R252" s="321"/>
      <c r="S252" s="16" t="s">
        <v>59</v>
      </c>
      <c r="T252" s="8">
        <v>1</v>
      </c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40"/>
      <c r="AI252" s="269"/>
      <c r="AJ252" s="319"/>
      <c r="AK252" s="321"/>
      <c r="AL252" s="16" t="s">
        <v>59</v>
      </c>
    </row>
    <row r="253" spans="1:248" s="22" customFormat="1" ht="12.75" customHeight="1" x14ac:dyDescent="0.2">
      <c r="A253" s="8">
        <v>2</v>
      </c>
      <c r="B253" s="319"/>
      <c r="C253" s="319"/>
      <c r="D253" s="319"/>
      <c r="E253" s="319"/>
      <c r="F253" s="321"/>
      <c r="G253" s="433"/>
      <c r="H253" s="269"/>
      <c r="I253" s="434"/>
      <c r="J253" s="337">
        <f t="shared" si="32"/>
        <v>0</v>
      </c>
      <c r="K253" s="336">
        <f t="shared" si="33"/>
        <v>0</v>
      </c>
      <c r="L253" s="319"/>
      <c r="M253" s="319"/>
      <c r="N253" s="319"/>
      <c r="O253" s="340"/>
      <c r="P253" s="320"/>
      <c r="Q253" s="319"/>
      <c r="R253" s="321"/>
      <c r="S253" s="16" t="s">
        <v>60</v>
      </c>
      <c r="T253" s="8">
        <v>2</v>
      </c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40"/>
      <c r="AI253" s="269"/>
      <c r="AJ253" s="319"/>
      <c r="AK253" s="321"/>
      <c r="AL253" s="16" t="s">
        <v>60</v>
      </c>
    </row>
    <row r="254" spans="1:248" s="22" customFormat="1" ht="12.75" customHeight="1" x14ac:dyDescent="0.2">
      <c r="A254" s="8">
        <v>3</v>
      </c>
      <c r="B254" s="319"/>
      <c r="C254" s="319"/>
      <c r="D254" s="319"/>
      <c r="E254" s="319"/>
      <c r="F254" s="321"/>
      <c r="G254" s="433"/>
      <c r="H254" s="269"/>
      <c r="I254" s="434"/>
      <c r="J254" s="337">
        <f t="shared" si="32"/>
        <v>0</v>
      </c>
      <c r="K254" s="336">
        <f t="shared" si="33"/>
        <v>0</v>
      </c>
      <c r="L254" s="319"/>
      <c r="M254" s="319"/>
      <c r="N254" s="319"/>
      <c r="O254" s="340"/>
      <c r="P254" s="320"/>
      <c r="Q254" s="319"/>
      <c r="R254" s="321"/>
      <c r="S254" s="16" t="s">
        <v>61</v>
      </c>
      <c r="T254" s="8">
        <v>3</v>
      </c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40"/>
      <c r="AI254" s="269"/>
      <c r="AJ254" s="319"/>
      <c r="AK254" s="321"/>
      <c r="AL254" s="16" t="s">
        <v>61</v>
      </c>
    </row>
    <row r="255" spans="1:248" s="22" customFormat="1" ht="12.75" customHeight="1" x14ac:dyDescent="0.2">
      <c r="A255" s="8">
        <v>4</v>
      </c>
      <c r="B255" s="319"/>
      <c r="C255" s="319"/>
      <c r="D255" s="319"/>
      <c r="E255" s="319"/>
      <c r="F255" s="321"/>
      <c r="G255" s="433"/>
      <c r="H255" s="269"/>
      <c r="I255" s="434"/>
      <c r="J255" s="337">
        <f t="shared" si="32"/>
        <v>0</v>
      </c>
      <c r="K255" s="336">
        <f t="shared" si="33"/>
        <v>0</v>
      </c>
      <c r="L255" s="319"/>
      <c r="M255" s="319"/>
      <c r="N255" s="319"/>
      <c r="O255" s="340"/>
      <c r="P255" s="320"/>
      <c r="Q255" s="319"/>
      <c r="R255" s="321"/>
      <c r="S255" s="16" t="s">
        <v>62</v>
      </c>
      <c r="T255" s="8">
        <v>4</v>
      </c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40"/>
      <c r="AI255" s="269"/>
      <c r="AJ255" s="319"/>
      <c r="AK255" s="321"/>
      <c r="AL255" s="16" t="s">
        <v>62</v>
      </c>
    </row>
    <row r="256" spans="1:248" s="22" customFormat="1" ht="12.75" customHeight="1" x14ac:dyDescent="0.2">
      <c r="A256" s="8">
        <v>5</v>
      </c>
      <c r="B256" s="319"/>
      <c r="C256" s="319"/>
      <c r="D256" s="319"/>
      <c r="E256" s="319"/>
      <c r="F256" s="321"/>
      <c r="G256" s="435"/>
      <c r="H256" s="269"/>
      <c r="I256" s="434"/>
      <c r="J256" s="337">
        <f t="shared" si="32"/>
        <v>0</v>
      </c>
      <c r="K256" s="336">
        <f t="shared" si="33"/>
        <v>0</v>
      </c>
      <c r="L256" s="319"/>
      <c r="M256" s="319"/>
      <c r="N256" s="319"/>
      <c r="O256" s="340"/>
      <c r="P256" s="320"/>
      <c r="Q256" s="319"/>
      <c r="R256" s="321"/>
      <c r="S256" s="16" t="s">
        <v>63</v>
      </c>
      <c r="T256" s="8">
        <v>5</v>
      </c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40"/>
      <c r="AI256" s="269"/>
      <c r="AJ256" s="319"/>
      <c r="AK256" s="321"/>
      <c r="AL256" s="16" t="s">
        <v>63</v>
      </c>
    </row>
    <row r="257" spans="1:38" s="22" customFormat="1" ht="12.75" customHeight="1" x14ac:dyDescent="0.2">
      <c r="A257" s="17">
        <v>6</v>
      </c>
      <c r="B257" s="322"/>
      <c r="C257" s="322"/>
      <c r="D257" s="322"/>
      <c r="E257" s="322"/>
      <c r="F257" s="324"/>
      <c r="G257" s="433"/>
      <c r="H257" s="270"/>
      <c r="I257" s="436"/>
      <c r="J257" s="337">
        <f t="shared" si="32"/>
        <v>0</v>
      </c>
      <c r="K257" s="336">
        <f t="shared" si="33"/>
        <v>0</v>
      </c>
      <c r="L257" s="322"/>
      <c r="M257" s="322"/>
      <c r="N257" s="322"/>
      <c r="O257" s="341"/>
      <c r="P257" s="323"/>
      <c r="Q257" s="322"/>
      <c r="R257" s="324"/>
      <c r="S257" s="18" t="s">
        <v>64</v>
      </c>
      <c r="T257" s="17">
        <v>6</v>
      </c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41"/>
      <c r="AI257" s="270"/>
      <c r="AJ257" s="322"/>
      <c r="AK257" s="324"/>
      <c r="AL257" s="18" t="s">
        <v>64</v>
      </c>
    </row>
    <row r="258" spans="1:38" s="22" customFormat="1" ht="12.75" customHeight="1" x14ac:dyDescent="0.2">
      <c r="A258" s="8">
        <v>7</v>
      </c>
      <c r="B258" s="319"/>
      <c r="C258" s="319"/>
      <c r="D258" s="319"/>
      <c r="E258" s="319"/>
      <c r="F258" s="321"/>
      <c r="G258" s="433"/>
      <c r="H258" s="269"/>
      <c r="I258" s="434"/>
      <c r="J258" s="337">
        <f t="shared" si="32"/>
        <v>0</v>
      </c>
      <c r="K258" s="336">
        <f t="shared" si="33"/>
        <v>0</v>
      </c>
      <c r="L258" s="319"/>
      <c r="M258" s="319"/>
      <c r="N258" s="319"/>
      <c r="O258" s="340"/>
      <c r="P258" s="320"/>
      <c r="Q258" s="319"/>
      <c r="R258" s="321"/>
      <c r="S258" s="16" t="s">
        <v>65</v>
      </c>
      <c r="T258" s="8">
        <v>7</v>
      </c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40"/>
      <c r="AI258" s="269"/>
      <c r="AJ258" s="319"/>
      <c r="AK258" s="321"/>
      <c r="AL258" s="16" t="s">
        <v>65</v>
      </c>
    </row>
    <row r="259" spans="1:38" s="22" customFormat="1" ht="12.75" customHeight="1" x14ac:dyDescent="0.2">
      <c r="A259" s="8">
        <v>8</v>
      </c>
      <c r="B259" s="319"/>
      <c r="C259" s="319"/>
      <c r="D259" s="319"/>
      <c r="E259" s="319"/>
      <c r="F259" s="321"/>
      <c r="G259" s="433"/>
      <c r="H259" s="269"/>
      <c r="I259" s="434"/>
      <c r="J259" s="337">
        <f t="shared" si="32"/>
        <v>0</v>
      </c>
      <c r="K259" s="336">
        <f t="shared" si="33"/>
        <v>0</v>
      </c>
      <c r="L259" s="319"/>
      <c r="M259" s="319"/>
      <c r="N259" s="319"/>
      <c r="O259" s="340"/>
      <c r="P259" s="320"/>
      <c r="Q259" s="319"/>
      <c r="R259" s="321"/>
      <c r="S259" s="16" t="s">
        <v>66</v>
      </c>
      <c r="T259" s="8">
        <v>8</v>
      </c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40"/>
      <c r="AI259" s="269"/>
      <c r="AJ259" s="319"/>
      <c r="AK259" s="321"/>
      <c r="AL259" s="16" t="s">
        <v>66</v>
      </c>
    </row>
    <row r="260" spans="1:38" s="22" customFormat="1" ht="12.75" customHeight="1" x14ac:dyDescent="0.2">
      <c r="A260" s="8">
        <v>9</v>
      </c>
      <c r="B260" s="319"/>
      <c r="C260" s="319"/>
      <c r="D260" s="319"/>
      <c r="E260" s="319"/>
      <c r="F260" s="321"/>
      <c r="G260" s="433"/>
      <c r="H260" s="269"/>
      <c r="I260" s="434"/>
      <c r="J260" s="337">
        <f t="shared" si="32"/>
        <v>0</v>
      </c>
      <c r="K260" s="336">
        <f t="shared" si="33"/>
        <v>0</v>
      </c>
      <c r="L260" s="319"/>
      <c r="M260" s="319"/>
      <c r="N260" s="319"/>
      <c r="O260" s="340"/>
      <c r="P260" s="320"/>
      <c r="Q260" s="319"/>
      <c r="R260" s="321"/>
      <c r="S260" s="16" t="s">
        <v>67</v>
      </c>
      <c r="T260" s="8">
        <v>9</v>
      </c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40"/>
      <c r="AI260" s="269"/>
      <c r="AJ260" s="319"/>
      <c r="AK260" s="321"/>
      <c r="AL260" s="16" t="s">
        <v>67</v>
      </c>
    </row>
    <row r="261" spans="1:38" s="22" customFormat="1" ht="12.75" customHeight="1" x14ac:dyDescent="0.2">
      <c r="A261" s="8">
        <v>10</v>
      </c>
      <c r="B261" s="319"/>
      <c r="C261" s="319"/>
      <c r="D261" s="319"/>
      <c r="E261" s="319"/>
      <c r="F261" s="321"/>
      <c r="G261" s="433"/>
      <c r="H261" s="269"/>
      <c r="I261" s="434"/>
      <c r="J261" s="337">
        <f t="shared" si="32"/>
        <v>0</v>
      </c>
      <c r="K261" s="336">
        <f t="shared" si="33"/>
        <v>0</v>
      </c>
      <c r="L261" s="319"/>
      <c r="M261" s="319"/>
      <c r="N261" s="319"/>
      <c r="O261" s="340"/>
      <c r="P261" s="320"/>
      <c r="Q261" s="319"/>
      <c r="R261" s="321"/>
      <c r="S261" s="16" t="s">
        <v>68</v>
      </c>
      <c r="T261" s="8">
        <v>10</v>
      </c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40"/>
      <c r="AI261" s="269"/>
      <c r="AJ261" s="319"/>
      <c r="AK261" s="321"/>
      <c r="AL261" s="16" t="s">
        <v>68</v>
      </c>
    </row>
    <row r="262" spans="1:38" s="22" customFormat="1" ht="12.75" customHeight="1" x14ac:dyDescent="0.2">
      <c r="A262" s="8">
        <v>11</v>
      </c>
      <c r="B262" s="319"/>
      <c r="C262" s="319"/>
      <c r="D262" s="319"/>
      <c r="E262" s="319"/>
      <c r="F262" s="321"/>
      <c r="G262" s="433"/>
      <c r="H262" s="269"/>
      <c r="I262" s="434"/>
      <c r="J262" s="337">
        <f t="shared" si="32"/>
        <v>0</v>
      </c>
      <c r="K262" s="336">
        <f t="shared" si="33"/>
        <v>0</v>
      </c>
      <c r="L262" s="319"/>
      <c r="M262" s="319"/>
      <c r="N262" s="319"/>
      <c r="O262" s="340"/>
      <c r="P262" s="320"/>
      <c r="Q262" s="319"/>
      <c r="R262" s="321"/>
      <c r="S262" s="16" t="s">
        <v>69</v>
      </c>
      <c r="T262" s="8">
        <v>11</v>
      </c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40"/>
      <c r="AI262" s="269"/>
      <c r="AJ262" s="319"/>
      <c r="AK262" s="321"/>
      <c r="AL262" s="16" t="s">
        <v>69</v>
      </c>
    </row>
    <row r="263" spans="1:38" s="22" customFormat="1" ht="12.75" customHeight="1" x14ac:dyDescent="0.2">
      <c r="A263" s="8">
        <v>12</v>
      </c>
      <c r="B263" s="319"/>
      <c r="C263" s="319"/>
      <c r="D263" s="319"/>
      <c r="E263" s="319"/>
      <c r="F263" s="321"/>
      <c r="G263" s="433"/>
      <c r="H263" s="269"/>
      <c r="I263" s="434"/>
      <c r="J263" s="337">
        <f t="shared" si="32"/>
        <v>0</v>
      </c>
      <c r="K263" s="336">
        <f t="shared" si="33"/>
        <v>0</v>
      </c>
      <c r="L263" s="319"/>
      <c r="M263" s="319"/>
      <c r="N263" s="319"/>
      <c r="O263" s="340"/>
      <c r="P263" s="320"/>
      <c r="Q263" s="319"/>
      <c r="R263" s="321"/>
      <c r="S263" s="16" t="s">
        <v>70</v>
      </c>
      <c r="T263" s="8">
        <v>12</v>
      </c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40"/>
      <c r="AI263" s="269"/>
      <c r="AJ263" s="319"/>
      <c r="AK263" s="321"/>
      <c r="AL263" s="16" t="s">
        <v>70</v>
      </c>
    </row>
    <row r="264" spans="1:38" s="22" customFormat="1" ht="12.75" customHeight="1" x14ac:dyDescent="0.2">
      <c r="A264" s="8">
        <v>13</v>
      </c>
      <c r="B264" s="319"/>
      <c r="C264" s="319"/>
      <c r="D264" s="319"/>
      <c r="E264" s="319"/>
      <c r="F264" s="321"/>
      <c r="G264" s="433"/>
      <c r="H264" s="269"/>
      <c r="I264" s="434"/>
      <c r="J264" s="337">
        <f t="shared" si="32"/>
        <v>0</v>
      </c>
      <c r="K264" s="336">
        <f t="shared" si="33"/>
        <v>0</v>
      </c>
      <c r="L264" s="319"/>
      <c r="M264" s="319"/>
      <c r="N264" s="319"/>
      <c r="O264" s="340"/>
      <c r="P264" s="320"/>
      <c r="Q264" s="319"/>
      <c r="R264" s="321"/>
      <c r="S264" s="16" t="s">
        <v>71</v>
      </c>
      <c r="T264" s="8">
        <v>13</v>
      </c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40"/>
      <c r="AI264" s="269"/>
      <c r="AJ264" s="319"/>
      <c r="AK264" s="321"/>
      <c r="AL264" s="16" t="s">
        <v>71</v>
      </c>
    </row>
    <row r="265" spans="1:38" s="22" customFormat="1" ht="12.75" customHeight="1" x14ac:dyDescent="0.2">
      <c r="A265" s="8">
        <v>14</v>
      </c>
      <c r="B265" s="319"/>
      <c r="C265" s="319"/>
      <c r="D265" s="319"/>
      <c r="E265" s="319"/>
      <c r="F265" s="321"/>
      <c r="G265" s="433"/>
      <c r="H265" s="269"/>
      <c r="I265" s="434"/>
      <c r="J265" s="337">
        <f t="shared" si="32"/>
        <v>0</v>
      </c>
      <c r="K265" s="336">
        <f t="shared" si="33"/>
        <v>0</v>
      </c>
      <c r="L265" s="319"/>
      <c r="M265" s="319"/>
      <c r="N265" s="319"/>
      <c r="O265" s="340"/>
      <c r="P265" s="320"/>
      <c r="Q265" s="319"/>
      <c r="R265" s="321"/>
      <c r="S265" s="16" t="s">
        <v>72</v>
      </c>
      <c r="T265" s="8">
        <v>14</v>
      </c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40"/>
      <c r="AI265" s="269"/>
      <c r="AJ265" s="319"/>
      <c r="AK265" s="321"/>
      <c r="AL265" s="16" t="s">
        <v>72</v>
      </c>
    </row>
    <row r="266" spans="1:38" s="22" customFormat="1" ht="12.75" customHeight="1" x14ac:dyDescent="0.2">
      <c r="A266" s="8">
        <v>15</v>
      </c>
      <c r="B266" s="319"/>
      <c r="C266" s="319"/>
      <c r="D266" s="319"/>
      <c r="E266" s="319"/>
      <c r="F266" s="321"/>
      <c r="G266" s="433"/>
      <c r="H266" s="269"/>
      <c r="I266" s="434"/>
      <c r="J266" s="337">
        <f t="shared" si="32"/>
        <v>0</v>
      </c>
      <c r="K266" s="336">
        <f t="shared" si="33"/>
        <v>0</v>
      </c>
      <c r="L266" s="319"/>
      <c r="M266" s="319"/>
      <c r="N266" s="319"/>
      <c r="O266" s="340"/>
      <c r="P266" s="320"/>
      <c r="Q266" s="319"/>
      <c r="R266" s="321"/>
      <c r="S266" s="16" t="s">
        <v>73</v>
      </c>
      <c r="T266" s="8">
        <v>15</v>
      </c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40"/>
      <c r="AI266" s="269"/>
      <c r="AJ266" s="319"/>
      <c r="AK266" s="321"/>
      <c r="AL266" s="16" t="s">
        <v>73</v>
      </c>
    </row>
    <row r="267" spans="1:38" s="22" customFormat="1" ht="12.75" customHeight="1" x14ac:dyDescent="0.2">
      <c r="A267" s="8">
        <v>16</v>
      </c>
      <c r="B267" s="319"/>
      <c r="C267" s="319"/>
      <c r="D267" s="319"/>
      <c r="E267" s="319"/>
      <c r="F267" s="321"/>
      <c r="G267" s="433"/>
      <c r="H267" s="269"/>
      <c r="I267" s="434"/>
      <c r="J267" s="337">
        <f t="shared" si="32"/>
        <v>0</v>
      </c>
      <c r="K267" s="336">
        <f t="shared" si="33"/>
        <v>0</v>
      </c>
      <c r="L267" s="319"/>
      <c r="M267" s="319"/>
      <c r="N267" s="319"/>
      <c r="O267" s="340"/>
      <c r="P267" s="320"/>
      <c r="Q267" s="319"/>
      <c r="R267" s="321"/>
      <c r="S267" s="16" t="s">
        <v>74</v>
      </c>
      <c r="T267" s="8">
        <v>16</v>
      </c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40"/>
      <c r="AI267" s="269"/>
      <c r="AJ267" s="319"/>
      <c r="AK267" s="321"/>
      <c r="AL267" s="16" t="s">
        <v>74</v>
      </c>
    </row>
    <row r="268" spans="1:38" s="22" customFormat="1" ht="12.75" customHeight="1" x14ac:dyDescent="0.2">
      <c r="A268" s="8">
        <v>17</v>
      </c>
      <c r="B268" s="319"/>
      <c r="C268" s="319"/>
      <c r="D268" s="319"/>
      <c r="E268" s="319"/>
      <c r="F268" s="321"/>
      <c r="G268" s="433"/>
      <c r="H268" s="269"/>
      <c r="I268" s="434"/>
      <c r="J268" s="337">
        <f t="shared" si="32"/>
        <v>0</v>
      </c>
      <c r="K268" s="336">
        <f t="shared" si="33"/>
        <v>0</v>
      </c>
      <c r="L268" s="319"/>
      <c r="M268" s="319"/>
      <c r="N268" s="319"/>
      <c r="O268" s="340"/>
      <c r="P268" s="320"/>
      <c r="Q268" s="319"/>
      <c r="R268" s="321"/>
      <c r="S268" s="16" t="s">
        <v>75</v>
      </c>
      <c r="T268" s="8">
        <v>17</v>
      </c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40"/>
      <c r="AI268" s="269"/>
      <c r="AJ268" s="319"/>
      <c r="AK268" s="321"/>
      <c r="AL268" s="16" t="s">
        <v>75</v>
      </c>
    </row>
    <row r="269" spans="1:38" s="22" customFormat="1" ht="12.75" customHeight="1" x14ac:dyDescent="0.2">
      <c r="A269" s="8">
        <v>18</v>
      </c>
      <c r="B269" s="319"/>
      <c r="C269" s="319"/>
      <c r="D269" s="319"/>
      <c r="E269" s="319"/>
      <c r="F269" s="321"/>
      <c r="G269" s="433"/>
      <c r="H269" s="269"/>
      <c r="I269" s="434"/>
      <c r="J269" s="337">
        <f t="shared" si="32"/>
        <v>0</v>
      </c>
      <c r="K269" s="336">
        <f t="shared" si="33"/>
        <v>0</v>
      </c>
      <c r="L269" s="319"/>
      <c r="M269" s="319"/>
      <c r="N269" s="319"/>
      <c r="O269" s="340"/>
      <c r="P269" s="320"/>
      <c r="Q269" s="319"/>
      <c r="R269" s="321"/>
      <c r="S269" s="16" t="s">
        <v>76</v>
      </c>
      <c r="T269" s="8">
        <v>18</v>
      </c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40"/>
      <c r="AI269" s="269"/>
      <c r="AJ269" s="319"/>
      <c r="AK269" s="321"/>
      <c r="AL269" s="16" t="s">
        <v>76</v>
      </c>
    </row>
    <row r="270" spans="1:38" s="22" customFormat="1" ht="12.75" customHeight="1" x14ac:dyDescent="0.2">
      <c r="A270" s="8">
        <v>19</v>
      </c>
      <c r="B270" s="319"/>
      <c r="C270" s="319"/>
      <c r="D270" s="319"/>
      <c r="E270" s="319"/>
      <c r="F270" s="321"/>
      <c r="G270" s="433"/>
      <c r="H270" s="269"/>
      <c r="I270" s="434"/>
      <c r="J270" s="337">
        <f t="shared" si="32"/>
        <v>0</v>
      </c>
      <c r="K270" s="336">
        <f t="shared" si="33"/>
        <v>0</v>
      </c>
      <c r="L270" s="319"/>
      <c r="M270" s="319"/>
      <c r="N270" s="319"/>
      <c r="O270" s="340"/>
      <c r="P270" s="320"/>
      <c r="Q270" s="319"/>
      <c r="R270" s="321"/>
      <c r="S270" s="16" t="s">
        <v>77</v>
      </c>
      <c r="T270" s="8">
        <v>19</v>
      </c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40"/>
      <c r="AI270" s="269"/>
      <c r="AJ270" s="319"/>
      <c r="AK270" s="321"/>
      <c r="AL270" s="16" t="s">
        <v>77</v>
      </c>
    </row>
    <row r="271" spans="1:38" s="22" customFormat="1" ht="12.75" customHeight="1" x14ac:dyDescent="0.2">
      <c r="A271" s="8">
        <v>20</v>
      </c>
      <c r="B271" s="319"/>
      <c r="C271" s="319"/>
      <c r="D271" s="319"/>
      <c r="E271" s="319"/>
      <c r="F271" s="321"/>
      <c r="G271" s="433"/>
      <c r="H271" s="269"/>
      <c r="I271" s="434"/>
      <c r="J271" s="337">
        <f t="shared" si="32"/>
        <v>0</v>
      </c>
      <c r="K271" s="336">
        <f t="shared" si="33"/>
        <v>0</v>
      </c>
      <c r="L271" s="319"/>
      <c r="M271" s="319"/>
      <c r="N271" s="319"/>
      <c r="O271" s="340"/>
      <c r="P271" s="320"/>
      <c r="Q271" s="319"/>
      <c r="R271" s="321"/>
      <c r="S271" s="16" t="s">
        <v>78</v>
      </c>
      <c r="T271" s="8">
        <v>20</v>
      </c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40"/>
      <c r="AI271" s="269"/>
      <c r="AJ271" s="319"/>
      <c r="AK271" s="321"/>
      <c r="AL271" s="16" t="s">
        <v>78</v>
      </c>
    </row>
    <row r="272" spans="1:38" s="22" customFormat="1" ht="12.75" customHeight="1" x14ac:dyDescent="0.2">
      <c r="A272" s="8">
        <v>21</v>
      </c>
      <c r="B272" s="319"/>
      <c r="C272" s="319"/>
      <c r="D272" s="319"/>
      <c r="E272" s="319"/>
      <c r="F272" s="321"/>
      <c r="G272" s="433"/>
      <c r="H272" s="269"/>
      <c r="I272" s="434"/>
      <c r="J272" s="337">
        <f t="shared" si="32"/>
        <v>0</v>
      </c>
      <c r="K272" s="336">
        <f t="shared" si="33"/>
        <v>0</v>
      </c>
      <c r="L272" s="319"/>
      <c r="M272" s="319"/>
      <c r="N272" s="319"/>
      <c r="O272" s="340"/>
      <c r="P272" s="320"/>
      <c r="Q272" s="319"/>
      <c r="R272" s="321"/>
      <c r="S272" s="16" t="s">
        <v>79</v>
      </c>
      <c r="T272" s="8">
        <v>21</v>
      </c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40"/>
      <c r="AI272" s="269"/>
      <c r="AJ272" s="319"/>
      <c r="AK272" s="321"/>
      <c r="AL272" s="16" t="s">
        <v>79</v>
      </c>
    </row>
    <row r="273" spans="1:38" s="22" customFormat="1" ht="12.75" customHeight="1" x14ac:dyDescent="0.2">
      <c r="A273" s="8">
        <v>22</v>
      </c>
      <c r="B273" s="319"/>
      <c r="C273" s="319"/>
      <c r="D273" s="319"/>
      <c r="E273" s="319"/>
      <c r="F273" s="321"/>
      <c r="G273" s="433"/>
      <c r="H273" s="269"/>
      <c r="I273" s="434"/>
      <c r="J273" s="337">
        <f t="shared" si="32"/>
        <v>0</v>
      </c>
      <c r="K273" s="336">
        <f t="shared" si="33"/>
        <v>0</v>
      </c>
      <c r="L273" s="319"/>
      <c r="M273" s="319"/>
      <c r="N273" s="319"/>
      <c r="O273" s="340"/>
      <c r="P273" s="320"/>
      <c r="Q273" s="319"/>
      <c r="R273" s="321"/>
      <c r="S273" s="16" t="s">
        <v>80</v>
      </c>
      <c r="T273" s="8">
        <v>22</v>
      </c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40"/>
      <c r="AI273" s="269"/>
      <c r="AJ273" s="319"/>
      <c r="AK273" s="321"/>
      <c r="AL273" s="16" t="s">
        <v>80</v>
      </c>
    </row>
    <row r="274" spans="1:38" s="22" customFormat="1" ht="12.75" customHeight="1" x14ac:dyDescent="0.2">
      <c r="A274" s="8">
        <v>23</v>
      </c>
      <c r="B274" s="319"/>
      <c r="C274" s="319"/>
      <c r="D274" s="319"/>
      <c r="E274" s="319"/>
      <c r="F274" s="321"/>
      <c r="G274" s="433"/>
      <c r="H274" s="269"/>
      <c r="I274" s="434"/>
      <c r="J274" s="337">
        <f t="shared" si="32"/>
        <v>0</v>
      </c>
      <c r="K274" s="336">
        <f t="shared" si="33"/>
        <v>0</v>
      </c>
      <c r="L274" s="319"/>
      <c r="M274" s="319"/>
      <c r="N274" s="319"/>
      <c r="O274" s="340"/>
      <c r="P274" s="320"/>
      <c r="Q274" s="319"/>
      <c r="R274" s="321"/>
      <c r="S274" s="16" t="s">
        <v>81</v>
      </c>
      <c r="T274" s="8">
        <v>23</v>
      </c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40"/>
      <c r="AI274" s="269"/>
      <c r="AJ274" s="319"/>
      <c r="AK274" s="321"/>
      <c r="AL274" s="16" t="s">
        <v>81</v>
      </c>
    </row>
    <row r="275" spans="1:38" s="22" customFormat="1" ht="12.75" customHeight="1" x14ac:dyDescent="0.2">
      <c r="A275" s="8">
        <v>24</v>
      </c>
      <c r="B275" s="319"/>
      <c r="C275" s="319"/>
      <c r="D275" s="319"/>
      <c r="E275" s="319"/>
      <c r="F275" s="321"/>
      <c r="G275" s="433"/>
      <c r="H275" s="269"/>
      <c r="I275" s="434"/>
      <c r="J275" s="337">
        <f t="shared" si="32"/>
        <v>0</v>
      </c>
      <c r="K275" s="336">
        <f t="shared" si="33"/>
        <v>0</v>
      </c>
      <c r="L275" s="319"/>
      <c r="M275" s="319"/>
      <c r="N275" s="319"/>
      <c r="O275" s="340"/>
      <c r="P275" s="320"/>
      <c r="Q275" s="319"/>
      <c r="R275" s="321"/>
      <c r="S275" s="16" t="s">
        <v>82</v>
      </c>
      <c r="T275" s="8">
        <v>24</v>
      </c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40"/>
      <c r="AI275" s="269"/>
      <c r="AJ275" s="319"/>
      <c r="AK275" s="321"/>
      <c r="AL275" s="16" t="s">
        <v>82</v>
      </c>
    </row>
    <row r="276" spans="1:38" s="22" customFormat="1" ht="12.75" customHeight="1" x14ac:dyDescent="0.2">
      <c r="A276" s="8">
        <v>25</v>
      </c>
      <c r="B276" s="319"/>
      <c r="C276" s="319"/>
      <c r="D276" s="319"/>
      <c r="E276" s="319"/>
      <c r="F276" s="321"/>
      <c r="G276" s="433"/>
      <c r="H276" s="269"/>
      <c r="I276" s="434"/>
      <c r="J276" s="337">
        <f t="shared" si="32"/>
        <v>0</v>
      </c>
      <c r="K276" s="336">
        <f t="shared" si="33"/>
        <v>0</v>
      </c>
      <c r="L276" s="319"/>
      <c r="M276" s="319"/>
      <c r="N276" s="319"/>
      <c r="O276" s="340"/>
      <c r="P276" s="320"/>
      <c r="Q276" s="319"/>
      <c r="R276" s="321"/>
      <c r="S276" s="16" t="s">
        <v>83</v>
      </c>
      <c r="T276" s="8">
        <v>25</v>
      </c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40"/>
      <c r="AI276" s="269"/>
      <c r="AJ276" s="319"/>
      <c r="AK276" s="321"/>
      <c r="AL276" s="16" t="s">
        <v>83</v>
      </c>
    </row>
    <row r="277" spans="1:38" s="22" customFormat="1" ht="12.75" customHeight="1" x14ac:dyDescent="0.2">
      <c r="A277" s="8">
        <v>26</v>
      </c>
      <c r="B277" s="319"/>
      <c r="C277" s="319"/>
      <c r="D277" s="319"/>
      <c r="E277" s="319"/>
      <c r="F277" s="321"/>
      <c r="G277" s="433"/>
      <c r="H277" s="269"/>
      <c r="I277" s="434"/>
      <c r="J277" s="337">
        <f t="shared" si="32"/>
        <v>0</v>
      </c>
      <c r="K277" s="336">
        <f t="shared" si="33"/>
        <v>0</v>
      </c>
      <c r="L277" s="319"/>
      <c r="M277" s="319"/>
      <c r="N277" s="319"/>
      <c r="O277" s="340"/>
      <c r="P277" s="320"/>
      <c r="Q277" s="319"/>
      <c r="R277" s="321"/>
      <c r="S277" s="16" t="s">
        <v>84</v>
      </c>
      <c r="T277" s="8">
        <v>26</v>
      </c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40"/>
      <c r="AI277" s="269"/>
      <c r="AJ277" s="319"/>
      <c r="AK277" s="321"/>
      <c r="AL277" s="16" t="s">
        <v>84</v>
      </c>
    </row>
    <row r="278" spans="1:38" s="22" customFormat="1" ht="12.75" customHeight="1" x14ac:dyDescent="0.2">
      <c r="A278" s="8">
        <v>27</v>
      </c>
      <c r="B278" s="319"/>
      <c r="C278" s="319"/>
      <c r="D278" s="319"/>
      <c r="E278" s="319"/>
      <c r="F278" s="321"/>
      <c r="G278" s="433"/>
      <c r="H278" s="269"/>
      <c r="I278" s="434"/>
      <c r="J278" s="337">
        <f t="shared" si="32"/>
        <v>0</v>
      </c>
      <c r="K278" s="336">
        <f t="shared" si="33"/>
        <v>0</v>
      </c>
      <c r="L278" s="319"/>
      <c r="M278" s="319"/>
      <c r="N278" s="319"/>
      <c r="O278" s="340"/>
      <c r="P278" s="320"/>
      <c r="Q278" s="319"/>
      <c r="R278" s="321"/>
      <c r="S278" s="16" t="s">
        <v>85</v>
      </c>
      <c r="T278" s="8">
        <v>27</v>
      </c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40"/>
      <c r="AI278" s="269"/>
      <c r="AJ278" s="319"/>
      <c r="AK278" s="321"/>
      <c r="AL278" s="16" t="s">
        <v>85</v>
      </c>
    </row>
    <row r="279" spans="1:38" s="22" customFormat="1" ht="12.75" customHeight="1" x14ac:dyDescent="0.2">
      <c r="A279" s="8">
        <v>28</v>
      </c>
      <c r="B279" s="319"/>
      <c r="C279" s="319"/>
      <c r="D279" s="319"/>
      <c r="E279" s="319"/>
      <c r="F279" s="321"/>
      <c r="G279" s="433"/>
      <c r="H279" s="269"/>
      <c r="I279" s="434"/>
      <c r="J279" s="337">
        <f t="shared" si="32"/>
        <v>0</v>
      </c>
      <c r="K279" s="336">
        <f t="shared" si="33"/>
        <v>0</v>
      </c>
      <c r="L279" s="319"/>
      <c r="M279" s="319"/>
      <c r="N279" s="319"/>
      <c r="O279" s="340"/>
      <c r="P279" s="320"/>
      <c r="Q279" s="319"/>
      <c r="R279" s="321"/>
      <c r="S279" s="16" t="s">
        <v>86</v>
      </c>
      <c r="T279" s="8">
        <v>28</v>
      </c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40"/>
      <c r="AI279" s="269"/>
      <c r="AJ279" s="319"/>
      <c r="AK279" s="321"/>
      <c r="AL279" s="16" t="s">
        <v>86</v>
      </c>
    </row>
    <row r="280" spans="1:38" s="22" customFormat="1" ht="12.75" customHeight="1" x14ac:dyDescent="0.2">
      <c r="A280" s="8">
        <v>29</v>
      </c>
      <c r="B280" s="319"/>
      <c r="C280" s="319"/>
      <c r="D280" s="319"/>
      <c r="E280" s="319"/>
      <c r="F280" s="321"/>
      <c r="G280" s="433"/>
      <c r="H280" s="269"/>
      <c r="I280" s="434"/>
      <c r="J280" s="337">
        <f t="shared" si="32"/>
        <v>0</v>
      </c>
      <c r="K280" s="336">
        <f t="shared" si="33"/>
        <v>0</v>
      </c>
      <c r="L280" s="319"/>
      <c r="M280" s="319"/>
      <c r="N280" s="319"/>
      <c r="O280" s="340"/>
      <c r="P280" s="320"/>
      <c r="Q280" s="319"/>
      <c r="R280" s="321"/>
      <c r="S280" s="16" t="s">
        <v>87</v>
      </c>
      <c r="T280" s="8">
        <v>29</v>
      </c>
      <c r="U280" s="319"/>
      <c r="V280" s="319"/>
      <c r="W280" s="319"/>
      <c r="X280" s="323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40"/>
      <c r="AI280" s="269"/>
      <c r="AJ280" s="319"/>
      <c r="AK280" s="321"/>
      <c r="AL280" s="16" t="s">
        <v>87</v>
      </c>
    </row>
    <row r="281" spans="1:38" s="22" customFormat="1" ht="12.75" customHeight="1" x14ac:dyDescent="0.2">
      <c r="A281" s="8">
        <v>30</v>
      </c>
      <c r="B281" s="319"/>
      <c r="C281" s="319"/>
      <c r="D281" s="319"/>
      <c r="E281" s="319"/>
      <c r="F281" s="321"/>
      <c r="G281" s="437"/>
      <c r="H281" s="269"/>
      <c r="I281" s="434"/>
      <c r="J281" s="337">
        <f t="shared" si="32"/>
        <v>0</v>
      </c>
      <c r="K281" s="336">
        <f t="shared" si="33"/>
        <v>0</v>
      </c>
      <c r="L281" s="319"/>
      <c r="M281" s="319"/>
      <c r="N281" s="319"/>
      <c r="O281" s="340"/>
      <c r="P281" s="320"/>
      <c r="Q281" s="319"/>
      <c r="R281" s="321"/>
      <c r="S281" s="16" t="s">
        <v>88</v>
      </c>
      <c r="T281" s="8">
        <v>30</v>
      </c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40"/>
      <c r="AI281" s="269"/>
      <c r="AJ281" s="319"/>
      <c r="AK281" s="321"/>
      <c r="AL281" s="16" t="s">
        <v>88</v>
      </c>
    </row>
    <row r="282" spans="1:38" s="22" customFormat="1" ht="12.75" customHeight="1" x14ac:dyDescent="0.2">
      <c r="A282" s="19">
        <v>31</v>
      </c>
      <c r="B282" s="325"/>
      <c r="C282" s="325"/>
      <c r="D282" s="325"/>
      <c r="E282" s="325"/>
      <c r="F282" s="327"/>
      <c r="G282" s="438"/>
      <c r="H282" s="271"/>
      <c r="I282" s="439"/>
      <c r="J282" s="440">
        <f t="shared" si="32"/>
        <v>0</v>
      </c>
      <c r="K282" s="338">
        <f t="shared" si="33"/>
        <v>0</v>
      </c>
      <c r="L282" s="325"/>
      <c r="M282" s="325"/>
      <c r="N282" s="325"/>
      <c r="O282" s="342"/>
      <c r="P282" s="326"/>
      <c r="Q282" s="325"/>
      <c r="R282" s="327"/>
      <c r="S282" s="20" t="s">
        <v>89</v>
      </c>
      <c r="T282" s="19">
        <v>31</v>
      </c>
      <c r="U282" s="325"/>
      <c r="V282" s="325"/>
      <c r="W282" s="325"/>
      <c r="X282" s="325"/>
      <c r="Y282" s="325"/>
      <c r="Z282" s="325"/>
      <c r="AA282" s="325"/>
      <c r="AB282" s="325"/>
      <c r="AC282" s="325"/>
      <c r="AD282" s="325"/>
      <c r="AE282" s="325"/>
      <c r="AF282" s="325"/>
      <c r="AG282" s="325"/>
      <c r="AH282" s="342"/>
      <c r="AI282" s="271"/>
      <c r="AJ282" s="325"/>
      <c r="AK282" s="327"/>
      <c r="AL282" s="20" t="s">
        <v>89</v>
      </c>
    </row>
    <row r="283" spans="1:38" s="279" customFormat="1" ht="12.75" customHeight="1" thickBot="1" x14ac:dyDescent="0.25">
      <c r="A283" s="280"/>
      <c r="B283" s="333">
        <f>SUM(B251:B282)</f>
        <v>0</v>
      </c>
      <c r="C283" s="333">
        <f>SUM(C251:C282)</f>
        <v>0</v>
      </c>
      <c r="D283" s="333">
        <f>SUM(D251:D282)</f>
        <v>0</v>
      </c>
      <c r="E283" s="334">
        <f>SUM(E251:E282)</f>
        <v>0</v>
      </c>
      <c r="F283" s="335">
        <f>SUM(F251:F282)</f>
        <v>0</v>
      </c>
      <c r="G283" s="281"/>
      <c r="H283" s="281" t="s">
        <v>90</v>
      </c>
      <c r="I283" s="293">
        <f>COUNTA(I252:I282)</f>
        <v>0</v>
      </c>
      <c r="J283" s="333">
        <f t="shared" ref="J283:R283" si="34">SUM(J251:J282)</f>
        <v>0</v>
      </c>
      <c r="K283" s="333">
        <f t="shared" si="34"/>
        <v>0</v>
      </c>
      <c r="L283" s="333">
        <f t="shared" si="34"/>
        <v>0</v>
      </c>
      <c r="M283" s="333">
        <f t="shared" si="34"/>
        <v>0</v>
      </c>
      <c r="N283" s="333">
        <f t="shared" si="34"/>
        <v>0</v>
      </c>
      <c r="O283" s="334">
        <f t="shared" si="34"/>
        <v>0</v>
      </c>
      <c r="P283" s="334">
        <f t="shared" si="34"/>
        <v>0</v>
      </c>
      <c r="Q283" s="333">
        <f t="shared" si="34"/>
        <v>0</v>
      </c>
      <c r="R283" s="339">
        <f t="shared" si="34"/>
        <v>0</v>
      </c>
      <c r="S283" s="282"/>
      <c r="T283" s="280"/>
      <c r="U283" s="333">
        <f t="shared" ref="U283:AH283" si="35">SUM(U251:U282)</f>
        <v>0</v>
      </c>
      <c r="V283" s="333">
        <f t="shared" si="35"/>
        <v>0</v>
      </c>
      <c r="W283" s="333">
        <f t="shared" si="35"/>
        <v>0</v>
      </c>
      <c r="X283" s="333">
        <f t="shared" si="35"/>
        <v>0</v>
      </c>
      <c r="Y283" s="333">
        <f t="shared" si="35"/>
        <v>0</v>
      </c>
      <c r="Z283" s="333">
        <f t="shared" si="35"/>
        <v>0</v>
      </c>
      <c r="AA283" s="333">
        <f t="shared" si="35"/>
        <v>0</v>
      </c>
      <c r="AB283" s="333">
        <f t="shared" si="35"/>
        <v>0</v>
      </c>
      <c r="AC283" s="333">
        <f t="shared" si="35"/>
        <v>0</v>
      </c>
      <c r="AD283" s="333">
        <f t="shared" si="35"/>
        <v>0</v>
      </c>
      <c r="AE283" s="333">
        <f t="shared" si="35"/>
        <v>0</v>
      </c>
      <c r="AF283" s="333">
        <f t="shared" si="35"/>
        <v>0</v>
      </c>
      <c r="AG283" s="333">
        <f t="shared" si="35"/>
        <v>0</v>
      </c>
      <c r="AH283" s="335">
        <f t="shared" si="35"/>
        <v>0</v>
      </c>
      <c r="AI283" s="283"/>
      <c r="AJ283" s="333">
        <f>SUM(AJ251:AJ282)</f>
        <v>0</v>
      </c>
      <c r="AK283" s="339">
        <f>SUM(AK251:AK282)</f>
        <v>0</v>
      </c>
      <c r="AL283" s="282"/>
    </row>
    <row r="284" spans="1:38" ht="12.75" customHeight="1" thickTop="1" x14ac:dyDescent="0.2">
      <c r="A284" s="40"/>
      <c r="B284" s="46"/>
      <c r="C284" s="46"/>
      <c r="D284" s="46"/>
      <c r="E284" s="46"/>
      <c r="F284" s="46"/>
      <c r="G284" s="47"/>
      <c r="H284" s="46"/>
      <c r="I284" s="47"/>
      <c r="J284" s="46"/>
      <c r="K284" s="46"/>
      <c r="L284" s="60"/>
      <c r="M284" s="60"/>
      <c r="N284" s="60"/>
      <c r="O284" s="60"/>
      <c r="P284" s="60"/>
      <c r="Q284" s="60"/>
      <c r="R284" s="60"/>
      <c r="S284" s="40"/>
      <c r="T284" s="40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0"/>
    </row>
    <row r="285" spans="1:38" s="22" customFormat="1" ht="12.75" customHeight="1" x14ac:dyDescent="0.2">
      <c r="B285" s="48"/>
      <c r="C285" s="48"/>
      <c r="D285" s="48"/>
      <c r="E285" s="48"/>
      <c r="F285" s="48"/>
      <c r="G285" s="48"/>
      <c r="H285" s="48" t="s">
        <v>126</v>
      </c>
      <c r="I285" s="48"/>
      <c r="J285" s="318">
        <f>SUM(J283-K283)</f>
        <v>0</v>
      </c>
      <c r="K285" s="48"/>
      <c r="L285" s="61"/>
      <c r="M285" s="61"/>
      <c r="N285" s="61"/>
      <c r="O285" s="61"/>
      <c r="P285" s="61"/>
      <c r="Q285" s="61"/>
      <c r="R285" s="61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74"/>
      <c r="H286" s="176"/>
      <c r="I286" s="176"/>
      <c r="J286" s="59"/>
      <c r="K286" s="59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3" customFormat="1" ht="12.75" customHeight="1" x14ac:dyDescent="0.2">
      <c r="A287" s="103"/>
      <c r="B287" s="103"/>
      <c r="C287" s="103"/>
      <c r="D287" s="103"/>
      <c r="E287" s="103"/>
      <c r="F287" s="104"/>
      <c r="G287" s="105"/>
      <c r="H287" s="106"/>
      <c r="I287" s="107"/>
      <c r="J287" s="107"/>
      <c r="K287" s="481" t="s">
        <v>180</v>
      </c>
      <c r="L287" s="482"/>
      <c r="M287" s="482"/>
      <c r="N287" s="482"/>
      <c r="O287" s="483"/>
      <c r="P287" s="483"/>
      <c r="Q287" s="108"/>
      <c r="R287" s="103"/>
      <c r="S287" s="103"/>
      <c r="T287" s="516" t="s">
        <v>476</v>
      </c>
      <c r="U287" s="489"/>
      <c r="V287" s="489"/>
      <c r="W287" s="490"/>
      <c r="X287" s="103"/>
      <c r="Y287" s="516" t="s">
        <v>476</v>
      </c>
      <c r="Z287" s="489"/>
      <c r="AA287" s="489"/>
      <c r="AB287" s="490"/>
      <c r="AC287" s="103"/>
      <c r="AD287" s="103"/>
      <c r="AE287" s="103"/>
      <c r="AF287" s="103"/>
      <c r="AG287" s="103"/>
      <c r="AH287" s="103"/>
      <c r="AI287" s="103"/>
      <c r="AJ287" s="103"/>
      <c r="AK287" s="103"/>
    </row>
    <row r="288" spans="1:38" s="113" customFormat="1" ht="12.75" customHeight="1" x14ac:dyDescent="0.2">
      <c r="A288" s="103"/>
      <c r="B288" s="473" t="s">
        <v>471</v>
      </c>
      <c r="C288" s="474"/>
      <c r="D288" s="474"/>
      <c r="E288" s="475"/>
      <c r="F288" s="109"/>
      <c r="G288" s="106"/>
      <c r="H288" s="107"/>
      <c r="I288" s="107"/>
      <c r="J288" s="107"/>
      <c r="K288" s="491" t="s">
        <v>128</v>
      </c>
      <c r="L288" s="492"/>
      <c r="M288" s="492"/>
      <c r="N288" s="492"/>
      <c r="O288" s="486"/>
      <c r="P288" s="486"/>
      <c r="Q288" s="111"/>
      <c r="R288" s="103"/>
      <c r="S288" s="103"/>
      <c r="T288" s="112" t="s">
        <v>242</v>
      </c>
      <c r="U288" s="512">
        <f>NOVEMBER!U288</f>
        <v>0</v>
      </c>
      <c r="V288" s="512"/>
      <c r="W288" s="513"/>
      <c r="X288" s="103"/>
      <c r="Y288" s="112" t="s">
        <v>238</v>
      </c>
      <c r="Z288" s="512">
        <f>NOVEMBER!Z288</f>
        <v>0</v>
      </c>
      <c r="AA288" s="512"/>
      <c r="AB288" s="513"/>
      <c r="AC288" s="103"/>
      <c r="AD288" s="103"/>
      <c r="AE288" s="103"/>
      <c r="AF288" s="103"/>
      <c r="AG288" s="103"/>
      <c r="AH288" s="103"/>
      <c r="AI288" s="103"/>
      <c r="AJ288" s="103"/>
      <c r="AK288" s="103"/>
    </row>
    <row r="289" spans="1:37" s="113" customFormat="1" ht="12.75" customHeight="1" thickBot="1" x14ac:dyDescent="0.25">
      <c r="A289" s="103"/>
      <c r="B289" s="114" t="s">
        <v>472</v>
      </c>
      <c r="C289" s="115" t="s">
        <v>129</v>
      </c>
      <c r="D289" s="116" t="s">
        <v>472</v>
      </c>
      <c r="E289" s="117" t="s">
        <v>129</v>
      </c>
      <c r="F289" s="476"/>
      <c r="G289" s="477"/>
      <c r="H289" s="484"/>
      <c r="I289" s="484"/>
      <c r="J289" s="107"/>
      <c r="K289" s="478" t="s">
        <v>181</v>
      </c>
      <c r="L289" s="479"/>
      <c r="M289" s="479"/>
      <c r="N289" s="479"/>
      <c r="O289" s="487">
        <f>J21</f>
        <v>0</v>
      </c>
      <c r="P289" s="487"/>
      <c r="Q289" s="111"/>
      <c r="R289" s="103"/>
      <c r="S289" s="103"/>
      <c r="T289" s="112" t="s">
        <v>206</v>
      </c>
      <c r="U289" s="512">
        <f>NOVEMBER!U289</f>
        <v>0</v>
      </c>
      <c r="V289" s="512"/>
      <c r="W289" s="513"/>
      <c r="X289" s="103"/>
      <c r="Y289" s="112" t="s">
        <v>206</v>
      </c>
      <c r="Z289" s="512">
        <f>NOVEMBER!Z289</f>
        <v>0</v>
      </c>
      <c r="AA289" s="512"/>
      <c r="AB289" s="513"/>
      <c r="AC289" s="103"/>
      <c r="AD289" s="103"/>
      <c r="AE289" s="103"/>
      <c r="AF289" s="103"/>
      <c r="AG289" s="103"/>
      <c r="AH289" s="103"/>
      <c r="AI289" s="103"/>
      <c r="AJ289" s="103"/>
      <c r="AK289" s="103"/>
    </row>
    <row r="290" spans="1:37" s="113" customFormat="1" ht="12.75" customHeight="1" x14ac:dyDescent="0.2">
      <c r="A290" s="103"/>
      <c r="B290" s="441"/>
      <c r="C290" s="295">
        <v>0</v>
      </c>
      <c r="D290" s="443"/>
      <c r="E290" s="296">
        <v>0</v>
      </c>
      <c r="F290" s="477"/>
      <c r="G290" s="477"/>
      <c r="H290" s="484"/>
      <c r="I290" s="484"/>
      <c r="J290" s="107"/>
      <c r="K290" s="485" t="s">
        <v>130</v>
      </c>
      <c r="L290" s="486"/>
      <c r="M290" s="486"/>
      <c r="N290" s="486"/>
      <c r="O290" s="487">
        <f>J7</f>
        <v>0</v>
      </c>
      <c r="P290" s="487"/>
      <c r="Q290" s="111"/>
      <c r="R290" s="103"/>
      <c r="S290" s="103"/>
      <c r="T290" s="112" t="s">
        <v>253</v>
      </c>
      <c r="U290" s="512">
        <f>NOVEMBER!U290</f>
        <v>0</v>
      </c>
      <c r="V290" s="512"/>
      <c r="W290" s="513"/>
      <c r="X290" s="103"/>
      <c r="Y290" s="112" t="s">
        <v>253</v>
      </c>
      <c r="Z290" s="512">
        <f>NOVEMBER!Z290</f>
        <v>0</v>
      </c>
      <c r="AA290" s="512"/>
      <c r="AB290" s="513"/>
      <c r="AC290" s="103"/>
      <c r="AD290" s="103"/>
      <c r="AE290" s="103"/>
      <c r="AF290" s="103"/>
      <c r="AG290" s="103"/>
      <c r="AH290" s="103"/>
      <c r="AI290" s="103"/>
      <c r="AJ290" s="103"/>
      <c r="AK290" s="103"/>
    </row>
    <row r="291" spans="1:37" s="113" customFormat="1" ht="12.75" customHeight="1" x14ac:dyDescent="0.2">
      <c r="A291" s="103"/>
      <c r="B291" s="441"/>
      <c r="C291" s="295">
        <v>0</v>
      </c>
      <c r="D291" s="443"/>
      <c r="E291" s="296">
        <v>0</v>
      </c>
      <c r="F291" s="477"/>
      <c r="G291" s="477"/>
      <c r="H291" s="484"/>
      <c r="I291" s="484"/>
      <c r="J291" s="107"/>
      <c r="K291" s="485" t="s">
        <v>132</v>
      </c>
      <c r="L291" s="486"/>
      <c r="M291" s="486"/>
      <c r="N291" s="486"/>
      <c r="O291" s="487">
        <f>SUM(O289:P290)</f>
        <v>0</v>
      </c>
      <c r="P291" s="487"/>
      <c r="Q291" s="111"/>
      <c r="R291" s="103"/>
      <c r="S291" s="103"/>
      <c r="T291" s="112" t="s">
        <v>207</v>
      </c>
      <c r="U291" s="505">
        <f>NOVEMBER!U295</f>
        <v>0</v>
      </c>
      <c r="V291" s="505"/>
      <c r="W291" s="111"/>
      <c r="X291" s="103"/>
      <c r="Y291" s="112" t="s">
        <v>207</v>
      </c>
      <c r="Z291" s="505">
        <f>NOVEMBER!Z295</f>
        <v>0</v>
      </c>
      <c r="AA291" s="505"/>
      <c r="AB291" s="111"/>
      <c r="AC291" s="103"/>
      <c r="AD291" s="103"/>
      <c r="AE291" s="103"/>
      <c r="AF291" s="103"/>
      <c r="AG291" s="103"/>
      <c r="AH291" s="103"/>
      <c r="AI291" s="103"/>
      <c r="AJ291" s="103"/>
      <c r="AK291" s="103"/>
    </row>
    <row r="292" spans="1:37" s="113" customFormat="1" ht="12.75" customHeight="1" x14ac:dyDescent="0.2">
      <c r="A292" s="103"/>
      <c r="B292" s="441"/>
      <c r="C292" s="295">
        <v>0</v>
      </c>
      <c r="D292" s="443"/>
      <c r="E292" s="296">
        <v>0</v>
      </c>
      <c r="F292" s="477"/>
      <c r="G292" s="477"/>
      <c r="H292" s="484"/>
      <c r="I292" s="484"/>
      <c r="J292" s="107"/>
      <c r="K292" s="485" t="s">
        <v>133</v>
      </c>
      <c r="L292" s="486"/>
      <c r="M292" s="486"/>
      <c r="N292" s="486"/>
      <c r="O292" s="487">
        <f>K283</f>
        <v>0</v>
      </c>
      <c r="P292" s="487"/>
      <c r="Q292" s="111"/>
      <c r="R292" s="103"/>
      <c r="S292" s="103"/>
      <c r="T292" s="112" t="s">
        <v>208</v>
      </c>
      <c r="U292" s="497">
        <v>0</v>
      </c>
      <c r="V292" s="497"/>
      <c r="W292" s="111"/>
      <c r="X292" s="103"/>
      <c r="Y292" s="112" t="s">
        <v>208</v>
      </c>
      <c r="Z292" s="497">
        <v>0</v>
      </c>
      <c r="AA292" s="497"/>
      <c r="AB292" s="111"/>
      <c r="AC292" s="103"/>
      <c r="AD292" s="103"/>
      <c r="AE292" s="103"/>
      <c r="AF292" s="103"/>
      <c r="AG292" s="103"/>
      <c r="AH292" s="103"/>
      <c r="AI292" s="103"/>
      <c r="AJ292" s="103"/>
      <c r="AK292" s="103"/>
    </row>
    <row r="293" spans="1:37" s="113" customFormat="1" ht="12.75" customHeight="1" x14ac:dyDescent="0.2">
      <c r="A293" s="103"/>
      <c r="B293" s="441"/>
      <c r="C293" s="295">
        <v>0</v>
      </c>
      <c r="D293" s="443"/>
      <c r="E293" s="296">
        <v>0</v>
      </c>
      <c r="F293" s="477"/>
      <c r="G293" s="477"/>
      <c r="H293" s="484"/>
      <c r="I293" s="484"/>
      <c r="J293" s="107"/>
      <c r="K293" s="485" t="s">
        <v>134</v>
      </c>
      <c r="L293" s="486"/>
      <c r="M293" s="486"/>
      <c r="N293" s="486"/>
      <c r="O293" s="500"/>
      <c r="P293" s="500"/>
      <c r="Q293" s="111" t="s">
        <v>190</v>
      </c>
      <c r="R293" s="103"/>
      <c r="S293" s="103"/>
      <c r="T293" s="112" t="s">
        <v>209</v>
      </c>
      <c r="U293" s="497">
        <v>0</v>
      </c>
      <c r="V293" s="497"/>
      <c r="W293" s="111"/>
      <c r="X293" s="103"/>
      <c r="Y293" s="112" t="s">
        <v>209</v>
      </c>
      <c r="Z293" s="497">
        <v>0</v>
      </c>
      <c r="AA293" s="497"/>
      <c r="AB293" s="111"/>
      <c r="AC293" s="103"/>
      <c r="AD293" s="103"/>
      <c r="AE293" s="103"/>
      <c r="AF293" s="103"/>
      <c r="AG293" s="103"/>
      <c r="AH293" s="103"/>
      <c r="AI293" s="103"/>
      <c r="AJ293" s="103"/>
      <c r="AK293" s="103"/>
    </row>
    <row r="294" spans="1:37" s="113" customFormat="1" ht="12.75" customHeight="1" x14ac:dyDescent="0.2">
      <c r="A294" s="103"/>
      <c r="B294" s="441"/>
      <c r="C294" s="295">
        <v>0</v>
      </c>
      <c r="D294" s="443"/>
      <c r="E294" s="296">
        <v>0</v>
      </c>
      <c r="F294" s="477"/>
      <c r="G294" s="477"/>
      <c r="H294" s="484"/>
      <c r="I294" s="484"/>
      <c r="J294" s="107"/>
      <c r="K294" s="498" t="s">
        <v>182</v>
      </c>
      <c r="L294" s="499"/>
      <c r="M294" s="499"/>
      <c r="N294" s="499"/>
      <c r="O294" s="487">
        <f>SUM(O291-O292+O293)</f>
        <v>0</v>
      </c>
      <c r="P294" s="487"/>
      <c r="Q294" s="111"/>
      <c r="R294" s="103"/>
      <c r="S294" s="103"/>
      <c r="T294" s="112" t="s">
        <v>210</v>
      </c>
      <c r="U294" s="497">
        <v>0</v>
      </c>
      <c r="V294" s="497"/>
      <c r="W294" s="111"/>
      <c r="X294" s="103"/>
      <c r="Y294" s="112" t="s">
        <v>210</v>
      </c>
      <c r="Z294" s="497">
        <v>0</v>
      </c>
      <c r="AA294" s="497"/>
      <c r="AB294" s="111"/>
      <c r="AC294" s="103"/>
      <c r="AD294" s="103"/>
      <c r="AE294" s="103"/>
      <c r="AF294" s="103"/>
      <c r="AG294" s="103"/>
      <c r="AH294" s="103"/>
      <c r="AI294" s="103"/>
      <c r="AJ294" s="103"/>
      <c r="AK294" s="103"/>
    </row>
    <row r="295" spans="1:37" s="113" customFormat="1" ht="12.75" customHeight="1" x14ac:dyDescent="0.2">
      <c r="A295" s="103"/>
      <c r="B295" s="441"/>
      <c r="C295" s="295">
        <v>0</v>
      </c>
      <c r="D295" s="443"/>
      <c r="E295" s="296">
        <v>0</v>
      </c>
      <c r="F295" s="477"/>
      <c r="G295" s="477"/>
      <c r="H295" s="484"/>
      <c r="I295" s="484"/>
      <c r="J295" s="107"/>
      <c r="K295" s="485"/>
      <c r="L295" s="486"/>
      <c r="M295" s="486"/>
      <c r="N295" s="486"/>
      <c r="O295" s="487"/>
      <c r="P295" s="487"/>
      <c r="Q295" s="111"/>
      <c r="R295" s="103"/>
      <c r="S295" s="103"/>
      <c r="T295" s="112" t="s">
        <v>228</v>
      </c>
      <c r="U295" s="505">
        <f>U291+U292+U293-U294</f>
        <v>0</v>
      </c>
      <c r="V295" s="505"/>
      <c r="W295" s="111"/>
      <c r="X295" s="103"/>
      <c r="Y295" s="112" t="s">
        <v>228</v>
      </c>
      <c r="Z295" s="505">
        <f>Z291+Z292+Z293-Z294</f>
        <v>0</v>
      </c>
      <c r="AA295" s="505"/>
      <c r="AB295" s="111"/>
      <c r="AC295" s="103"/>
      <c r="AD295" s="103"/>
      <c r="AE295" s="103"/>
      <c r="AF295" s="103"/>
      <c r="AG295" s="103"/>
      <c r="AH295" s="103"/>
      <c r="AI295" s="103"/>
      <c r="AJ295" s="103"/>
      <c r="AK295" s="103"/>
    </row>
    <row r="296" spans="1:37" s="113" customFormat="1" ht="12.75" customHeight="1" x14ac:dyDescent="0.2">
      <c r="A296" s="103"/>
      <c r="B296" s="441"/>
      <c r="C296" s="295">
        <v>0</v>
      </c>
      <c r="D296" s="443"/>
      <c r="E296" s="296">
        <v>0</v>
      </c>
      <c r="F296" s="105"/>
      <c r="G296" s="107"/>
      <c r="H296" s="118"/>
      <c r="I296" s="118"/>
      <c r="J296" s="107"/>
      <c r="K296" s="485"/>
      <c r="L296" s="486"/>
      <c r="M296" s="486"/>
      <c r="N296" s="486"/>
      <c r="O296" s="487"/>
      <c r="P296" s="487"/>
      <c r="Q296" s="111"/>
      <c r="R296" s="103"/>
      <c r="S296" s="103"/>
      <c r="T296" s="119"/>
      <c r="U296" s="104"/>
      <c r="V296" s="104"/>
      <c r="W296" s="111"/>
      <c r="X296" s="103"/>
      <c r="Y296" s="119"/>
      <c r="Z296" s="104"/>
      <c r="AA296" s="104"/>
      <c r="AB296" s="111"/>
      <c r="AC296" s="103"/>
      <c r="AD296" s="103"/>
      <c r="AE296" s="103"/>
      <c r="AF296" s="103"/>
      <c r="AG296" s="103"/>
      <c r="AH296" s="103"/>
      <c r="AI296" s="103"/>
      <c r="AJ296" s="103"/>
      <c r="AK296" s="103"/>
    </row>
    <row r="297" spans="1:37" s="113" customFormat="1" ht="12.75" customHeight="1" x14ac:dyDescent="0.2">
      <c r="A297" s="103"/>
      <c r="B297" s="441"/>
      <c r="C297" s="295">
        <v>0</v>
      </c>
      <c r="D297" s="443"/>
      <c r="E297" s="296">
        <v>0</v>
      </c>
      <c r="F297" s="105"/>
      <c r="G297" s="107"/>
      <c r="H297" s="118"/>
      <c r="I297" s="118"/>
      <c r="J297" s="107"/>
      <c r="K297" s="498" t="s">
        <v>183</v>
      </c>
      <c r="L297" s="499"/>
      <c r="M297" s="499"/>
      <c r="N297" s="499"/>
      <c r="O297" s="500"/>
      <c r="P297" s="500"/>
      <c r="Q297" s="111"/>
      <c r="R297" s="103"/>
      <c r="S297" s="103"/>
      <c r="T297" s="119"/>
      <c r="U297" s="104"/>
      <c r="V297" s="104"/>
      <c r="W297" s="111"/>
      <c r="X297" s="103"/>
      <c r="Y297" s="119"/>
      <c r="Z297" s="104"/>
      <c r="AA297" s="104"/>
      <c r="AB297" s="111"/>
      <c r="AC297" s="103"/>
      <c r="AD297" s="103"/>
      <c r="AE297" s="103"/>
      <c r="AF297" s="103"/>
      <c r="AG297" s="103"/>
      <c r="AH297" s="103"/>
      <c r="AI297" s="103"/>
      <c r="AJ297" s="103"/>
      <c r="AK297" s="103"/>
    </row>
    <row r="298" spans="1:37" s="113" customFormat="1" ht="12.75" customHeight="1" x14ac:dyDescent="0.2">
      <c r="A298" s="103"/>
      <c r="B298" s="441"/>
      <c r="C298" s="295">
        <v>0</v>
      </c>
      <c r="D298" s="443"/>
      <c r="E298" s="296">
        <v>0</v>
      </c>
      <c r="F298" s="501"/>
      <c r="G298" s="477"/>
      <c r="H298" s="484"/>
      <c r="I298" s="484"/>
      <c r="J298" s="107"/>
      <c r="K298" s="485" t="s">
        <v>131</v>
      </c>
      <c r="L298" s="486"/>
      <c r="M298" s="486"/>
      <c r="N298" s="486"/>
      <c r="O298" s="500"/>
      <c r="P298" s="500"/>
      <c r="Q298" s="111"/>
      <c r="R298" s="103"/>
      <c r="S298" s="103"/>
      <c r="T298" s="112" t="s">
        <v>243</v>
      </c>
      <c r="U298" s="512">
        <f>NOVEMBER!U298</f>
        <v>0</v>
      </c>
      <c r="V298" s="512"/>
      <c r="W298" s="513"/>
      <c r="X298" s="103"/>
      <c r="Y298" s="112" t="s">
        <v>239</v>
      </c>
      <c r="Z298" s="512">
        <f>NOVEMBER!Z298</f>
        <v>0</v>
      </c>
      <c r="AA298" s="512"/>
      <c r="AB298" s="513"/>
      <c r="AC298" s="103"/>
      <c r="AD298" s="103"/>
      <c r="AE298" s="103"/>
      <c r="AF298" s="103"/>
      <c r="AG298" s="103"/>
      <c r="AH298" s="103"/>
      <c r="AI298" s="103"/>
      <c r="AJ298" s="103"/>
      <c r="AK298" s="103"/>
    </row>
    <row r="299" spans="1:37" s="113" customFormat="1" ht="12.75" customHeight="1" x14ac:dyDescent="0.2">
      <c r="A299" s="103"/>
      <c r="B299" s="441"/>
      <c r="C299" s="295">
        <v>0</v>
      </c>
      <c r="D299" s="443"/>
      <c r="E299" s="296">
        <v>0</v>
      </c>
      <c r="F299" s="501"/>
      <c r="G299" s="477"/>
      <c r="H299" s="484"/>
      <c r="I299" s="484"/>
      <c r="J299" s="107"/>
      <c r="K299" s="485" t="s">
        <v>473</v>
      </c>
      <c r="L299" s="486"/>
      <c r="M299" s="486"/>
      <c r="N299" s="486"/>
      <c r="O299" s="487">
        <f>G328</f>
        <v>0</v>
      </c>
      <c r="P299" s="487"/>
      <c r="Q299" s="111"/>
      <c r="R299" s="130" t="s">
        <v>233</v>
      </c>
      <c r="S299" s="103"/>
      <c r="T299" s="112" t="s">
        <v>206</v>
      </c>
      <c r="U299" s="512">
        <f>NOVEMBER!U299</f>
        <v>0</v>
      </c>
      <c r="V299" s="512"/>
      <c r="W299" s="513"/>
      <c r="X299" s="103"/>
      <c r="Y299" s="112" t="s">
        <v>206</v>
      </c>
      <c r="Z299" s="512">
        <f>NOVEMBER!Z299</f>
        <v>0</v>
      </c>
      <c r="AA299" s="512"/>
      <c r="AB299" s="513"/>
      <c r="AC299" s="103"/>
      <c r="AD299" s="103"/>
      <c r="AE299" s="103"/>
      <c r="AF299" s="103"/>
      <c r="AG299" s="103"/>
      <c r="AH299" s="103"/>
      <c r="AI299" s="103"/>
      <c r="AJ299" s="103"/>
      <c r="AK299" s="103"/>
    </row>
    <row r="300" spans="1:37" s="113" customFormat="1" ht="12.75" customHeight="1" x14ac:dyDescent="0.2">
      <c r="A300" s="103"/>
      <c r="B300" s="441"/>
      <c r="C300" s="295">
        <v>0</v>
      </c>
      <c r="D300" s="443"/>
      <c r="E300" s="296">
        <v>0</v>
      </c>
      <c r="F300" s="105"/>
      <c r="G300" s="107"/>
      <c r="H300" s="484"/>
      <c r="I300" s="484"/>
      <c r="J300" s="107"/>
      <c r="K300" s="485" t="s">
        <v>134</v>
      </c>
      <c r="L300" s="486"/>
      <c r="M300" s="486"/>
      <c r="N300" s="486"/>
      <c r="O300" s="500"/>
      <c r="P300" s="500"/>
      <c r="Q300" s="111" t="s">
        <v>190</v>
      </c>
      <c r="R300" s="317">
        <f>SUM(E2-O301)</f>
        <v>0</v>
      </c>
      <c r="S300" s="103"/>
      <c r="T300" s="112" t="s">
        <v>253</v>
      </c>
      <c r="U300" s="512">
        <f>NOVEMBER!U300</f>
        <v>0</v>
      </c>
      <c r="V300" s="512"/>
      <c r="W300" s="513"/>
      <c r="X300" s="103"/>
      <c r="Y300" s="112" t="s">
        <v>253</v>
      </c>
      <c r="Z300" s="512">
        <f>NOVEMBER!Z300</f>
        <v>0</v>
      </c>
      <c r="AA300" s="512"/>
      <c r="AB300" s="513"/>
      <c r="AC300" s="103"/>
      <c r="AD300" s="103"/>
      <c r="AE300" s="103"/>
      <c r="AF300" s="103"/>
      <c r="AG300" s="103"/>
      <c r="AH300" s="103"/>
      <c r="AI300" s="103"/>
      <c r="AJ300" s="103"/>
      <c r="AK300" s="103"/>
    </row>
    <row r="301" spans="1:37" s="113" customFormat="1" ht="12.75" customHeight="1" x14ac:dyDescent="0.2">
      <c r="A301" s="103"/>
      <c r="B301" s="441"/>
      <c r="C301" s="295">
        <v>0</v>
      </c>
      <c r="D301" s="443"/>
      <c r="E301" s="296">
        <v>0</v>
      </c>
      <c r="F301" s="105"/>
      <c r="G301" s="107"/>
      <c r="H301" s="484"/>
      <c r="I301" s="484"/>
      <c r="J301" s="107"/>
      <c r="K301" s="498" t="s">
        <v>386</v>
      </c>
      <c r="L301" s="499"/>
      <c r="M301" s="499"/>
      <c r="N301" s="499"/>
      <c r="O301" s="487">
        <f>SUM(O297-O299+O300+O298)</f>
        <v>0</v>
      </c>
      <c r="P301" s="487"/>
      <c r="Q301" s="111"/>
      <c r="R301" s="103"/>
      <c r="S301" s="103"/>
      <c r="T301" s="112" t="s">
        <v>207</v>
      </c>
      <c r="U301" s="505">
        <f>NOVEMBER!U305</f>
        <v>0</v>
      </c>
      <c r="V301" s="505"/>
      <c r="W301" s="111"/>
      <c r="X301" s="103"/>
      <c r="Y301" s="112" t="s">
        <v>207</v>
      </c>
      <c r="Z301" s="505">
        <f>NOVEMBER!Z305</f>
        <v>0</v>
      </c>
      <c r="AA301" s="505"/>
      <c r="AB301" s="111"/>
      <c r="AC301" s="103"/>
      <c r="AD301" s="103"/>
      <c r="AE301" s="103"/>
      <c r="AF301" s="103"/>
      <c r="AG301" s="103"/>
      <c r="AH301" s="103"/>
      <c r="AI301" s="103"/>
      <c r="AJ301" s="103"/>
      <c r="AK301" s="103"/>
    </row>
    <row r="302" spans="1:37" s="113" customFormat="1" ht="12.75" customHeight="1" thickBot="1" x14ac:dyDescent="0.25">
      <c r="A302" s="103"/>
      <c r="B302" s="441"/>
      <c r="C302" s="295">
        <v>0</v>
      </c>
      <c r="D302" s="443"/>
      <c r="E302" s="296">
        <v>0</v>
      </c>
      <c r="F302" s="105"/>
      <c r="G302" s="107"/>
      <c r="H302" s="107"/>
      <c r="I302" s="107"/>
      <c r="J302" s="107"/>
      <c r="K302" s="502"/>
      <c r="L302" s="503"/>
      <c r="M302" s="503"/>
      <c r="N302" s="503"/>
      <c r="O302" s="504"/>
      <c r="P302" s="504"/>
      <c r="Q302" s="120"/>
      <c r="R302" s="103"/>
      <c r="S302" s="103"/>
      <c r="T302" s="112" t="s">
        <v>208</v>
      </c>
      <c r="U302" s="497">
        <v>0</v>
      </c>
      <c r="V302" s="497"/>
      <c r="W302" s="111"/>
      <c r="X302" s="103"/>
      <c r="Y302" s="112" t="s">
        <v>208</v>
      </c>
      <c r="Z302" s="497">
        <v>0</v>
      </c>
      <c r="AA302" s="497"/>
      <c r="AB302" s="111"/>
      <c r="AC302" s="103"/>
      <c r="AD302" s="103"/>
      <c r="AE302" s="103"/>
      <c r="AF302" s="103"/>
      <c r="AG302" s="103"/>
      <c r="AH302" s="103"/>
      <c r="AI302" s="103"/>
      <c r="AJ302" s="103"/>
      <c r="AK302" s="103"/>
    </row>
    <row r="303" spans="1:37" s="113" customFormat="1" ht="12.75" customHeight="1" x14ac:dyDescent="0.2">
      <c r="A303" s="103"/>
      <c r="B303" s="441"/>
      <c r="C303" s="295">
        <v>0</v>
      </c>
      <c r="D303" s="443"/>
      <c r="E303" s="296">
        <v>0</v>
      </c>
      <c r="F303" s="121"/>
      <c r="G303" s="122"/>
      <c r="H303" s="122"/>
      <c r="I303" s="122"/>
      <c r="J303" s="122"/>
      <c r="K303" s="103"/>
      <c r="L303" s="103"/>
      <c r="M303" s="103"/>
      <c r="N303" s="103"/>
      <c r="O303" s="103"/>
      <c r="P303" s="103"/>
      <c r="Q303" s="103"/>
      <c r="R303" s="103"/>
      <c r="S303" s="103"/>
      <c r="T303" s="112" t="s">
        <v>209</v>
      </c>
      <c r="U303" s="497">
        <v>0</v>
      </c>
      <c r="V303" s="497"/>
      <c r="W303" s="111"/>
      <c r="X303" s="103"/>
      <c r="Y303" s="112" t="s">
        <v>209</v>
      </c>
      <c r="Z303" s="497">
        <v>0</v>
      </c>
      <c r="AA303" s="497"/>
      <c r="AB303" s="111"/>
      <c r="AC303" s="103"/>
      <c r="AD303" s="103"/>
      <c r="AE303" s="103"/>
      <c r="AF303" s="103"/>
      <c r="AG303" s="103"/>
      <c r="AH303" s="103"/>
      <c r="AI303" s="103"/>
      <c r="AJ303" s="103"/>
      <c r="AK303" s="103"/>
    </row>
    <row r="304" spans="1:37" s="113" customFormat="1" ht="12.75" customHeight="1" x14ac:dyDescent="0.2">
      <c r="A304" s="103"/>
      <c r="B304" s="441"/>
      <c r="C304" s="295">
        <v>0</v>
      </c>
      <c r="D304" s="443"/>
      <c r="E304" s="296">
        <v>0</v>
      </c>
      <c r="F304" s="121"/>
      <c r="G304" s="122"/>
      <c r="H304" s="122"/>
      <c r="I304" s="122"/>
      <c r="J304" s="122"/>
      <c r="K304" s="103"/>
      <c r="L304" s="103"/>
      <c r="M304" s="103"/>
      <c r="N304" s="103"/>
      <c r="O304" s="103"/>
      <c r="P304" s="103"/>
      <c r="Q304" s="103"/>
      <c r="R304" s="103"/>
      <c r="S304" s="103"/>
      <c r="T304" s="112" t="s">
        <v>210</v>
      </c>
      <c r="U304" s="497">
        <v>0</v>
      </c>
      <c r="V304" s="497"/>
      <c r="W304" s="111"/>
      <c r="X304" s="103"/>
      <c r="Y304" s="112" t="s">
        <v>210</v>
      </c>
      <c r="Z304" s="497">
        <v>0</v>
      </c>
      <c r="AA304" s="497"/>
      <c r="AB304" s="111"/>
      <c r="AC304" s="103"/>
      <c r="AD304" s="103"/>
      <c r="AE304" s="103"/>
      <c r="AF304" s="103"/>
      <c r="AG304" s="103"/>
      <c r="AH304" s="103"/>
      <c r="AI304" s="103"/>
      <c r="AJ304" s="103"/>
      <c r="AK304" s="103"/>
    </row>
    <row r="305" spans="1:37" s="113" customFormat="1" ht="12.75" customHeight="1" x14ac:dyDescent="0.2">
      <c r="A305" s="103"/>
      <c r="B305" s="441"/>
      <c r="C305" s="295">
        <v>0</v>
      </c>
      <c r="D305" s="443"/>
      <c r="E305" s="296">
        <v>0</v>
      </c>
      <c r="F305" s="121"/>
      <c r="G305" s="122"/>
      <c r="H305" s="122"/>
      <c r="I305" s="122"/>
      <c r="J305" s="122"/>
      <c r="K305" s="103"/>
      <c r="L305" s="103"/>
      <c r="M305" s="103"/>
      <c r="N305" s="103"/>
      <c r="O305" s="103"/>
      <c r="P305" s="103"/>
      <c r="Q305" s="103"/>
      <c r="R305" s="103"/>
      <c r="S305" s="103"/>
      <c r="T305" s="112" t="str">
        <f>T295</f>
        <v>AS OF 12/31</v>
      </c>
      <c r="U305" s="505">
        <f>U301+U302+U303-U304</f>
        <v>0</v>
      </c>
      <c r="V305" s="505"/>
      <c r="W305" s="111"/>
      <c r="X305" s="103"/>
      <c r="Y305" s="112" t="str">
        <f>Y295</f>
        <v>AS OF 12/31</v>
      </c>
      <c r="Z305" s="505">
        <f>Z301+Z302+Z303-Z304</f>
        <v>0</v>
      </c>
      <c r="AA305" s="505"/>
      <c r="AB305" s="111"/>
      <c r="AC305" s="103"/>
      <c r="AD305" s="103"/>
      <c r="AE305" s="103"/>
      <c r="AF305" s="103"/>
      <c r="AG305" s="103"/>
      <c r="AH305" s="103"/>
      <c r="AI305" s="103"/>
      <c r="AJ305" s="103"/>
      <c r="AK305" s="103"/>
    </row>
    <row r="306" spans="1:37" s="113" customFormat="1" ht="12.75" customHeight="1" x14ac:dyDescent="0.2">
      <c r="A306" s="103"/>
      <c r="B306" s="441"/>
      <c r="C306" s="295">
        <v>0</v>
      </c>
      <c r="D306" s="443"/>
      <c r="E306" s="296">
        <v>0</v>
      </c>
      <c r="F306" s="121"/>
      <c r="G306" s="122"/>
      <c r="H306" s="122"/>
      <c r="I306" s="122"/>
      <c r="J306" s="122"/>
      <c r="K306" s="103"/>
      <c r="L306" s="103"/>
      <c r="M306" s="103"/>
      <c r="N306" s="103"/>
      <c r="O306" s="103"/>
      <c r="P306" s="103"/>
      <c r="Q306" s="103"/>
      <c r="R306" s="103"/>
      <c r="S306" s="103"/>
      <c r="T306" s="119"/>
      <c r="U306" s="104"/>
      <c r="V306" s="104"/>
      <c r="W306" s="111"/>
      <c r="X306" s="103"/>
      <c r="Y306" s="119"/>
      <c r="Z306" s="104"/>
      <c r="AA306" s="104"/>
      <c r="AB306" s="111"/>
      <c r="AC306" s="103"/>
      <c r="AD306" s="103"/>
      <c r="AE306" s="103"/>
      <c r="AF306" s="103"/>
      <c r="AG306" s="103"/>
      <c r="AH306" s="103"/>
      <c r="AI306" s="103"/>
      <c r="AJ306" s="103"/>
      <c r="AK306" s="103"/>
    </row>
    <row r="307" spans="1:37" s="113" customFormat="1" ht="12.75" customHeight="1" x14ac:dyDescent="0.2">
      <c r="A307" s="103"/>
      <c r="B307" s="441"/>
      <c r="C307" s="295">
        <v>0</v>
      </c>
      <c r="D307" s="443"/>
      <c r="E307" s="296">
        <v>0</v>
      </c>
      <c r="F307" s="121"/>
      <c r="G307" s="122"/>
      <c r="H307" s="122"/>
      <c r="I307" s="122"/>
      <c r="J307" s="122"/>
      <c r="K307" s="103"/>
      <c r="L307" s="103"/>
      <c r="M307" s="103"/>
      <c r="N307" s="103"/>
      <c r="O307" s="103"/>
      <c r="P307" s="103"/>
      <c r="Q307" s="103"/>
      <c r="R307" s="103"/>
      <c r="S307" s="103"/>
      <c r="T307" s="119"/>
      <c r="U307" s="104"/>
      <c r="V307" s="104"/>
      <c r="W307" s="111"/>
      <c r="X307" s="103"/>
      <c r="Y307" s="119"/>
      <c r="Z307" s="104"/>
      <c r="AA307" s="104"/>
      <c r="AB307" s="111"/>
      <c r="AC307" s="103"/>
      <c r="AD307" s="103"/>
      <c r="AE307" s="103"/>
      <c r="AF307" s="103"/>
      <c r="AG307" s="103"/>
      <c r="AH307" s="103"/>
      <c r="AI307" s="103"/>
      <c r="AJ307" s="103"/>
      <c r="AK307" s="103"/>
    </row>
    <row r="308" spans="1:37" s="113" customFormat="1" ht="12.75" customHeight="1" x14ac:dyDescent="0.2">
      <c r="A308" s="103"/>
      <c r="B308" s="441"/>
      <c r="C308" s="295">
        <v>0</v>
      </c>
      <c r="D308" s="443"/>
      <c r="E308" s="296">
        <v>0</v>
      </c>
      <c r="F308" s="121"/>
      <c r="G308" s="122"/>
      <c r="H308" s="122"/>
      <c r="I308" s="122"/>
      <c r="J308" s="122"/>
      <c r="K308" s="103"/>
      <c r="L308" s="103"/>
      <c r="M308" s="103"/>
      <c r="N308" s="103"/>
      <c r="O308" s="103"/>
      <c r="P308" s="103"/>
      <c r="Q308" s="103"/>
      <c r="R308" s="103"/>
      <c r="S308" s="103"/>
      <c r="T308" s="112" t="s">
        <v>244</v>
      </c>
      <c r="U308" s="512">
        <f>NOVEMBER!U308</f>
        <v>0</v>
      </c>
      <c r="V308" s="512"/>
      <c r="W308" s="513"/>
      <c r="X308" s="103"/>
      <c r="Y308" s="112" t="s">
        <v>240</v>
      </c>
      <c r="Z308" s="512">
        <f>NOVEMBER!Z308</f>
        <v>0</v>
      </c>
      <c r="AA308" s="512"/>
      <c r="AB308" s="513"/>
      <c r="AC308" s="103"/>
      <c r="AD308" s="103"/>
      <c r="AE308" s="103"/>
      <c r="AF308" s="103"/>
      <c r="AG308" s="103"/>
      <c r="AH308" s="103"/>
      <c r="AI308" s="103"/>
      <c r="AJ308" s="103"/>
      <c r="AK308" s="103"/>
    </row>
    <row r="309" spans="1:37" s="113" customFormat="1" ht="12.75" customHeight="1" x14ac:dyDescent="0.2">
      <c r="A309" s="103"/>
      <c r="B309" s="441"/>
      <c r="C309" s="295">
        <v>0</v>
      </c>
      <c r="D309" s="443"/>
      <c r="E309" s="296">
        <v>0</v>
      </c>
      <c r="F309" s="121"/>
      <c r="G309" s="122"/>
      <c r="H309" s="122"/>
      <c r="I309" s="122"/>
      <c r="J309" s="122"/>
      <c r="K309" s="103"/>
      <c r="L309" s="103"/>
      <c r="M309" s="103"/>
      <c r="N309" s="103"/>
      <c r="O309" s="103"/>
      <c r="P309" s="103"/>
      <c r="Q309" s="103"/>
      <c r="R309" s="103"/>
      <c r="S309" s="103"/>
      <c r="T309" s="112" t="s">
        <v>206</v>
      </c>
      <c r="U309" s="512">
        <f>NOVEMBER!U309</f>
        <v>0</v>
      </c>
      <c r="V309" s="512"/>
      <c r="W309" s="513"/>
      <c r="X309" s="103"/>
      <c r="Y309" s="112" t="s">
        <v>206</v>
      </c>
      <c r="Z309" s="512">
        <f>NOVEMBER!Z309</f>
        <v>0</v>
      </c>
      <c r="AA309" s="512"/>
      <c r="AB309" s="513"/>
      <c r="AC309" s="103"/>
      <c r="AD309" s="103"/>
      <c r="AE309" s="103"/>
      <c r="AF309" s="103"/>
      <c r="AG309" s="103"/>
      <c r="AH309" s="103"/>
      <c r="AI309" s="103"/>
      <c r="AJ309" s="103"/>
      <c r="AK309" s="103"/>
    </row>
    <row r="310" spans="1:37" s="113" customFormat="1" ht="12.75" customHeight="1" x14ac:dyDescent="0.2">
      <c r="A310" s="103"/>
      <c r="B310" s="441"/>
      <c r="C310" s="295">
        <v>0</v>
      </c>
      <c r="D310" s="443"/>
      <c r="E310" s="296">
        <v>0</v>
      </c>
      <c r="F310" s="121"/>
      <c r="G310" s="122"/>
      <c r="H310" s="122"/>
      <c r="I310" s="122"/>
      <c r="J310" s="122"/>
      <c r="K310" s="103"/>
      <c r="L310" s="103"/>
      <c r="M310" s="103"/>
      <c r="N310" s="103"/>
      <c r="O310" s="103"/>
      <c r="P310" s="103"/>
      <c r="Q310" s="103"/>
      <c r="R310" s="103"/>
      <c r="S310" s="103"/>
      <c r="T310" s="112" t="s">
        <v>253</v>
      </c>
      <c r="U310" s="512">
        <f>NOVEMBER!U310</f>
        <v>0</v>
      </c>
      <c r="V310" s="512"/>
      <c r="W310" s="513"/>
      <c r="X310" s="103"/>
      <c r="Y310" s="112" t="s">
        <v>253</v>
      </c>
      <c r="Z310" s="512">
        <f>NOVEMBER!Z310</f>
        <v>0</v>
      </c>
      <c r="AA310" s="512"/>
      <c r="AB310" s="513"/>
      <c r="AC310" s="103"/>
      <c r="AD310" s="103"/>
      <c r="AE310" s="103"/>
      <c r="AF310" s="103"/>
      <c r="AG310" s="103"/>
      <c r="AH310" s="103"/>
      <c r="AI310" s="103"/>
      <c r="AJ310" s="103"/>
      <c r="AK310" s="103"/>
    </row>
    <row r="311" spans="1:37" s="113" customFormat="1" ht="12.75" customHeight="1" x14ac:dyDescent="0.2">
      <c r="A311" s="103"/>
      <c r="B311" s="441"/>
      <c r="C311" s="295">
        <v>0</v>
      </c>
      <c r="D311" s="443"/>
      <c r="E311" s="296">
        <v>0</v>
      </c>
      <c r="F311" s="121"/>
      <c r="G311" s="122"/>
      <c r="H311" s="122"/>
      <c r="I311" s="122"/>
      <c r="J311" s="122"/>
      <c r="K311" s="103"/>
      <c r="L311" s="103"/>
      <c r="M311" s="103"/>
      <c r="N311" s="103"/>
      <c r="O311" s="103"/>
      <c r="P311" s="103"/>
      <c r="Q311" s="103"/>
      <c r="R311" s="103"/>
      <c r="S311" s="103"/>
      <c r="T311" s="112" t="s">
        <v>207</v>
      </c>
      <c r="U311" s="505">
        <f>NOVEMBER!U315</f>
        <v>0</v>
      </c>
      <c r="V311" s="505"/>
      <c r="W311" s="111"/>
      <c r="X311" s="103"/>
      <c r="Y311" s="112" t="s">
        <v>207</v>
      </c>
      <c r="Z311" s="505">
        <f>NOVEMBER!Z315</f>
        <v>0</v>
      </c>
      <c r="AA311" s="505"/>
      <c r="AB311" s="111"/>
      <c r="AC311" s="103"/>
      <c r="AD311" s="103"/>
      <c r="AE311" s="103"/>
      <c r="AF311" s="103"/>
      <c r="AG311" s="103"/>
      <c r="AH311" s="103"/>
      <c r="AI311" s="103"/>
      <c r="AJ311" s="103"/>
      <c r="AK311" s="103"/>
    </row>
    <row r="312" spans="1:37" s="113" customFormat="1" ht="12.75" customHeight="1" x14ac:dyDescent="0.2">
      <c r="A312" s="103"/>
      <c r="B312" s="441"/>
      <c r="C312" s="295">
        <v>0</v>
      </c>
      <c r="D312" s="443"/>
      <c r="E312" s="296">
        <v>0</v>
      </c>
      <c r="F312" s="121"/>
      <c r="G312" s="122"/>
      <c r="H312" s="122"/>
      <c r="I312" s="122"/>
      <c r="J312" s="122"/>
      <c r="K312" s="103"/>
      <c r="L312" s="103"/>
      <c r="M312" s="103"/>
      <c r="N312" s="103"/>
      <c r="O312" s="103"/>
      <c r="P312" s="103"/>
      <c r="Q312" s="103"/>
      <c r="R312" s="103"/>
      <c r="S312" s="103"/>
      <c r="T312" s="112" t="s">
        <v>208</v>
      </c>
      <c r="U312" s="497">
        <v>0</v>
      </c>
      <c r="V312" s="497"/>
      <c r="W312" s="111"/>
      <c r="X312" s="103"/>
      <c r="Y312" s="112" t="s">
        <v>208</v>
      </c>
      <c r="Z312" s="497">
        <v>0</v>
      </c>
      <c r="AA312" s="497"/>
      <c r="AB312" s="111"/>
      <c r="AC312" s="103"/>
      <c r="AD312" s="103"/>
      <c r="AE312" s="103"/>
      <c r="AF312" s="103"/>
      <c r="AG312" s="103"/>
      <c r="AH312" s="103"/>
      <c r="AI312" s="103"/>
      <c r="AJ312" s="103"/>
      <c r="AK312" s="103"/>
    </row>
    <row r="313" spans="1:37" s="113" customFormat="1" ht="12.75" customHeight="1" x14ac:dyDescent="0.2">
      <c r="A313" s="103"/>
      <c r="B313" s="441"/>
      <c r="C313" s="295">
        <v>0</v>
      </c>
      <c r="D313" s="443"/>
      <c r="E313" s="296">
        <v>0</v>
      </c>
      <c r="F313" s="121"/>
      <c r="G313" s="122"/>
      <c r="H313" s="122"/>
      <c r="I313" s="122"/>
      <c r="J313" s="122"/>
      <c r="K313" s="103"/>
      <c r="L313" s="103"/>
      <c r="M313" s="103"/>
      <c r="N313" s="103"/>
      <c r="O313" s="103"/>
      <c r="P313" s="103"/>
      <c r="Q313" s="103"/>
      <c r="R313" s="103"/>
      <c r="S313" s="103"/>
      <c r="T313" s="112" t="s">
        <v>209</v>
      </c>
      <c r="U313" s="497">
        <v>0</v>
      </c>
      <c r="V313" s="497"/>
      <c r="W313" s="111"/>
      <c r="X313" s="103"/>
      <c r="Y313" s="112" t="s">
        <v>209</v>
      </c>
      <c r="Z313" s="497">
        <v>0</v>
      </c>
      <c r="AA313" s="497"/>
      <c r="AB313" s="111"/>
      <c r="AC313" s="103"/>
      <c r="AD313" s="103"/>
      <c r="AE313" s="103"/>
      <c r="AF313" s="103"/>
      <c r="AG313" s="103"/>
      <c r="AH313" s="103"/>
      <c r="AI313" s="103"/>
      <c r="AJ313" s="103"/>
      <c r="AK313" s="103"/>
    </row>
    <row r="314" spans="1:37" s="113" customFormat="1" ht="12.75" customHeight="1" x14ac:dyDescent="0.2">
      <c r="A314" s="103"/>
      <c r="B314" s="441"/>
      <c r="C314" s="295">
        <v>0</v>
      </c>
      <c r="D314" s="443"/>
      <c r="E314" s="296">
        <v>0</v>
      </c>
      <c r="F314" s="121"/>
      <c r="G314" s="122"/>
      <c r="H314" s="122"/>
      <c r="I314" s="122"/>
      <c r="J314" s="122"/>
      <c r="K314" s="103"/>
      <c r="L314" s="103"/>
      <c r="M314" s="103"/>
      <c r="N314" s="103"/>
      <c r="O314" s="103"/>
      <c r="P314" s="103"/>
      <c r="Q314" s="103"/>
      <c r="R314" s="103"/>
      <c r="S314" s="103"/>
      <c r="T314" s="112" t="s">
        <v>210</v>
      </c>
      <c r="U314" s="497">
        <v>0</v>
      </c>
      <c r="V314" s="497"/>
      <c r="W314" s="111"/>
      <c r="X314" s="103"/>
      <c r="Y314" s="112" t="s">
        <v>210</v>
      </c>
      <c r="Z314" s="497">
        <v>0</v>
      </c>
      <c r="AA314" s="497"/>
      <c r="AB314" s="111"/>
      <c r="AC314" s="103"/>
      <c r="AD314" s="103"/>
      <c r="AE314" s="103"/>
      <c r="AF314" s="103"/>
      <c r="AG314" s="103"/>
      <c r="AH314" s="103"/>
      <c r="AI314" s="103"/>
      <c r="AJ314" s="103"/>
      <c r="AK314" s="103"/>
    </row>
    <row r="315" spans="1:37" s="113" customFormat="1" ht="12.75" customHeight="1" x14ac:dyDescent="0.2">
      <c r="A315" s="103"/>
      <c r="B315" s="441"/>
      <c r="C315" s="295">
        <v>0</v>
      </c>
      <c r="D315" s="443"/>
      <c r="E315" s="296">
        <v>0</v>
      </c>
      <c r="F315" s="121"/>
      <c r="G315" s="122"/>
      <c r="H315" s="122"/>
      <c r="I315" s="122"/>
      <c r="J315" s="122"/>
      <c r="K315" s="103"/>
      <c r="L315" s="103"/>
      <c r="M315" s="103"/>
      <c r="N315" s="103"/>
      <c r="O315" s="103"/>
      <c r="P315" s="103"/>
      <c r="Q315" s="103"/>
      <c r="R315" s="103"/>
      <c r="S315" s="103"/>
      <c r="T315" s="112" t="str">
        <f>T305</f>
        <v>AS OF 12/31</v>
      </c>
      <c r="U315" s="505">
        <f>U311+U312+U313-U314</f>
        <v>0</v>
      </c>
      <c r="V315" s="505"/>
      <c r="W315" s="111"/>
      <c r="X315" s="103"/>
      <c r="Y315" s="112" t="str">
        <f>Y305</f>
        <v>AS OF 12/31</v>
      </c>
      <c r="Z315" s="505">
        <f>Z311+Z312+Z313-Z314</f>
        <v>0</v>
      </c>
      <c r="AA315" s="505"/>
      <c r="AB315" s="111"/>
      <c r="AC315" s="103"/>
      <c r="AD315" s="103"/>
      <c r="AE315" s="103"/>
      <c r="AF315" s="103"/>
      <c r="AG315" s="103"/>
      <c r="AH315" s="103"/>
      <c r="AI315" s="103"/>
      <c r="AJ315" s="103"/>
      <c r="AK315" s="103"/>
    </row>
    <row r="316" spans="1:37" s="113" customFormat="1" ht="12.75" customHeight="1" x14ac:dyDescent="0.2">
      <c r="A316" s="103"/>
      <c r="B316" s="441"/>
      <c r="C316" s="295">
        <v>0</v>
      </c>
      <c r="D316" s="443"/>
      <c r="E316" s="296">
        <v>0</v>
      </c>
      <c r="F316" s="121"/>
      <c r="G316" s="122"/>
      <c r="H316" s="122"/>
      <c r="I316" s="122"/>
      <c r="J316" s="122"/>
      <c r="K316" s="103"/>
      <c r="L316" s="103"/>
      <c r="M316" s="103"/>
      <c r="N316" s="103"/>
      <c r="O316" s="103"/>
      <c r="P316" s="103"/>
      <c r="Q316" s="103"/>
      <c r="R316" s="103"/>
      <c r="S316" s="103"/>
      <c r="T316" s="119"/>
      <c r="U316" s="104"/>
      <c r="V316" s="104"/>
      <c r="W316" s="111"/>
      <c r="X316" s="103"/>
      <c r="Y316" s="119"/>
      <c r="Z316" s="104"/>
      <c r="AA316" s="104"/>
      <c r="AB316" s="111"/>
      <c r="AC316" s="103"/>
      <c r="AD316" s="103"/>
      <c r="AE316" s="103"/>
      <c r="AF316" s="103"/>
      <c r="AG316" s="103"/>
      <c r="AH316" s="103"/>
      <c r="AI316" s="103"/>
      <c r="AJ316" s="103"/>
      <c r="AK316" s="103"/>
    </row>
    <row r="317" spans="1:37" s="113" customFormat="1" ht="12.75" customHeight="1" x14ac:dyDescent="0.2">
      <c r="A317" s="103"/>
      <c r="B317" s="441"/>
      <c r="C317" s="295">
        <v>0</v>
      </c>
      <c r="D317" s="443"/>
      <c r="E317" s="296">
        <v>0</v>
      </c>
      <c r="F317" s="121"/>
      <c r="G317" s="122"/>
      <c r="H317" s="122"/>
      <c r="I317" s="122"/>
      <c r="J317" s="122"/>
      <c r="K317" s="103"/>
      <c r="L317" s="103"/>
      <c r="M317" s="103"/>
      <c r="N317" s="103"/>
      <c r="O317" s="103"/>
      <c r="P317" s="103"/>
      <c r="Q317" s="103"/>
      <c r="R317" s="103"/>
      <c r="S317" s="103"/>
      <c r="T317" s="119"/>
      <c r="U317" s="104"/>
      <c r="V317" s="104"/>
      <c r="W317" s="111"/>
      <c r="X317" s="103"/>
      <c r="Y317" s="119"/>
      <c r="Z317" s="104"/>
      <c r="AA317" s="104"/>
      <c r="AB317" s="111"/>
      <c r="AC317" s="103"/>
      <c r="AD317" s="103"/>
      <c r="AE317" s="103"/>
      <c r="AF317" s="103"/>
      <c r="AG317" s="103"/>
      <c r="AH317" s="103"/>
      <c r="AI317" s="103"/>
      <c r="AJ317" s="103"/>
      <c r="AK317" s="103"/>
    </row>
    <row r="318" spans="1:37" s="113" customFormat="1" ht="12.75" customHeight="1" x14ac:dyDescent="0.2">
      <c r="A318" s="103"/>
      <c r="B318" s="441"/>
      <c r="C318" s="295">
        <v>0</v>
      </c>
      <c r="D318" s="443"/>
      <c r="E318" s="296">
        <v>0</v>
      </c>
      <c r="F318" s="121"/>
      <c r="G318" s="122"/>
      <c r="H318" s="122"/>
      <c r="I318" s="122"/>
      <c r="J318" s="122"/>
      <c r="K318" s="103"/>
      <c r="L318" s="103"/>
      <c r="M318" s="103"/>
      <c r="N318" s="103"/>
      <c r="O318" s="103"/>
      <c r="P318" s="103"/>
      <c r="Q318" s="103"/>
      <c r="R318" s="103"/>
      <c r="S318" s="103"/>
      <c r="T318" s="112" t="s">
        <v>245</v>
      </c>
      <c r="U318" s="512">
        <f>NOVEMBER!U318</f>
        <v>0</v>
      </c>
      <c r="V318" s="512"/>
      <c r="W318" s="513"/>
      <c r="X318" s="103"/>
      <c r="Y318" s="112" t="s">
        <v>241</v>
      </c>
      <c r="Z318" s="512">
        <f>NOVEMBER!Z318</f>
        <v>0</v>
      </c>
      <c r="AA318" s="512"/>
      <c r="AB318" s="513"/>
      <c r="AC318" s="103"/>
      <c r="AD318" s="103"/>
      <c r="AE318" s="103"/>
      <c r="AF318" s="103"/>
      <c r="AG318" s="103"/>
      <c r="AH318" s="103"/>
      <c r="AI318" s="103"/>
      <c r="AJ318" s="103"/>
      <c r="AK318" s="103"/>
    </row>
    <row r="319" spans="1:37" s="113" customFormat="1" ht="12.75" customHeight="1" x14ac:dyDescent="0.2">
      <c r="A319" s="103"/>
      <c r="B319" s="441"/>
      <c r="C319" s="295">
        <v>0</v>
      </c>
      <c r="D319" s="443"/>
      <c r="E319" s="296">
        <v>0</v>
      </c>
      <c r="F319" s="121"/>
      <c r="G319" s="122"/>
      <c r="H319" s="122"/>
      <c r="I319" s="122"/>
      <c r="J319" s="122"/>
      <c r="K319" s="103"/>
      <c r="L319" s="103"/>
      <c r="M319" s="103"/>
      <c r="N319" s="103"/>
      <c r="O319" s="103"/>
      <c r="P319" s="103"/>
      <c r="Q319" s="103"/>
      <c r="R319" s="103"/>
      <c r="S319" s="103"/>
      <c r="T319" s="112" t="s">
        <v>206</v>
      </c>
      <c r="U319" s="512">
        <f>NOVEMBER!U319</f>
        <v>0</v>
      </c>
      <c r="V319" s="512"/>
      <c r="W319" s="513"/>
      <c r="X319" s="103"/>
      <c r="Y319" s="112" t="s">
        <v>206</v>
      </c>
      <c r="Z319" s="512">
        <f>NOVEMBER!Z319</f>
        <v>0</v>
      </c>
      <c r="AA319" s="512"/>
      <c r="AB319" s="513"/>
      <c r="AC319" s="103"/>
      <c r="AD319" s="103"/>
      <c r="AE319" s="103"/>
      <c r="AF319" s="103"/>
      <c r="AG319" s="103"/>
      <c r="AH319" s="103"/>
      <c r="AI319" s="103"/>
      <c r="AJ319" s="103"/>
      <c r="AK319" s="103"/>
    </row>
    <row r="320" spans="1:37" s="113" customFormat="1" ht="12.75" customHeight="1" x14ac:dyDescent="0.2">
      <c r="A320" s="103"/>
      <c r="B320" s="441"/>
      <c r="C320" s="295">
        <v>0</v>
      </c>
      <c r="D320" s="443"/>
      <c r="E320" s="296">
        <v>0</v>
      </c>
      <c r="F320" s="121"/>
      <c r="G320" s="122"/>
      <c r="H320" s="122"/>
      <c r="I320" s="122"/>
      <c r="J320" s="122"/>
      <c r="K320" s="103"/>
      <c r="L320" s="103"/>
      <c r="M320" s="103"/>
      <c r="N320" s="103"/>
      <c r="O320" s="103"/>
      <c r="P320" s="103"/>
      <c r="Q320" s="103"/>
      <c r="R320" s="103"/>
      <c r="S320" s="103"/>
      <c r="T320" s="112" t="s">
        <v>253</v>
      </c>
      <c r="U320" s="512">
        <f>NOVEMBER!U320</f>
        <v>0</v>
      </c>
      <c r="V320" s="512"/>
      <c r="W320" s="513"/>
      <c r="X320" s="103"/>
      <c r="Y320" s="112" t="s">
        <v>253</v>
      </c>
      <c r="Z320" s="512">
        <f>NOVEMBER!Z320</f>
        <v>0</v>
      </c>
      <c r="AA320" s="512"/>
      <c r="AB320" s="513"/>
      <c r="AC320" s="103"/>
      <c r="AD320" s="103"/>
      <c r="AE320" s="103"/>
      <c r="AF320" s="103"/>
      <c r="AG320" s="103"/>
      <c r="AH320" s="103"/>
      <c r="AI320" s="103"/>
      <c r="AJ320" s="103"/>
      <c r="AK320" s="103"/>
    </row>
    <row r="321" spans="1:37" s="113" customFormat="1" ht="12.75" customHeight="1" x14ac:dyDescent="0.2">
      <c r="A321" s="103"/>
      <c r="B321" s="441"/>
      <c r="C321" s="295">
        <v>0</v>
      </c>
      <c r="D321" s="443"/>
      <c r="E321" s="296">
        <v>0</v>
      </c>
      <c r="F321" s="121"/>
      <c r="G321" s="122"/>
      <c r="H321" s="122"/>
      <c r="I321" s="122"/>
      <c r="J321" s="122"/>
      <c r="K321" s="103"/>
      <c r="L321" s="103"/>
      <c r="M321" s="103"/>
      <c r="N321" s="103"/>
      <c r="O321" s="103"/>
      <c r="P321" s="103"/>
      <c r="Q321" s="103"/>
      <c r="R321" s="103"/>
      <c r="S321" s="103"/>
      <c r="T321" s="112" t="s">
        <v>207</v>
      </c>
      <c r="U321" s="505">
        <f>NOVEMBER!U325</f>
        <v>0</v>
      </c>
      <c r="V321" s="505"/>
      <c r="W321" s="111"/>
      <c r="X321" s="103"/>
      <c r="Y321" s="112" t="s">
        <v>207</v>
      </c>
      <c r="Z321" s="505">
        <f>NOVEMBER!Z325</f>
        <v>0</v>
      </c>
      <c r="AA321" s="505"/>
      <c r="AB321" s="111"/>
      <c r="AC321" s="103"/>
      <c r="AD321" s="103"/>
      <c r="AE321" s="103"/>
      <c r="AF321" s="103"/>
      <c r="AG321" s="103"/>
      <c r="AH321" s="103"/>
      <c r="AI321" s="103"/>
      <c r="AJ321" s="103"/>
      <c r="AK321" s="103"/>
    </row>
    <row r="322" spans="1:37" s="113" customFormat="1" ht="12.75" customHeight="1" x14ac:dyDescent="0.2">
      <c r="A322" s="103"/>
      <c r="B322" s="441"/>
      <c r="C322" s="295">
        <v>0</v>
      </c>
      <c r="D322" s="443"/>
      <c r="E322" s="296">
        <v>0</v>
      </c>
      <c r="F322" s="121"/>
      <c r="G322" s="122"/>
      <c r="H322" s="122"/>
      <c r="I322" s="122"/>
      <c r="J322" s="122"/>
      <c r="K322" s="103"/>
      <c r="L322" s="103"/>
      <c r="M322" s="103"/>
      <c r="N322" s="103"/>
      <c r="O322" s="103"/>
      <c r="P322" s="103"/>
      <c r="Q322" s="103"/>
      <c r="R322" s="103"/>
      <c r="S322" s="103"/>
      <c r="T322" s="112" t="s">
        <v>208</v>
      </c>
      <c r="U322" s="497">
        <v>0</v>
      </c>
      <c r="V322" s="497"/>
      <c r="W322" s="111"/>
      <c r="X322" s="103"/>
      <c r="Y322" s="112" t="s">
        <v>208</v>
      </c>
      <c r="Z322" s="497">
        <v>0</v>
      </c>
      <c r="AA322" s="497"/>
      <c r="AB322" s="111"/>
      <c r="AC322" s="103"/>
      <c r="AD322" s="103"/>
      <c r="AE322" s="103"/>
      <c r="AF322" s="103"/>
      <c r="AG322" s="103"/>
      <c r="AH322" s="103"/>
      <c r="AI322" s="103"/>
      <c r="AJ322" s="103"/>
      <c r="AK322" s="103"/>
    </row>
    <row r="323" spans="1:37" s="113" customFormat="1" ht="12.75" customHeight="1" x14ac:dyDescent="0.2">
      <c r="A323" s="103"/>
      <c r="B323" s="441"/>
      <c r="C323" s="295">
        <v>0</v>
      </c>
      <c r="D323" s="443"/>
      <c r="E323" s="296">
        <v>0</v>
      </c>
      <c r="F323" s="121"/>
      <c r="G323" s="122"/>
      <c r="H323" s="122"/>
      <c r="I323" s="122"/>
      <c r="J323" s="122"/>
      <c r="K323" s="103"/>
      <c r="L323" s="103"/>
      <c r="M323" s="103"/>
      <c r="N323" s="103"/>
      <c r="O323" s="103"/>
      <c r="P323" s="103"/>
      <c r="Q323" s="103"/>
      <c r="R323" s="103"/>
      <c r="S323" s="103"/>
      <c r="T323" s="112" t="s">
        <v>209</v>
      </c>
      <c r="U323" s="497">
        <v>0</v>
      </c>
      <c r="V323" s="497"/>
      <c r="W323" s="111"/>
      <c r="X323" s="103"/>
      <c r="Y323" s="112" t="s">
        <v>209</v>
      </c>
      <c r="Z323" s="497">
        <v>0</v>
      </c>
      <c r="AA323" s="497"/>
      <c r="AB323" s="111"/>
      <c r="AC323" s="103"/>
      <c r="AD323" s="103"/>
      <c r="AE323" s="103"/>
      <c r="AF323" s="103"/>
      <c r="AG323" s="103"/>
      <c r="AH323" s="103"/>
      <c r="AI323" s="103"/>
      <c r="AJ323" s="103"/>
      <c r="AK323" s="103"/>
    </row>
    <row r="324" spans="1:37" s="113" customFormat="1" ht="12.75" customHeight="1" x14ac:dyDescent="0.2">
      <c r="A324" s="103"/>
      <c r="B324" s="441"/>
      <c r="C324" s="295">
        <v>0</v>
      </c>
      <c r="D324" s="443"/>
      <c r="E324" s="296">
        <v>0</v>
      </c>
      <c r="F324" s="121"/>
      <c r="G324" s="122"/>
      <c r="H324" s="122"/>
      <c r="I324" s="122"/>
      <c r="J324" s="122"/>
      <c r="K324" s="103"/>
      <c r="L324" s="103"/>
      <c r="M324" s="103"/>
      <c r="N324" s="103"/>
      <c r="O324" s="103"/>
      <c r="P324" s="103"/>
      <c r="Q324" s="103"/>
      <c r="R324" s="103"/>
      <c r="S324" s="103"/>
      <c r="T324" s="112" t="s">
        <v>210</v>
      </c>
      <c r="U324" s="497">
        <v>0</v>
      </c>
      <c r="V324" s="497"/>
      <c r="W324" s="111"/>
      <c r="X324" s="103"/>
      <c r="Y324" s="112" t="s">
        <v>210</v>
      </c>
      <c r="Z324" s="497">
        <v>0</v>
      </c>
      <c r="AA324" s="497"/>
      <c r="AB324" s="111"/>
      <c r="AC324" s="103"/>
      <c r="AD324" s="103"/>
      <c r="AE324" s="103"/>
      <c r="AF324" s="103"/>
      <c r="AG324" s="103"/>
      <c r="AH324" s="103"/>
      <c r="AI324" s="103"/>
      <c r="AJ324" s="103"/>
      <c r="AK324" s="103"/>
    </row>
    <row r="325" spans="1:37" s="113" customFormat="1" ht="12.75" customHeight="1" x14ac:dyDescent="0.2">
      <c r="A325" s="103"/>
      <c r="B325" s="441"/>
      <c r="C325" s="295">
        <v>0</v>
      </c>
      <c r="D325" s="443"/>
      <c r="E325" s="296">
        <v>0</v>
      </c>
      <c r="F325" s="121"/>
      <c r="G325" s="122"/>
      <c r="H325" s="122"/>
      <c r="I325" s="122"/>
      <c r="J325" s="122"/>
      <c r="K325" s="103"/>
      <c r="L325" s="103"/>
      <c r="M325" s="103"/>
      <c r="N325" s="103"/>
      <c r="O325" s="103"/>
      <c r="P325" s="103"/>
      <c r="Q325" s="103"/>
      <c r="R325" s="103"/>
      <c r="S325" s="103"/>
      <c r="T325" s="112" t="str">
        <f>T315</f>
        <v>AS OF 12/31</v>
      </c>
      <c r="U325" s="505">
        <f>U321+U322+U323-U324</f>
        <v>0</v>
      </c>
      <c r="V325" s="505"/>
      <c r="W325" s="111"/>
      <c r="X325" s="103"/>
      <c r="Y325" s="112" t="str">
        <f>Y315</f>
        <v>AS OF 12/31</v>
      </c>
      <c r="Z325" s="505">
        <f>Z321+Z322+Z323-Z324</f>
        <v>0</v>
      </c>
      <c r="AA325" s="505"/>
      <c r="AB325" s="111"/>
      <c r="AC325" s="103"/>
      <c r="AD325" s="103"/>
      <c r="AE325" s="103"/>
      <c r="AF325" s="103"/>
      <c r="AG325" s="103"/>
      <c r="AH325" s="103"/>
      <c r="AI325" s="103"/>
      <c r="AJ325" s="103"/>
      <c r="AK325" s="103"/>
    </row>
    <row r="326" spans="1:37" s="113" customFormat="1" ht="12.75" customHeight="1" thickBot="1" x14ac:dyDescent="0.25">
      <c r="A326" s="103"/>
      <c r="B326" s="441"/>
      <c r="C326" s="295">
        <v>0</v>
      </c>
      <c r="D326" s="443"/>
      <c r="E326" s="296">
        <v>0</v>
      </c>
      <c r="F326" s="121"/>
      <c r="G326" s="122"/>
      <c r="H326" s="122"/>
      <c r="I326" s="122"/>
      <c r="J326" s="122"/>
      <c r="K326" s="103"/>
      <c r="L326" s="103"/>
      <c r="M326" s="103"/>
      <c r="N326" s="103"/>
      <c r="O326" s="103"/>
      <c r="P326" s="103"/>
      <c r="Q326" s="103"/>
      <c r="R326" s="103"/>
      <c r="S326" s="103"/>
      <c r="T326" s="124"/>
      <c r="U326" s="116"/>
      <c r="V326" s="116"/>
      <c r="W326" s="120"/>
      <c r="X326" s="103"/>
      <c r="Y326" s="124"/>
      <c r="Z326" s="116"/>
      <c r="AA326" s="116"/>
      <c r="AB326" s="120"/>
      <c r="AC326" s="103"/>
      <c r="AD326" s="103"/>
      <c r="AE326" s="103"/>
      <c r="AF326" s="103"/>
      <c r="AG326" s="103"/>
      <c r="AH326" s="103"/>
      <c r="AI326" s="103"/>
      <c r="AJ326" s="103"/>
      <c r="AK326" s="103"/>
    </row>
    <row r="327" spans="1:37" s="113" customFormat="1" ht="12.75" customHeight="1" x14ac:dyDescent="0.2">
      <c r="A327" s="103"/>
      <c r="B327" s="441"/>
      <c r="C327" s="295">
        <v>0</v>
      </c>
      <c r="D327" s="443"/>
      <c r="E327" s="296">
        <v>0</v>
      </c>
      <c r="F327" s="121"/>
      <c r="I327" s="122"/>
      <c r="J327" s="122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</row>
    <row r="328" spans="1:37" ht="12.75" customHeight="1" x14ac:dyDescent="0.2">
      <c r="B328" s="441"/>
      <c r="C328" s="295">
        <v>0</v>
      </c>
      <c r="D328" s="443"/>
      <c r="E328" s="296">
        <v>0</v>
      </c>
      <c r="G328" s="318">
        <f>+C331+E331</f>
        <v>0</v>
      </c>
      <c r="H328" s="103" t="s">
        <v>474</v>
      </c>
    </row>
    <row r="329" spans="1:37" ht="12.75" customHeight="1" x14ac:dyDescent="0.2">
      <c r="B329" s="441"/>
      <c r="C329" s="295">
        <v>0</v>
      </c>
      <c r="D329" s="443"/>
      <c r="E329" s="296">
        <v>0</v>
      </c>
    </row>
    <row r="330" spans="1:37" ht="12.75" customHeight="1" x14ac:dyDescent="0.2">
      <c r="B330" s="442"/>
      <c r="C330" s="297">
        <v>0</v>
      </c>
      <c r="D330" s="444"/>
      <c r="E330" s="298">
        <v>0</v>
      </c>
    </row>
    <row r="331" spans="1:37" ht="12.75" customHeight="1" x14ac:dyDescent="0.2">
      <c r="B331" s="110" t="s">
        <v>135</v>
      </c>
      <c r="C331" s="299">
        <f>SUM(C290:C330)</f>
        <v>0</v>
      </c>
      <c r="D331" s="300" t="s">
        <v>135</v>
      </c>
      <c r="E331" s="301">
        <f>SUM(E290:E330)</f>
        <v>0</v>
      </c>
    </row>
    <row r="332" spans="1:37" ht="12.75" customHeight="1" x14ac:dyDescent="0.2">
      <c r="B332" s="113"/>
      <c r="C332" s="113"/>
      <c r="D332" s="113"/>
      <c r="E332" s="113"/>
    </row>
    <row r="333" spans="1:37" ht="12.75" customHeight="1" x14ac:dyDescent="0.2">
      <c r="B333" s="113"/>
      <c r="C333" s="113"/>
      <c r="D333" s="113"/>
      <c r="E333" s="113"/>
    </row>
    <row r="334" spans="1:37" ht="12.75" customHeight="1" x14ac:dyDescent="0.2">
      <c r="B334" s="113"/>
      <c r="C334" s="113"/>
      <c r="D334" s="113"/>
      <c r="E334" s="113"/>
    </row>
  </sheetData>
  <sheetProtection sheet="1" objects="1" scenarios="1" formatColumns="0" formatRows="0"/>
  <mergeCells count="140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H289:I289"/>
    <mergeCell ref="F289:G289"/>
    <mergeCell ref="G10:I10"/>
    <mergeCell ref="G56:I56"/>
    <mergeCell ref="G194:I194"/>
    <mergeCell ref="G240:I240"/>
    <mergeCell ref="G102:I102"/>
    <mergeCell ref="G148:I148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K49"/>
  <sheetViews>
    <sheetView showGridLines="0" workbookViewId="0">
      <selection activeCell="J7" sqref="J7"/>
    </sheetView>
  </sheetViews>
  <sheetFormatPr defaultColWidth="8.7109375" defaultRowHeight="14.45" customHeight="1" x14ac:dyDescent="0.2"/>
  <cols>
    <col min="8" max="10" width="11.7109375" customWidth="1"/>
  </cols>
  <sheetData>
    <row r="1" spans="1:11" ht="14.4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15" customFormat="1" ht="14.45" customHeight="1" x14ac:dyDescent="0.25">
      <c r="A2" s="515" t="str">
        <f>JANUARY!$G$10</f>
        <v>UNITED STEELWORKERS - LOCAL UNION</v>
      </c>
      <c r="B2" s="515"/>
      <c r="C2" s="515"/>
      <c r="D2" s="515"/>
      <c r="E2" s="515"/>
      <c r="F2" s="515"/>
      <c r="G2" s="515"/>
      <c r="H2" s="515"/>
      <c r="I2" s="515"/>
      <c r="J2" s="515"/>
      <c r="K2" s="214"/>
    </row>
    <row r="3" spans="1:11" s="215" customFormat="1" ht="14.45" customHeight="1" x14ac:dyDescent="0.25">
      <c r="A3" s="515" t="s">
        <v>353</v>
      </c>
      <c r="B3" s="515"/>
      <c r="C3" s="515"/>
      <c r="D3" s="515"/>
      <c r="E3" s="515"/>
      <c r="F3" s="515"/>
      <c r="G3" s="515"/>
      <c r="H3" s="515"/>
      <c r="I3" s="515"/>
      <c r="J3" s="515"/>
      <c r="K3" s="214"/>
    </row>
    <row r="4" spans="1:11" s="216" customFormat="1" ht="14.45" customHeight="1" x14ac:dyDescent="0.25">
      <c r="B4" s="221"/>
      <c r="C4" s="221"/>
      <c r="D4" s="221"/>
      <c r="E4" s="221"/>
      <c r="F4" s="218" t="s">
        <v>272</v>
      </c>
      <c r="G4" s="222">
        <f>JANUARY!E11</f>
        <v>0</v>
      </c>
      <c r="H4" s="221"/>
      <c r="I4" s="221"/>
      <c r="J4" s="221"/>
      <c r="K4" s="220"/>
    </row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316" t="s">
        <v>399</v>
      </c>
      <c r="H5" s="179" t="s">
        <v>329</v>
      </c>
      <c r="I5" s="179"/>
      <c r="J5" s="54"/>
      <c r="K5" s="54"/>
    </row>
    <row r="6" spans="1:11" ht="14.4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4.45" customHeight="1" x14ac:dyDescent="0.2">
      <c r="A7" s="54" t="s">
        <v>274</v>
      </c>
      <c r="B7" s="54"/>
      <c r="C7" s="54"/>
      <c r="D7" s="54"/>
      <c r="E7" s="54"/>
      <c r="F7" s="54"/>
      <c r="G7" s="54"/>
      <c r="H7" s="54"/>
      <c r="I7" s="54" t="s">
        <v>275</v>
      </c>
      <c r="J7" s="180">
        <f>NovRpt!J39</f>
        <v>0</v>
      </c>
      <c r="K7" s="54"/>
    </row>
    <row r="8" spans="1:11" ht="14.45" customHeight="1" x14ac:dyDescent="0.2">
      <c r="A8" s="181" t="s">
        <v>276</v>
      </c>
      <c r="B8" s="181"/>
      <c r="C8" s="181"/>
      <c r="D8" s="181"/>
      <c r="E8" s="181"/>
      <c r="F8" s="54"/>
      <c r="G8" s="54"/>
      <c r="H8" s="54"/>
      <c r="I8" s="54"/>
      <c r="J8" s="182"/>
      <c r="K8" s="54"/>
    </row>
    <row r="9" spans="1:11" ht="14.45" customHeight="1" x14ac:dyDescent="0.2">
      <c r="A9" s="54" t="s">
        <v>315</v>
      </c>
      <c r="B9" s="54"/>
      <c r="C9" s="54"/>
      <c r="D9" s="54"/>
      <c r="E9" s="54"/>
      <c r="F9" s="54"/>
      <c r="G9" s="54"/>
      <c r="H9" s="54"/>
      <c r="I9" s="289">
        <f>SUM(DECEMBER!$B$7)</f>
        <v>0</v>
      </c>
      <c r="J9" s="182"/>
      <c r="K9" s="54"/>
    </row>
    <row r="10" spans="1:11" ht="14.45" customHeight="1" x14ac:dyDescent="0.2">
      <c r="A10" s="54" t="s">
        <v>366</v>
      </c>
      <c r="B10" s="54"/>
      <c r="C10" s="54"/>
      <c r="D10" s="54"/>
      <c r="E10" s="54"/>
      <c r="F10" s="54"/>
      <c r="G10" s="54"/>
      <c r="H10" s="54"/>
      <c r="I10" s="183">
        <f>SUM(DECEMBER!$C$7)</f>
        <v>0</v>
      </c>
      <c r="J10" s="182"/>
      <c r="K10" s="54"/>
    </row>
    <row r="11" spans="1:11" ht="14.45" customHeight="1" x14ac:dyDescent="0.2">
      <c r="A11" s="54" t="s">
        <v>330</v>
      </c>
      <c r="B11" s="54"/>
      <c r="C11" s="54"/>
      <c r="D11" s="54"/>
      <c r="E11" s="54"/>
      <c r="F11" s="54"/>
      <c r="G11" s="54"/>
      <c r="H11" s="54"/>
      <c r="I11" s="183">
        <f>SUM(DECEMBER!$D$7)</f>
        <v>0</v>
      </c>
      <c r="J11" s="182"/>
      <c r="K11" s="54"/>
    </row>
    <row r="12" spans="1:11" ht="14.45" customHeight="1" x14ac:dyDescent="0.2">
      <c r="A12" s="54" t="s">
        <v>279</v>
      </c>
      <c r="B12" s="54"/>
      <c r="C12" s="54"/>
      <c r="D12" s="54"/>
      <c r="E12" s="54"/>
      <c r="F12" s="54"/>
      <c r="G12" s="54"/>
      <c r="H12" s="54"/>
      <c r="I12" s="183">
        <f>SUM(DECEMBER!$E$7)</f>
        <v>0</v>
      </c>
      <c r="J12" s="182"/>
      <c r="K12" s="54"/>
    </row>
    <row r="13" spans="1:11" ht="14.45" customHeight="1" x14ac:dyDescent="0.2">
      <c r="A13" s="54" t="s">
        <v>280</v>
      </c>
      <c r="B13" s="54"/>
      <c r="C13" s="54"/>
      <c r="D13" s="54"/>
      <c r="E13" s="54"/>
      <c r="F13" s="54"/>
      <c r="G13" s="54"/>
      <c r="H13" s="54"/>
      <c r="I13" s="183">
        <f>SUM(DECEMBER!$F$7)</f>
        <v>0</v>
      </c>
      <c r="J13" s="182"/>
      <c r="K13" s="54"/>
    </row>
    <row r="14" spans="1:11" ht="14.45" customHeight="1" x14ac:dyDescent="0.2">
      <c r="A14" s="54" t="s">
        <v>281</v>
      </c>
      <c r="B14" s="54"/>
      <c r="C14" s="54"/>
      <c r="D14" s="54"/>
      <c r="E14" s="54"/>
      <c r="F14" s="54"/>
      <c r="G14" s="54"/>
      <c r="H14" s="54"/>
      <c r="I14" s="183">
        <f>SUM(DECEMBER!$L$7:$O$7)</f>
        <v>0</v>
      </c>
      <c r="J14" s="182"/>
      <c r="K14" s="54"/>
    </row>
    <row r="15" spans="1:11" ht="14.45" customHeight="1" x14ac:dyDescent="0.2">
      <c r="A15" s="54"/>
      <c r="B15" s="54" t="s">
        <v>282</v>
      </c>
      <c r="C15" s="54" t="s">
        <v>283</v>
      </c>
      <c r="D15" s="54"/>
      <c r="E15" s="54"/>
      <c r="F15" s="54"/>
      <c r="G15" s="54"/>
      <c r="H15" s="54"/>
      <c r="I15" s="183">
        <f>SUM(DECEMBER!$Q$7:$R$7)</f>
        <v>0</v>
      </c>
      <c r="J15" s="182"/>
      <c r="K15" s="54"/>
    </row>
    <row r="16" spans="1:11" ht="14.45" customHeight="1" thickBot="1" x14ac:dyDescent="0.25">
      <c r="A16" s="54"/>
      <c r="B16" s="54"/>
      <c r="C16" s="54" t="s">
        <v>284</v>
      </c>
      <c r="D16" s="54"/>
      <c r="E16" s="54"/>
      <c r="F16" s="54"/>
      <c r="G16" s="54"/>
      <c r="H16" s="54"/>
      <c r="I16" s="184">
        <f>SUM(DECEMBER!$P$7)</f>
        <v>0</v>
      </c>
      <c r="J16" s="182"/>
      <c r="K16" s="54"/>
    </row>
    <row r="17" spans="1:11" ht="14.45" customHeight="1" x14ac:dyDescent="0.2">
      <c r="A17" s="54"/>
      <c r="B17" s="181" t="s">
        <v>285</v>
      </c>
      <c r="C17" s="54"/>
      <c r="D17" s="54"/>
      <c r="E17" s="54"/>
      <c r="F17" s="54"/>
      <c r="G17" s="54"/>
      <c r="H17" s="54"/>
      <c r="I17" s="181" t="s">
        <v>275</v>
      </c>
      <c r="J17" s="185">
        <f>SUM(I9:I16)</f>
        <v>0</v>
      </c>
      <c r="K17" s="54"/>
    </row>
    <row r="18" spans="1:11" ht="14.45" customHeight="1" thickBot="1" x14ac:dyDescent="0.25">
      <c r="A18" s="54"/>
      <c r="B18" s="181" t="s">
        <v>286</v>
      </c>
      <c r="C18" s="54"/>
      <c r="D18" s="54"/>
      <c r="E18" s="54"/>
      <c r="F18" s="54"/>
      <c r="G18" s="54"/>
      <c r="H18" s="54"/>
      <c r="I18" s="54"/>
      <c r="J18" s="186">
        <f>SUM(J7:J17)</f>
        <v>0</v>
      </c>
      <c r="K18" s="54"/>
    </row>
    <row r="19" spans="1:11" ht="14.4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187" t="s">
        <v>236</v>
      </c>
      <c r="K19" s="54"/>
    </row>
    <row r="20" spans="1:11" ht="14.45" customHeight="1" x14ac:dyDescent="0.2">
      <c r="A20" s="54" t="s">
        <v>287</v>
      </c>
      <c r="B20" s="54"/>
      <c r="C20" s="54"/>
      <c r="D20" s="54"/>
      <c r="E20" s="54"/>
      <c r="F20" s="54"/>
      <c r="G20" s="54"/>
      <c r="H20" s="54"/>
      <c r="I20" s="54"/>
      <c r="J20" s="182"/>
      <c r="K20" s="54"/>
    </row>
    <row r="21" spans="1:11" ht="14.45" customHeight="1" thickBot="1" x14ac:dyDescent="0.25">
      <c r="A21" s="54" t="s">
        <v>288</v>
      </c>
      <c r="B21" s="54"/>
      <c r="C21" s="54"/>
      <c r="D21" s="54"/>
      <c r="E21" s="54"/>
      <c r="F21" s="54"/>
      <c r="G21" s="54"/>
      <c r="H21" s="54"/>
      <c r="I21" s="54"/>
      <c r="J21" s="182"/>
      <c r="K21" s="54"/>
    </row>
    <row r="22" spans="1:11" ht="14.45" customHeight="1" x14ac:dyDescent="0.2">
      <c r="A22" s="54" t="s">
        <v>289</v>
      </c>
      <c r="B22" s="54"/>
      <c r="C22" s="54"/>
      <c r="D22" s="54"/>
      <c r="E22" s="54"/>
      <c r="F22" s="54"/>
      <c r="G22" s="54"/>
      <c r="H22" s="290">
        <f>SUM(DECEMBER!$U$7)</f>
        <v>0</v>
      </c>
      <c r="I22" s="54"/>
      <c r="J22" s="182"/>
      <c r="K22" s="54"/>
    </row>
    <row r="23" spans="1:11" ht="14.45" customHeight="1" x14ac:dyDescent="0.2">
      <c r="A23" s="54" t="s">
        <v>290</v>
      </c>
      <c r="B23" s="54"/>
      <c r="C23" s="54"/>
      <c r="D23" s="54"/>
      <c r="E23" s="54"/>
      <c r="F23" s="54"/>
      <c r="G23" s="54"/>
      <c r="H23" s="188">
        <f>SUM(DECEMBER!$V$7)</f>
        <v>0</v>
      </c>
      <c r="I23" s="54"/>
      <c r="J23" s="182"/>
      <c r="K23" s="54"/>
    </row>
    <row r="24" spans="1:11" ht="14.45" customHeight="1" thickBot="1" x14ac:dyDescent="0.25">
      <c r="A24" s="54" t="s">
        <v>291</v>
      </c>
      <c r="B24" s="54"/>
      <c r="C24" s="54"/>
      <c r="D24" s="54"/>
      <c r="E24" s="54"/>
      <c r="F24" s="54"/>
      <c r="G24" s="54"/>
      <c r="H24" s="188">
        <f>SUM(DECEMBER!$W$7:$X$7)</f>
        <v>0</v>
      </c>
      <c r="I24" s="54"/>
      <c r="J24" s="182"/>
      <c r="K24" s="54"/>
    </row>
    <row r="25" spans="1:11" ht="14.45" customHeight="1" thickBot="1" x14ac:dyDescent="0.25">
      <c r="A25" s="54" t="s">
        <v>292</v>
      </c>
      <c r="B25" s="54"/>
      <c r="C25" s="54"/>
      <c r="D25" s="54"/>
      <c r="E25" s="54"/>
      <c r="F25" s="54"/>
      <c r="G25" s="54"/>
      <c r="H25" s="184">
        <f>SUM(DECEMBER!$Y$7)</f>
        <v>0</v>
      </c>
      <c r="I25" s="189">
        <f>SUM(H22:H25)</f>
        <v>0</v>
      </c>
      <c r="J25" s="182"/>
      <c r="K25" s="54"/>
    </row>
    <row r="26" spans="1:11" ht="14.45" customHeight="1" x14ac:dyDescent="0.2">
      <c r="A26" s="54" t="s">
        <v>293</v>
      </c>
      <c r="B26" s="54"/>
      <c r="C26" s="54"/>
      <c r="D26" s="54"/>
      <c r="E26" s="54"/>
      <c r="F26" s="54"/>
      <c r="G26" s="54"/>
      <c r="H26" s="54"/>
      <c r="I26" s="183">
        <f>SUM(DECEMBER!$Z$7)</f>
        <v>0</v>
      </c>
      <c r="J26" s="182"/>
      <c r="K26" s="54"/>
    </row>
    <row r="27" spans="1:11" ht="14.45" customHeight="1" x14ac:dyDescent="0.2">
      <c r="A27" s="54" t="s">
        <v>294</v>
      </c>
      <c r="B27" s="54"/>
      <c r="C27" s="54"/>
      <c r="D27" s="54"/>
      <c r="E27" s="54"/>
      <c r="F27" s="54"/>
      <c r="G27" s="54"/>
      <c r="H27" s="54"/>
      <c r="I27" s="183">
        <f>SUM(DECEMBER!$AA$7)</f>
        <v>0</v>
      </c>
      <c r="J27" s="182"/>
      <c r="K27" s="54"/>
    </row>
    <row r="28" spans="1:11" ht="14.45" customHeight="1" x14ac:dyDescent="0.2">
      <c r="A28" s="54" t="s">
        <v>295</v>
      </c>
      <c r="B28" s="54"/>
      <c r="C28" s="54"/>
      <c r="D28" s="54"/>
      <c r="E28" s="54"/>
      <c r="F28" s="54"/>
      <c r="G28" s="54"/>
      <c r="H28" s="54"/>
      <c r="I28" s="183">
        <f>SUM(DECEMBER!$AB$7)</f>
        <v>0</v>
      </c>
      <c r="J28" s="182"/>
      <c r="K28" s="54"/>
    </row>
    <row r="29" spans="1:11" ht="14.45" customHeight="1" x14ac:dyDescent="0.2">
      <c r="A29" s="54" t="s">
        <v>296</v>
      </c>
      <c r="B29" s="54"/>
      <c r="C29" s="54"/>
      <c r="D29" s="54"/>
      <c r="E29" s="54"/>
      <c r="F29" s="54"/>
      <c r="G29" s="54"/>
      <c r="H29" s="54"/>
      <c r="I29" s="183">
        <f>SUM(DECEMBER!$AC$7)</f>
        <v>0</v>
      </c>
      <c r="J29" s="182"/>
      <c r="K29" s="54"/>
    </row>
    <row r="30" spans="1:11" ht="14.45" customHeight="1" x14ac:dyDescent="0.2">
      <c r="A30" s="54" t="s">
        <v>297</v>
      </c>
      <c r="B30" s="54"/>
      <c r="C30" s="54"/>
      <c r="D30" s="54"/>
      <c r="E30" s="54"/>
      <c r="F30" s="54"/>
      <c r="G30" s="54"/>
      <c r="H30" s="54"/>
      <c r="I30" s="183">
        <f>SUM(DECEMBER!$AD$7)</f>
        <v>0</v>
      </c>
      <c r="J30" s="182"/>
      <c r="K30" s="54"/>
    </row>
    <row r="31" spans="1:11" ht="14.45" customHeight="1" x14ac:dyDescent="0.2">
      <c r="A31" s="54" t="s">
        <v>298</v>
      </c>
      <c r="B31" s="54"/>
      <c r="C31" s="54"/>
      <c r="D31" s="54"/>
      <c r="E31" s="54"/>
      <c r="F31" s="54"/>
      <c r="G31" s="54"/>
      <c r="H31" s="54"/>
      <c r="I31" s="183">
        <f>SUM(DECEMBER!$AE$7)</f>
        <v>0</v>
      </c>
      <c r="J31" s="182"/>
      <c r="K31" s="54"/>
    </row>
    <row r="32" spans="1:11" ht="14.45" customHeight="1" x14ac:dyDescent="0.2">
      <c r="A32" s="54" t="s">
        <v>299</v>
      </c>
      <c r="B32" s="54"/>
      <c r="C32" s="54"/>
      <c r="D32" s="54"/>
      <c r="E32" s="54"/>
      <c r="F32" s="54"/>
      <c r="G32" s="54"/>
      <c r="H32" s="54"/>
      <c r="I32" s="183">
        <f>SUM(DECEMBER!$AF$7)</f>
        <v>0</v>
      </c>
      <c r="J32" s="182"/>
      <c r="K32" s="54"/>
    </row>
    <row r="33" spans="1:11" ht="14.45" customHeight="1" x14ac:dyDescent="0.2">
      <c r="A33" s="54" t="s">
        <v>300</v>
      </c>
      <c r="B33" s="54"/>
      <c r="C33" s="54"/>
      <c r="D33" s="54"/>
      <c r="E33" s="54"/>
      <c r="F33" s="54"/>
      <c r="G33" s="54"/>
      <c r="H33" s="54"/>
      <c r="I33" s="183">
        <f>SUM(DECEMBER!$AG$7)</f>
        <v>0</v>
      </c>
      <c r="J33" s="182"/>
      <c r="K33" s="54"/>
    </row>
    <row r="34" spans="1:11" ht="14.45" customHeight="1" x14ac:dyDescent="0.2">
      <c r="A34" s="54" t="s">
        <v>301</v>
      </c>
      <c r="B34" s="54"/>
      <c r="C34" s="54"/>
      <c r="D34" s="54"/>
      <c r="E34" s="54"/>
      <c r="F34" s="54"/>
      <c r="G34" s="54"/>
      <c r="H34" s="54"/>
      <c r="I34" s="183">
        <f>SUM(DECEMBER!$AH$7)</f>
        <v>0</v>
      </c>
      <c r="J34" s="182"/>
      <c r="K34" s="54"/>
    </row>
    <row r="35" spans="1:11" ht="14.45" customHeight="1" x14ac:dyDescent="0.2">
      <c r="A35" s="54" t="s">
        <v>301</v>
      </c>
      <c r="B35" s="54"/>
      <c r="C35" s="54"/>
      <c r="D35" s="54"/>
      <c r="E35" s="54"/>
      <c r="F35" s="54"/>
      <c r="G35" s="54"/>
      <c r="H35" s="54"/>
      <c r="I35" s="191">
        <v>0</v>
      </c>
      <c r="J35" s="182"/>
      <c r="K35" s="54"/>
    </row>
    <row r="36" spans="1:11" ht="14.45" customHeight="1" x14ac:dyDescent="0.2">
      <c r="A36" s="54" t="s">
        <v>302</v>
      </c>
      <c r="B36" s="54"/>
      <c r="C36" s="54"/>
      <c r="D36" s="54"/>
      <c r="E36" s="54"/>
      <c r="F36" s="54"/>
      <c r="G36" s="54"/>
      <c r="H36" s="54"/>
      <c r="I36" s="183">
        <f>SUM(DECEMBER!$AJ$7)</f>
        <v>0</v>
      </c>
      <c r="J36" s="182"/>
      <c r="K36" s="54"/>
    </row>
    <row r="37" spans="1:11" ht="14.45" customHeight="1" thickBot="1" x14ac:dyDescent="0.25">
      <c r="A37" s="54" t="s">
        <v>303</v>
      </c>
      <c r="B37" s="54"/>
      <c r="C37" s="54"/>
      <c r="D37" s="54"/>
      <c r="E37" s="54"/>
      <c r="F37" s="54"/>
      <c r="G37" s="54"/>
      <c r="H37" s="54"/>
      <c r="I37" s="184">
        <f>SUM(DECEMBER!$AK$7)</f>
        <v>0</v>
      </c>
      <c r="J37" s="182"/>
      <c r="K37" s="54"/>
    </row>
    <row r="38" spans="1:11" ht="14.45" customHeight="1" thickBot="1" x14ac:dyDescent="0.25">
      <c r="A38" s="54" t="s">
        <v>304</v>
      </c>
      <c r="B38" s="54"/>
      <c r="C38" s="54"/>
      <c r="D38" s="54"/>
      <c r="E38" s="54"/>
      <c r="F38" s="54"/>
      <c r="G38" s="54"/>
      <c r="H38" s="54"/>
      <c r="I38" s="192"/>
      <c r="J38" s="193">
        <f>SUM(I25:I37)</f>
        <v>0</v>
      </c>
      <c r="K38" s="54"/>
    </row>
    <row r="39" spans="1:11" ht="14.45" customHeight="1" thickBot="1" x14ac:dyDescent="0.25">
      <c r="A39" s="181" t="s">
        <v>305</v>
      </c>
      <c r="B39" s="54"/>
      <c r="C39" s="54"/>
      <c r="D39" s="54"/>
      <c r="E39" s="54"/>
      <c r="F39" s="54"/>
      <c r="G39" s="54"/>
      <c r="H39" s="54"/>
      <c r="I39" s="54"/>
      <c r="J39" s="194">
        <f>SUM(J18-J38)</f>
        <v>0</v>
      </c>
      <c r="K39" s="54"/>
    </row>
    <row r="40" spans="1:11" ht="14.45" customHeight="1" thickTop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45" customHeight="1" x14ac:dyDescent="0.2">
      <c r="A41" s="54" t="s">
        <v>306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45" customHeight="1" x14ac:dyDescent="0.2">
      <c r="A42" s="54" t="s">
        <v>307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45" customHeight="1" x14ac:dyDescent="0.2">
      <c r="A43" s="54" t="s">
        <v>308</v>
      </c>
      <c r="B43" s="54"/>
      <c r="C43" s="54"/>
      <c r="D43" s="54"/>
      <c r="E43" s="54"/>
      <c r="F43" s="54"/>
      <c r="G43" s="54"/>
      <c r="H43" s="54"/>
      <c r="I43" s="510"/>
      <c r="J43" s="511"/>
      <c r="K43" s="54"/>
    </row>
    <row r="44" spans="1:11" ht="14.4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t="14.45" customHeight="1" x14ac:dyDescent="0.2">
      <c r="A45" s="195"/>
      <c r="B45" s="195"/>
      <c r="C45" s="195" t="s">
        <v>236</v>
      </c>
      <c r="D45" s="195"/>
      <c r="E45" s="54"/>
      <c r="F45" s="54"/>
      <c r="G45" s="54"/>
      <c r="H45" s="195"/>
      <c r="I45" s="195"/>
      <c r="J45" s="195"/>
      <c r="K45" s="54"/>
    </row>
    <row r="46" spans="1:11" ht="14.45" customHeight="1" x14ac:dyDescent="0.2">
      <c r="A46" s="54"/>
      <c r="B46" s="54"/>
      <c r="C46" s="54"/>
      <c r="D46" s="196" t="s">
        <v>309</v>
      </c>
      <c r="E46" s="54"/>
      <c r="F46" s="54"/>
      <c r="G46" s="54"/>
      <c r="H46" s="192"/>
      <c r="I46" s="192"/>
      <c r="J46" s="197" t="s">
        <v>310</v>
      </c>
      <c r="K46" s="54"/>
    </row>
    <row r="47" spans="1:11" ht="14.45" customHeight="1" x14ac:dyDescent="0.2">
      <c r="A47" s="55" t="s">
        <v>311</v>
      </c>
      <c r="B47" s="55"/>
      <c r="C47" s="54"/>
      <c r="D47" s="54"/>
      <c r="E47" s="54"/>
      <c r="F47" s="54"/>
      <c r="G47" s="54"/>
      <c r="H47" s="54"/>
      <c r="I47" s="54"/>
      <c r="J47" s="54"/>
      <c r="K47" s="54"/>
    </row>
    <row r="48" spans="1:11" ht="14.45" customHeight="1" x14ac:dyDescent="0.2">
      <c r="A48" s="198" t="s">
        <v>312</v>
      </c>
      <c r="B48" s="198"/>
      <c r="C48" s="198"/>
      <c r="D48" s="198"/>
      <c r="E48" s="198"/>
      <c r="F48" s="198"/>
      <c r="G48" s="198"/>
      <c r="H48" s="198"/>
      <c r="I48" s="198"/>
      <c r="J48" s="54"/>
      <c r="K48" s="54"/>
    </row>
    <row r="49" spans="1:11" ht="14.45" customHeight="1" x14ac:dyDescent="0.2">
      <c r="A49" s="198" t="s">
        <v>313</v>
      </c>
      <c r="B49" s="198"/>
      <c r="C49" s="198"/>
      <c r="D49" s="198"/>
      <c r="E49" s="198"/>
      <c r="F49" s="198"/>
      <c r="G49" s="198"/>
      <c r="H49" s="198"/>
      <c r="I49" s="198"/>
      <c r="J49" s="54"/>
      <c r="K49" s="54"/>
    </row>
  </sheetData>
  <sheetProtection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54" customWidth="1"/>
    <col min="11" max="13" width="9.140625" style="406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401"/>
      <c r="L1" s="401"/>
      <c r="M1" s="401"/>
    </row>
    <row r="2" spans="1:13" ht="14.45" customHeight="1" x14ac:dyDescent="0.2">
      <c r="A2" s="517" t="s">
        <v>331</v>
      </c>
      <c r="B2" s="517"/>
      <c r="C2" s="517"/>
      <c r="D2" s="517"/>
      <c r="E2" s="517"/>
      <c r="F2" s="517"/>
      <c r="G2" s="517"/>
      <c r="H2" s="517"/>
      <c r="I2" s="517"/>
      <c r="J2" s="517"/>
      <c r="K2" s="401"/>
      <c r="L2" s="401"/>
      <c r="M2" s="401"/>
    </row>
    <row r="3" spans="1:13" s="223" customFormat="1" ht="14.45" customHeight="1" x14ac:dyDescent="0.2">
      <c r="B3" s="224"/>
      <c r="C3" s="224"/>
      <c r="D3" s="224"/>
      <c r="E3" s="224"/>
      <c r="F3" s="225" t="s">
        <v>272</v>
      </c>
      <c r="G3" s="226">
        <f>JANUARY!$E$11</f>
        <v>0</v>
      </c>
      <c r="H3" s="228"/>
      <c r="I3" s="228"/>
      <c r="J3" s="228"/>
      <c r="K3" s="402"/>
      <c r="L3" s="403"/>
      <c r="M3" s="403"/>
    </row>
    <row r="4" spans="1:13" ht="14.45" customHeight="1" x14ac:dyDescent="0.2">
      <c r="A4" s="200"/>
      <c r="B4" s="200"/>
      <c r="C4" s="200"/>
      <c r="E4" s="201"/>
      <c r="F4" s="201" t="s">
        <v>332</v>
      </c>
      <c r="G4" s="518" t="s">
        <v>351</v>
      </c>
      <c r="H4" s="518"/>
      <c r="I4" s="518"/>
      <c r="J4" s="518"/>
      <c r="K4" s="401"/>
      <c r="L4" s="401"/>
      <c r="M4" s="401"/>
    </row>
    <row r="5" spans="1:13" ht="14.45" customHeight="1" x14ac:dyDescent="0.2">
      <c r="A5" s="202"/>
      <c r="B5" s="202"/>
      <c r="C5" s="202"/>
      <c r="D5" s="202"/>
      <c r="E5" s="519" t="s">
        <v>352</v>
      </c>
      <c r="F5" s="519"/>
      <c r="G5" s="202"/>
      <c r="H5" s="229"/>
      <c r="I5" s="229"/>
      <c r="J5" s="229"/>
      <c r="K5" s="401"/>
      <c r="L5" s="401"/>
      <c r="M5" s="401"/>
    </row>
    <row r="6" spans="1:13" ht="14.45" customHeight="1" x14ac:dyDescent="0.2">
      <c r="A6" s="520" t="s">
        <v>335</v>
      </c>
      <c r="B6" s="520"/>
      <c r="C6" s="520"/>
      <c r="D6" s="520"/>
      <c r="E6" s="520"/>
      <c r="F6" s="520"/>
      <c r="G6" s="520"/>
      <c r="H6" s="520"/>
      <c r="I6" s="520"/>
      <c r="J6" s="520"/>
      <c r="K6" s="401"/>
      <c r="L6" s="401"/>
      <c r="M6" s="401"/>
    </row>
    <row r="7" spans="1:13" ht="14.45" customHeight="1" thickBot="1" x14ac:dyDescent="0.25">
      <c r="A7" s="199"/>
      <c r="B7" s="199"/>
      <c r="C7" s="199"/>
      <c r="D7" s="199"/>
      <c r="E7" s="199"/>
      <c r="F7" s="199"/>
      <c r="G7" s="199"/>
      <c r="H7" s="227"/>
      <c r="I7" s="227"/>
      <c r="J7" s="227"/>
      <c r="K7" s="401"/>
      <c r="L7" s="401"/>
      <c r="M7" s="401"/>
    </row>
    <row r="8" spans="1:13" ht="14.45" customHeight="1" x14ac:dyDescent="0.2">
      <c r="A8" s="202" t="s">
        <v>423</v>
      </c>
      <c r="B8" s="202"/>
      <c r="C8" s="202"/>
      <c r="D8" s="202"/>
      <c r="E8" s="202"/>
      <c r="F8" s="199"/>
      <c r="G8" s="199"/>
      <c r="H8" s="227"/>
      <c r="I8" s="227"/>
      <c r="J8" s="230">
        <f>OctRpt!J7</f>
        <v>0</v>
      </c>
      <c r="K8" s="401"/>
      <c r="L8" s="401"/>
      <c r="M8" s="401"/>
    </row>
    <row r="9" spans="1:13" ht="14.45" customHeight="1" x14ac:dyDescent="0.2">
      <c r="A9" s="202" t="s">
        <v>336</v>
      </c>
      <c r="B9" s="202"/>
      <c r="C9" s="202"/>
      <c r="D9" s="202"/>
      <c r="E9" s="202"/>
      <c r="F9" s="199"/>
      <c r="G9" s="199"/>
      <c r="H9" s="227"/>
      <c r="I9" s="231"/>
      <c r="J9" s="232" t="s">
        <v>236</v>
      </c>
      <c r="K9" s="404" t="s">
        <v>327</v>
      </c>
      <c r="L9" s="404" t="s">
        <v>328</v>
      </c>
      <c r="M9" s="404" t="s">
        <v>329</v>
      </c>
    </row>
    <row r="10" spans="1:13" ht="14.45" customHeight="1" x14ac:dyDescent="0.2">
      <c r="A10" s="202" t="s">
        <v>424</v>
      </c>
      <c r="B10" s="202"/>
      <c r="C10" s="202"/>
      <c r="D10" s="202"/>
      <c r="E10" s="202"/>
      <c r="F10" s="199"/>
      <c r="G10" s="199"/>
      <c r="H10" s="227"/>
      <c r="I10" s="233">
        <f t="shared" ref="I10:I17" si="0">SUM(K10:M10)</f>
        <v>0</v>
      </c>
      <c r="J10" s="232"/>
      <c r="K10" s="405">
        <f>OctRpt!I9</f>
        <v>0</v>
      </c>
      <c r="L10" s="405">
        <f>NovRpt!I9</f>
        <v>0</v>
      </c>
      <c r="M10" s="405">
        <f>DecRpt!I9</f>
        <v>0</v>
      </c>
    </row>
    <row r="11" spans="1:13" ht="14.45" customHeight="1" x14ac:dyDescent="0.2">
      <c r="A11" s="202" t="s">
        <v>425</v>
      </c>
      <c r="B11" s="202"/>
      <c r="C11" s="202"/>
      <c r="D11" s="202"/>
      <c r="E11" s="202"/>
      <c r="F11" s="199"/>
      <c r="G11" s="199"/>
      <c r="H11" s="227"/>
      <c r="I11" s="234">
        <f t="shared" si="0"/>
        <v>0</v>
      </c>
      <c r="J11" s="232"/>
      <c r="K11" s="405">
        <f>OctRpt!I10</f>
        <v>0</v>
      </c>
      <c r="L11" s="405">
        <f>NovRpt!I10</f>
        <v>0</v>
      </c>
      <c r="M11" s="405">
        <f>DecRpt!I10</f>
        <v>0</v>
      </c>
    </row>
    <row r="12" spans="1:13" ht="14.45" customHeight="1" x14ac:dyDescent="0.2">
      <c r="A12" s="202" t="s">
        <v>426</v>
      </c>
      <c r="B12" s="202"/>
      <c r="C12" s="202"/>
      <c r="D12" s="202"/>
      <c r="E12" s="202"/>
      <c r="F12" s="199"/>
      <c r="G12" s="199"/>
      <c r="H12" s="227"/>
      <c r="I12" s="234">
        <f t="shared" si="0"/>
        <v>0</v>
      </c>
      <c r="J12" s="232"/>
      <c r="K12" s="405">
        <f>OctRpt!I11</f>
        <v>0</v>
      </c>
      <c r="L12" s="405">
        <f>NovRpt!I11</f>
        <v>0</v>
      </c>
      <c r="M12" s="405">
        <f>DecRpt!I11</f>
        <v>0</v>
      </c>
    </row>
    <row r="13" spans="1:13" ht="14.45" customHeight="1" x14ac:dyDescent="0.2">
      <c r="A13" s="202" t="s">
        <v>427</v>
      </c>
      <c r="B13" s="202"/>
      <c r="C13" s="202"/>
      <c r="D13" s="202"/>
      <c r="E13" s="202"/>
      <c r="F13" s="199"/>
      <c r="G13" s="199"/>
      <c r="H13" s="227"/>
      <c r="I13" s="234">
        <f t="shared" si="0"/>
        <v>0</v>
      </c>
      <c r="J13" s="232"/>
      <c r="K13" s="405">
        <f>OctRpt!I12</f>
        <v>0</v>
      </c>
      <c r="L13" s="405">
        <f>NovRpt!I12</f>
        <v>0</v>
      </c>
      <c r="M13" s="405">
        <f>DecRpt!I12</f>
        <v>0</v>
      </c>
    </row>
    <row r="14" spans="1:13" ht="14.45" customHeight="1" x14ac:dyDescent="0.2">
      <c r="A14" s="202" t="s">
        <v>413</v>
      </c>
      <c r="B14" s="202"/>
      <c r="C14" s="202"/>
      <c r="D14" s="202"/>
      <c r="E14" s="202"/>
      <c r="F14" s="199"/>
      <c r="G14" s="199"/>
      <c r="H14" s="227"/>
      <c r="I14" s="234">
        <f t="shared" si="0"/>
        <v>0</v>
      </c>
      <c r="J14" s="232"/>
      <c r="K14" s="405">
        <f>OctRpt!I13</f>
        <v>0</v>
      </c>
      <c r="L14" s="405">
        <f>NovRpt!I13</f>
        <v>0</v>
      </c>
      <c r="M14" s="405">
        <f>DecRpt!I13</f>
        <v>0</v>
      </c>
    </row>
    <row r="15" spans="1:13" ht="14.45" customHeight="1" x14ac:dyDescent="0.2">
      <c r="A15" s="202" t="s">
        <v>428</v>
      </c>
      <c r="B15" s="202"/>
      <c r="C15" s="202"/>
      <c r="D15" s="202"/>
      <c r="E15" s="202"/>
      <c r="F15" s="199"/>
      <c r="G15" s="199"/>
      <c r="H15" s="227"/>
      <c r="I15" s="234">
        <f t="shared" si="0"/>
        <v>0</v>
      </c>
      <c r="J15" s="232"/>
      <c r="K15" s="405">
        <f>OctRpt!I14</f>
        <v>0</v>
      </c>
      <c r="L15" s="405">
        <f>NovRpt!I14</f>
        <v>0</v>
      </c>
      <c r="M15" s="405">
        <f>DecRpt!I14</f>
        <v>0</v>
      </c>
    </row>
    <row r="16" spans="1:13" ht="14.45" customHeight="1" x14ac:dyDescent="0.2">
      <c r="A16" s="202"/>
      <c r="B16" s="202"/>
      <c r="C16" s="202" t="s">
        <v>429</v>
      </c>
      <c r="D16" s="202"/>
      <c r="E16" s="202"/>
      <c r="F16" s="199"/>
      <c r="G16" s="199"/>
      <c r="H16" s="227"/>
      <c r="I16" s="234">
        <f t="shared" si="0"/>
        <v>0</v>
      </c>
      <c r="J16" s="232"/>
      <c r="K16" s="405">
        <f>OctRpt!I15</f>
        <v>0</v>
      </c>
      <c r="L16" s="405">
        <f>NovRpt!I15</f>
        <v>0</v>
      </c>
      <c r="M16" s="405">
        <f>DecRpt!I15</f>
        <v>0</v>
      </c>
    </row>
    <row r="17" spans="1:13" ht="14.45" customHeight="1" thickBot="1" x14ac:dyDescent="0.25">
      <c r="A17" s="202"/>
      <c r="B17" s="202"/>
      <c r="C17" s="202" t="s">
        <v>430</v>
      </c>
      <c r="D17" s="202"/>
      <c r="E17" s="202"/>
      <c r="F17" s="199"/>
      <c r="G17" s="199"/>
      <c r="H17" s="227"/>
      <c r="I17" s="235">
        <f t="shared" si="0"/>
        <v>0</v>
      </c>
      <c r="J17" s="232"/>
      <c r="K17" s="405">
        <f>OctRpt!I16</f>
        <v>0</v>
      </c>
      <c r="L17" s="405">
        <f>NovRpt!I16</f>
        <v>0</v>
      </c>
      <c r="M17" s="405">
        <f>DecRpt!I16</f>
        <v>0</v>
      </c>
    </row>
    <row r="18" spans="1:13" ht="14.45" customHeight="1" x14ac:dyDescent="0.2">
      <c r="A18" s="202"/>
      <c r="B18" s="204" t="s">
        <v>431</v>
      </c>
      <c r="C18" s="202"/>
      <c r="D18" s="202"/>
      <c r="E18" s="202"/>
      <c r="F18" s="199"/>
      <c r="G18" s="199"/>
      <c r="H18" s="227"/>
      <c r="I18" s="227"/>
      <c r="J18" s="236">
        <f>SUM(I10:I17)</f>
        <v>0</v>
      </c>
    </row>
    <row r="19" spans="1:13" ht="14.45" customHeight="1" thickBot="1" x14ac:dyDescent="0.25">
      <c r="A19" s="202"/>
      <c r="B19" s="204" t="s">
        <v>432</v>
      </c>
      <c r="C19" s="202"/>
      <c r="D19" s="202"/>
      <c r="E19" s="202"/>
      <c r="F19" s="199"/>
      <c r="G19" s="199"/>
      <c r="H19" s="227"/>
      <c r="I19" s="227"/>
      <c r="J19" s="237">
        <f>SUM(J8:J18)</f>
        <v>0</v>
      </c>
      <c r="K19" s="401"/>
      <c r="L19" s="401"/>
      <c r="M19" s="401"/>
    </row>
    <row r="20" spans="1:13" ht="14.45" customHeight="1" x14ac:dyDescent="0.2">
      <c r="A20" s="202"/>
      <c r="B20" s="202"/>
      <c r="C20" s="202"/>
      <c r="D20" s="202"/>
      <c r="E20" s="202"/>
      <c r="F20" s="199"/>
      <c r="G20" s="199"/>
      <c r="H20" s="227"/>
      <c r="I20" s="227"/>
      <c r="J20" s="238"/>
      <c r="K20" s="401"/>
      <c r="L20" s="401"/>
      <c r="M20" s="401"/>
    </row>
    <row r="21" spans="1:13" ht="14.45" customHeight="1" x14ac:dyDescent="0.2">
      <c r="A21" s="202"/>
      <c r="B21" s="202" t="s">
        <v>337</v>
      </c>
      <c r="C21" s="202"/>
      <c r="D21" s="202"/>
      <c r="E21" s="202"/>
      <c r="F21" s="199"/>
      <c r="G21" s="199"/>
      <c r="H21" s="227"/>
      <c r="I21" s="227"/>
      <c r="J21" s="232"/>
      <c r="K21" s="401"/>
      <c r="L21" s="401"/>
      <c r="M21" s="401"/>
    </row>
    <row r="22" spans="1:13" ht="14.45" customHeight="1" x14ac:dyDescent="0.2">
      <c r="A22" s="202" t="s">
        <v>288</v>
      </c>
      <c r="B22" s="202"/>
      <c r="C22" s="202"/>
      <c r="D22" s="202"/>
      <c r="E22" s="202"/>
      <c r="F22" s="199"/>
      <c r="G22" s="199"/>
      <c r="H22" s="227"/>
      <c r="I22" s="227"/>
      <c r="J22" s="232"/>
      <c r="K22" s="404" t="s">
        <v>327</v>
      </c>
      <c r="L22" s="404" t="s">
        <v>328</v>
      </c>
      <c r="M22" s="404" t="s">
        <v>329</v>
      </c>
    </row>
    <row r="23" spans="1:13" ht="14.45" customHeight="1" x14ac:dyDescent="0.2">
      <c r="A23" s="202"/>
      <c r="B23" s="202" t="s">
        <v>433</v>
      </c>
      <c r="C23" s="202"/>
      <c r="D23" s="202"/>
      <c r="E23" s="202"/>
      <c r="F23" s="199"/>
      <c r="G23" s="199"/>
      <c r="H23" s="239">
        <f>SUM(K23:M23)</f>
        <v>0</v>
      </c>
      <c r="I23" s="227"/>
      <c r="J23" s="232"/>
      <c r="K23" s="405">
        <f>OctRpt!H22</f>
        <v>0</v>
      </c>
      <c r="L23" s="405">
        <f>NovRpt!H22</f>
        <v>0</v>
      </c>
      <c r="M23" s="405">
        <f>DecRpt!H22</f>
        <v>0</v>
      </c>
    </row>
    <row r="24" spans="1:13" ht="14.45" customHeight="1" x14ac:dyDescent="0.2">
      <c r="A24" s="202"/>
      <c r="B24" s="202" t="s">
        <v>414</v>
      </c>
      <c r="C24" s="202"/>
      <c r="D24" s="202"/>
      <c r="E24" s="202"/>
      <c r="F24" s="199"/>
      <c r="G24" s="199"/>
      <c r="H24" s="240">
        <f>SUM(K24:M24)</f>
        <v>0</v>
      </c>
      <c r="I24" s="227"/>
      <c r="J24" s="232"/>
      <c r="K24" s="405">
        <f>OctRpt!H23</f>
        <v>0</v>
      </c>
      <c r="L24" s="405">
        <f>NovRpt!H23</f>
        <v>0</v>
      </c>
      <c r="M24" s="405">
        <f>DecRpt!H23</f>
        <v>0</v>
      </c>
    </row>
    <row r="25" spans="1:13" ht="14.45" customHeight="1" x14ac:dyDescent="0.2">
      <c r="A25" s="202"/>
      <c r="B25" s="202" t="s">
        <v>434</v>
      </c>
      <c r="C25" s="202"/>
      <c r="D25" s="202"/>
      <c r="E25" s="202"/>
      <c r="F25" s="199"/>
      <c r="G25" s="199"/>
      <c r="H25" s="241">
        <f>SUM(K25:M25)</f>
        <v>0</v>
      </c>
      <c r="I25" s="227"/>
      <c r="J25" s="232"/>
      <c r="K25" s="405">
        <f>OctRpt!H24</f>
        <v>0</v>
      </c>
      <c r="L25" s="405">
        <f>NovRpt!H24</f>
        <v>0</v>
      </c>
      <c r="M25" s="405">
        <f>DecRpt!H24</f>
        <v>0</v>
      </c>
    </row>
    <row r="26" spans="1:13" ht="14.45" customHeight="1" thickBot="1" x14ac:dyDescent="0.25">
      <c r="A26" s="202"/>
      <c r="B26" s="202" t="s">
        <v>415</v>
      </c>
      <c r="C26" s="202"/>
      <c r="D26" s="202"/>
      <c r="E26" s="202"/>
      <c r="F26" s="199"/>
      <c r="G26" s="199"/>
      <c r="H26" s="242">
        <f>SUM(K26:M26)</f>
        <v>0</v>
      </c>
      <c r="I26" s="227"/>
      <c r="J26" s="232"/>
      <c r="K26" s="405">
        <f>OctRpt!H25</f>
        <v>0</v>
      </c>
      <c r="L26" s="405">
        <f>NovRpt!H25</f>
        <v>0</v>
      </c>
      <c r="M26" s="405">
        <f>DecRpt!H25</f>
        <v>0</v>
      </c>
    </row>
    <row r="27" spans="1:13" ht="14.45" customHeight="1" x14ac:dyDescent="0.2">
      <c r="A27" s="202"/>
      <c r="B27" s="204" t="s">
        <v>435</v>
      </c>
      <c r="C27" s="202"/>
      <c r="D27" s="202"/>
      <c r="E27" s="202"/>
      <c r="F27" s="199"/>
      <c r="G27" s="199"/>
      <c r="H27" s="227"/>
      <c r="I27" s="233">
        <f>SUM(H23:H26)</f>
        <v>0</v>
      </c>
      <c r="J27" s="232"/>
      <c r="K27" s="404" t="s">
        <v>327</v>
      </c>
      <c r="L27" s="404" t="s">
        <v>328</v>
      </c>
      <c r="M27" s="404" t="s">
        <v>329</v>
      </c>
    </row>
    <row r="28" spans="1:13" ht="14.45" customHeight="1" x14ac:dyDescent="0.2">
      <c r="A28" s="202" t="s">
        <v>436</v>
      </c>
      <c r="B28" s="202"/>
      <c r="C28" s="202"/>
      <c r="D28" s="202"/>
      <c r="E28" s="202"/>
      <c r="F28" s="199"/>
      <c r="G28" s="199"/>
      <c r="H28" s="227"/>
      <c r="I28" s="234">
        <f t="shared" ref="I28:I39" si="1">SUM(K28:M28)</f>
        <v>0</v>
      </c>
      <c r="J28" s="232"/>
      <c r="K28" s="405">
        <f>OctRpt!I26</f>
        <v>0</v>
      </c>
      <c r="L28" s="405">
        <f>NovRpt!I26</f>
        <v>0</v>
      </c>
      <c r="M28" s="405">
        <f>DecRpt!I26</f>
        <v>0</v>
      </c>
    </row>
    <row r="29" spans="1:13" ht="14.45" customHeight="1" x14ac:dyDescent="0.2">
      <c r="A29" s="202" t="s">
        <v>437</v>
      </c>
      <c r="B29" s="202"/>
      <c r="C29" s="202"/>
      <c r="D29" s="202"/>
      <c r="E29" s="202"/>
      <c r="F29" s="199"/>
      <c r="G29" s="199"/>
      <c r="H29" s="227"/>
      <c r="I29" s="234">
        <f t="shared" si="1"/>
        <v>0</v>
      </c>
      <c r="J29" s="232"/>
      <c r="K29" s="405">
        <f>OctRpt!I27</f>
        <v>0</v>
      </c>
      <c r="L29" s="405">
        <f>NovRpt!I27</f>
        <v>0</v>
      </c>
      <c r="M29" s="405">
        <f>DecRpt!I27</f>
        <v>0</v>
      </c>
    </row>
    <row r="30" spans="1:13" ht="14.45" customHeight="1" x14ac:dyDescent="0.2">
      <c r="A30" s="202" t="s">
        <v>438</v>
      </c>
      <c r="B30" s="202"/>
      <c r="C30" s="202"/>
      <c r="D30" s="202"/>
      <c r="E30" s="202"/>
      <c r="F30" s="199"/>
      <c r="G30" s="199"/>
      <c r="H30" s="227"/>
      <c r="I30" s="234">
        <f t="shared" si="1"/>
        <v>0</v>
      </c>
      <c r="J30" s="232"/>
      <c r="K30" s="405">
        <f>OctRpt!I28</f>
        <v>0</v>
      </c>
      <c r="L30" s="405">
        <f>NovRpt!I28</f>
        <v>0</v>
      </c>
      <c r="M30" s="405">
        <f>DecRpt!I28</f>
        <v>0</v>
      </c>
    </row>
    <row r="31" spans="1:13" ht="14.45" customHeight="1" x14ac:dyDescent="0.2">
      <c r="A31" s="202" t="s">
        <v>439</v>
      </c>
      <c r="B31" s="202"/>
      <c r="C31" s="202"/>
      <c r="D31" s="202"/>
      <c r="E31" s="202"/>
      <c r="F31" s="199"/>
      <c r="G31" s="199"/>
      <c r="H31" s="227"/>
      <c r="I31" s="234">
        <f t="shared" si="1"/>
        <v>0</v>
      </c>
      <c r="J31" s="232"/>
      <c r="K31" s="405">
        <f>OctRpt!I29</f>
        <v>0</v>
      </c>
      <c r="L31" s="405">
        <f>NovRpt!I29</f>
        <v>0</v>
      </c>
      <c r="M31" s="405">
        <f>DecRpt!I29</f>
        <v>0</v>
      </c>
    </row>
    <row r="32" spans="1:13" ht="14.45" customHeight="1" x14ac:dyDescent="0.2">
      <c r="A32" s="202" t="s">
        <v>440</v>
      </c>
      <c r="B32" s="202"/>
      <c r="C32" s="202"/>
      <c r="D32" s="202"/>
      <c r="E32" s="202"/>
      <c r="F32" s="199"/>
      <c r="G32" s="199"/>
      <c r="H32" s="227"/>
      <c r="I32" s="234">
        <f t="shared" si="1"/>
        <v>0</v>
      </c>
      <c r="J32" s="232"/>
      <c r="K32" s="405">
        <f>OctRpt!I30</f>
        <v>0</v>
      </c>
      <c r="L32" s="405">
        <f>NovRpt!I30</f>
        <v>0</v>
      </c>
      <c r="M32" s="405">
        <f>DecRpt!I30</f>
        <v>0</v>
      </c>
    </row>
    <row r="33" spans="1:13" ht="14.45" customHeight="1" x14ac:dyDescent="0.2">
      <c r="A33" s="202" t="s">
        <v>441</v>
      </c>
      <c r="B33" s="202"/>
      <c r="C33" s="202"/>
      <c r="D33" s="202"/>
      <c r="E33" s="202"/>
      <c r="F33" s="199"/>
      <c r="G33" s="199"/>
      <c r="H33" s="227"/>
      <c r="I33" s="234">
        <f t="shared" si="1"/>
        <v>0</v>
      </c>
      <c r="J33" s="232"/>
      <c r="K33" s="405">
        <f>OctRpt!I31</f>
        <v>0</v>
      </c>
      <c r="L33" s="405">
        <f>NovRpt!I31</f>
        <v>0</v>
      </c>
      <c r="M33" s="405">
        <f>DecRpt!I31</f>
        <v>0</v>
      </c>
    </row>
    <row r="34" spans="1:13" ht="14.45" customHeight="1" x14ac:dyDescent="0.2">
      <c r="A34" s="202" t="s">
        <v>442</v>
      </c>
      <c r="B34" s="202"/>
      <c r="C34" s="202"/>
      <c r="D34" s="202"/>
      <c r="E34" s="202"/>
      <c r="F34" s="199"/>
      <c r="G34" s="199"/>
      <c r="H34" s="227"/>
      <c r="I34" s="234">
        <f t="shared" si="1"/>
        <v>0</v>
      </c>
      <c r="J34" s="232"/>
      <c r="K34" s="405">
        <f>OctRpt!I32</f>
        <v>0</v>
      </c>
      <c r="L34" s="405">
        <f>NovRpt!I32</f>
        <v>0</v>
      </c>
      <c r="M34" s="405">
        <f>DecRpt!I32</f>
        <v>0</v>
      </c>
    </row>
    <row r="35" spans="1:13" ht="14.45" customHeight="1" x14ac:dyDescent="0.2">
      <c r="A35" s="202" t="s">
        <v>443</v>
      </c>
      <c r="B35" s="202"/>
      <c r="C35" s="202"/>
      <c r="D35" s="202"/>
      <c r="E35" s="202"/>
      <c r="F35" s="199"/>
      <c r="G35" s="199"/>
      <c r="H35" s="227"/>
      <c r="I35" s="234">
        <f t="shared" si="1"/>
        <v>0</v>
      </c>
      <c r="J35" s="232"/>
      <c r="K35" s="405">
        <f>OctRpt!I33</f>
        <v>0</v>
      </c>
      <c r="L35" s="405">
        <f>NovRpt!I33</f>
        <v>0</v>
      </c>
      <c r="M35" s="405">
        <f>DecRpt!I33</f>
        <v>0</v>
      </c>
    </row>
    <row r="36" spans="1:13" ht="14.45" customHeight="1" x14ac:dyDescent="0.2">
      <c r="A36" s="202" t="s">
        <v>444</v>
      </c>
      <c r="B36" s="202"/>
      <c r="C36" s="202"/>
      <c r="D36" s="202"/>
      <c r="E36" s="202"/>
      <c r="F36" s="199"/>
      <c r="G36" s="199"/>
      <c r="H36" s="227"/>
      <c r="I36" s="234">
        <f t="shared" si="1"/>
        <v>0</v>
      </c>
      <c r="J36" s="232"/>
      <c r="K36" s="405">
        <f>OctRpt!I34</f>
        <v>0</v>
      </c>
      <c r="L36" s="405">
        <f>NovRpt!I34</f>
        <v>0</v>
      </c>
      <c r="M36" s="405">
        <f>DecRpt!I34</f>
        <v>0</v>
      </c>
    </row>
    <row r="37" spans="1:13" ht="14.45" customHeight="1" x14ac:dyDescent="0.2">
      <c r="A37" s="202" t="s">
        <v>444</v>
      </c>
      <c r="B37" s="202"/>
      <c r="C37" s="202"/>
      <c r="D37" s="202"/>
      <c r="E37" s="202"/>
      <c r="F37" s="199"/>
      <c r="G37" s="199"/>
      <c r="H37" s="227"/>
      <c r="I37" s="234">
        <f t="shared" si="1"/>
        <v>0</v>
      </c>
      <c r="J37" s="232"/>
      <c r="K37" s="405">
        <f>OctRpt!I35</f>
        <v>0</v>
      </c>
      <c r="L37" s="405">
        <f>NovRpt!I35</f>
        <v>0</v>
      </c>
      <c r="M37" s="405">
        <f>DecRpt!I35</f>
        <v>0</v>
      </c>
    </row>
    <row r="38" spans="1:13" ht="14.45" customHeight="1" x14ac:dyDescent="0.2">
      <c r="A38" s="202" t="s">
        <v>445</v>
      </c>
      <c r="B38" s="202"/>
      <c r="C38" s="202"/>
      <c r="D38" s="202"/>
      <c r="E38" s="202"/>
      <c r="F38" s="203"/>
      <c r="G38" s="199"/>
      <c r="H38" s="227"/>
      <c r="I38" s="243">
        <f t="shared" si="1"/>
        <v>0</v>
      </c>
      <c r="J38" s="232"/>
      <c r="K38" s="405">
        <f>OctRpt!I36</f>
        <v>0</v>
      </c>
      <c r="L38" s="405">
        <f>NovRpt!I36</f>
        <v>0</v>
      </c>
      <c r="M38" s="405">
        <f>DecRpt!I36</f>
        <v>0</v>
      </c>
    </row>
    <row r="39" spans="1:13" ht="14.45" customHeight="1" thickBot="1" x14ac:dyDescent="0.25">
      <c r="A39" s="202" t="s">
        <v>446</v>
      </c>
      <c r="B39" s="202"/>
      <c r="C39" s="202"/>
      <c r="D39" s="202"/>
      <c r="E39" s="202"/>
      <c r="F39" s="199"/>
      <c r="G39" s="205"/>
      <c r="H39" s="227"/>
      <c r="I39" s="244">
        <f t="shared" si="1"/>
        <v>0</v>
      </c>
      <c r="J39" s="232"/>
      <c r="K39" s="405">
        <f>OctRpt!I37</f>
        <v>0</v>
      </c>
      <c r="L39" s="405">
        <f>NovRpt!I37</f>
        <v>0</v>
      </c>
      <c r="M39" s="405">
        <f>DecRpt!I37</f>
        <v>0</v>
      </c>
    </row>
    <row r="40" spans="1:13" ht="14.45" customHeight="1" x14ac:dyDescent="0.2">
      <c r="A40" s="202"/>
      <c r="B40" s="202"/>
      <c r="C40" s="202"/>
      <c r="D40" s="202"/>
      <c r="E40" s="202"/>
      <c r="F40" s="199"/>
      <c r="G40" s="205"/>
      <c r="H40" s="227"/>
      <c r="I40" s="227"/>
      <c r="J40" s="232"/>
      <c r="K40" s="401"/>
      <c r="L40" s="401"/>
      <c r="M40" s="401"/>
    </row>
    <row r="41" spans="1:13" ht="14.45" customHeight="1" thickBot="1" x14ac:dyDescent="0.25">
      <c r="A41" s="202"/>
      <c r="B41" s="204" t="s">
        <v>447</v>
      </c>
      <c r="C41" s="202"/>
      <c r="D41" s="202"/>
      <c r="E41" s="202"/>
      <c r="F41" s="199"/>
      <c r="G41" s="199"/>
      <c r="H41" s="227"/>
      <c r="I41" s="227"/>
      <c r="J41" s="245">
        <f>SUM(I27:I39)</f>
        <v>0</v>
      </c>
      <c r="K41" s="401"/>
      <c r="L41" s="401"/>
      <c r="M41" s="401"/>
    </row>
    <row r="42" spans="1:13" ht="14.45" customHeight="1" thickBot="1" x14ac:dyDescent="0.25">
      <c r="A42" s="204" t="s">
        <v>448</v>
      </c>
      <c r="B42" s="202"/>
      <c r="C42" s="202"/>
      <c r="D42" s="202"/>
      <c r="E42" s="202"/>
      <c r="F42" s="199"/>
      <c r="G42" s="199"/>
      <c r="H42" s="227"/>
      <c r="I42" s="227"/>
      <c r="J42" s="246">
        <f>SUM(J19-J41)</f>
        <v>0</v>
      </c>
      <c r="K42" s="401" t="s">
        <v>236</v>
      </c>
      <c r="L42" s="401"/>
      <c r="M42" s="401"/>
    </row>
    <row r="43" spans="1:13" ht="14.45" customHeight="1" thickTop="1" x14ac:dyDescent="0.2">
      <c r="A43" s="199"/>
      <c r="B43" s="199"/>
      <c r="C43" s="199"/>
      <c r="D43" s="199"/>
      <c r="E43" s="199"/>
      <c r="F43" s="199"/>
      <c r="G43" s="199"/>
      <c r="H43" s="227"/>
      <c r="I43" s="227"/>
      <c r="J43" s="247"/>
      <c r="K43" s="401"/>
      <c r="L43" s="401"/>
      <c r="M43" s="401"/>
    </row>
    <row r="44" spans="1:13" ht="14.45" customHeight="1" x14ac:dyDescent="0.2">
      <c r="A44" s="522" t="s">
        <v>338</v>
      </c>
      <c r="B44" s="522"/>
      <c r="C44" s="522"/>
      <c r="D44" s="522"/>
      <c r="E44" s="522"/>
      <c r="F44" s="522"/>
      <c r="G44" s="522"/>
      <c r="H44" s="522"/>
      <c r="I44" s="522"/>
      <c r="J44" s="522"/>
      <c r="K44" s="401"/>
      <c r="L44" s="401"/>
      <c r="M44" s="401"/>
    </row>
    <row r="45" spans="1:13" ht="14.45" customHeight="1" x14ac:dyDescent="0.2">
      <c r="A45" s="202"/>
      <c r="B45" s="202"/>
      <c r="C45" s="202"/>
      <c r="D45" s="202"/>
      <c r="E45" s="202"/>
      <c r="F45" s="199"/>
      <c r="G45" s="199"/>
      <c r="H45" s="227"/>
      <c r="I45" s="227"/>
      <c r="J45" s="227"/>
      <c r="K45" s="401"/>
      <c r="L45" s="401"/>
      <c r="M45" s="401"/>
    </row>
    <row r="46" spans="1:13" ht="14.45" customHeight="1" x14ac:dyDescent="0.2">
      <c r="A46" s="202" t="s">
        <v>339</v>
      </c>
      <c r="B46" s="202"/>
      <c r="C46" s="310" t="s">
        <v>397</v>
      </c>
      <c r="D46" s="202" t="s">
        <v>416</v>
      </c>
      <c r="E46" s="202"/>
      <c r="F46" s="523">
        <f>DECEMBER!$O$297</f>
        <v>0</v>
      </c>
      <c r="G46" s="524"/>
      <c r="H46" s="227"/>
      <c r="I46" s="227"/>
      <c r="J46" s="227"/>
      <c r="K46" s="401"/>
      <c r="L46" s="401"/>
      <c r="M46" s="401"/>
    </row>
    <row r="47" spans="1:13" ht="14.45" customHeight="1" x14ac:dyDescent="0.2">
      <c r="A47" s="202" t="s">
        <v>417</v>
      </c>
      <c r="B47" s="202"/>
      <c r="C47" s="202"/>
      <c r="D47" s="202"/>
      <c r="E47" s="202"/>
      <c r="F47" s="525">
        <f>DECEMBER!O298</f>
        <v>0</v>
      </c>
      <c r="G47" s="526"/>
      <c r="H47" s="227"/>
      <c r="I47" s="227"/>
      <c r="J47" s="227"/>
      <c r="K47" s="401"/>
      <c r="L47" s="401"/>
      <c r="M47" s="401"/>
    </row>
    <row r="48" spans="1:13" ht="14.45" customHeight="1" x14ac:dyDescent="0.2">
      <c r="A48" s="202" t="s">
        <v>418</v>
      </c>
      <c r="B48" s="202"/>
      <c r="C48" s="202"/>
      <c r="D48" s="202"/>
      <c r="E48" s="202"/>
      <c r="F48" s="527">
        <f>SUM(F46:F47)</f>
        <v>0</v>
      </c>
      <c r="G48" s="528"/>
      <c r="H48" s="227"/>
      <c r="I48" s="227"/>
      <c r="J48" s="227"/>
      <c r="K48" s="401"/>
      <c r="L48" s="401"/>
      <c r="M48" s="401"/>
    </row>
    <row r="49" spans="1:13" ht="14.45" customHeight="1" x14ac:dyDescent="0.2">
      <c r="A49" s="54" t="s">
        <v>467</v>
      </c>
      <c r="B49" s="202"/>
      <c r="C49" s="202"/>
      <c r="D49" s="202"/>
      <c r="E49" s="202"/>
      <c r="F49" s="529">
        <f>DECEMBER!$O$299</f>
        <v>0</v>
      </c>
      <c r="G49" s="530"/>
      <c r="H49" s="227"/>
      <c r="I49" s="227"/>
      <c r="J49" s="227"/>
      <c r="K49" s="401"/>
      <c r="L49" s="401"/>
      <c r="M49" s="401"/>
    </row>
    <row r="50" spans="1:13" ht="14.45" customHeight="1" x14ac:dyDescent="0.2">
      <c r="A50" s="202"/>
      <c r="B50" s="202"/>
      <c r="C50" s="202"/>
      <c r="D50" s="202" t="s">
        <v>419</v>
      </c>
      <c r="E50" s="202"/>
      <c r="F50" s="206"/>
      <c r="G50" s="206"/>
      <c r="H50" s="533">
        <f>SUM(F48)-SUM(F49)</f>
        <v>0</v>
      </c>
      <c r="I50" s="534"/>
      <c r="J50" s="535"/>
      <c r="K50" s="401"/>
      <c r="L50" s="401"/>
      <c r="M50" s="401"/>
    </row>
    <row r="51" spans="1:13" ht="14.45" customHeight="1" x14ac:dyDescent="0.2">
      <c r="A51" s="202"/>
      <c r="B51" s="202"/>
      <c r="C51" s="202"/>
      <c r="D51" s="202" t="s">
        <v>420</v>
      </c>
      <c r="E51" s="202"/>
      <c r="F51" s="199"/>
      <c r="G51" s="199"/>
      <c r="H51" s="536">
        <f>DECEMBER!$U$295</f>
        <v>0</v>
      </c>
      <c r="I51" s="537"/>
      <c r="J51" s="538"/>
      <c r="K51" s="401"/>
      <c r="L51" s="401"/>
      <c r="M51" s="401"/>
    </row>
    <row r="52" spans="1:13" ht="14.45" customHeight="1" x14ac:dyDescent="0.2">
      <c r="A52" s="202"/>
      <c r="B52" s="202"/>
      <c r="C52" s="202"/>
      <c r="D52" s="202" t="s">
        <v>421</v>
      </c>
      <c r="E52" s="202"/>
      <c r="F52" s="199"/>
      <c r="G52" s="199"/>
      <c r="H52" s="536">
        <f>DECEMBER!$U$305+DECEMBER!$U$315+DECEMBER!$U$325+DECEMBER!$Z$295+DECEMBER!$Z$305+DECEMBER!$Z$315+DECEMBER!$Z$325</f>
        <v>0</v>
      </c>
      <c r="I52" s="537"/>
      <c r="J52" s="538"/>
      <c r="K52" s="401"/>
      <c r="L52" s="401"/>
      <c r="M52" s="401"/>
    </row>
    <row r="53" spans="1:13" ht="14.45" customHeight="1" x14ac:dyDescent="0.2">
      <c r="A53" s="202"/>
      <c r="B53" s="202"/>
      <c r="C53" s="202"/>
      <c r="D53" s="204" t="s">
        <v>422</v>
      </c>
      <c r="E53" s="202"/>
      <c r="F53" s="199"/>
      <c r="G53" s="199"/>
      <c r="H53" s="539">
        <f>SUM(H50:J52)</f>
        <v>0</v>
      </c>
      <c r="I53" s="540"/>
      <c r="J53" s="541"/>
      <c r="K53" s="401"/>
      <c r="L53" s="401"/>
      <c r="M53" s="401"/>
    </row>
    <row r="54" spans="1:13" ht="14.45" customHeight="1" x14ac:dyDescent="0.2">
      <c r="A54" s="207"/>
      <c r="B54" s="208" t="s">
        <v>340</v>
      </c>
      <c r="C54" s="207"/>
      <c r="D54" s="207"/>
      <c r="E54" s="207"/>
      <c r="F54" s="207"/>
      <c r="G54" s="207"/>
      <c r="H54" s="531" t="s">
        <v>341</v>
      </c>
      <c r="I54" s="531"/>
      <c r="J54" s="531"/>
      <c r="K54" s="401"/>
      <c r="L54" s="401"/>
      <c r="M54" s="401"/>
    </row>
    <row r="55" spans="1:13" ht="14.45" customHeight="1" x14ac:dyDescent="0.2">
      <c r="A55" s="522" t="s">
        <v>342</v>
      </c>
      <c r="B55" s="522"/>
      <c r="C55" s="522"/>
      <c r="D55" s="522"/>
      <c r="E55" s="522"/>
      <c r="F55" s="522"/>
      <c r="G55" s="522"/>
      <c r="H55" s="522"/>
      <c r="I55" s="522"/>
      <c r="J55" s="522"/>
      <c r="K55" s="401"/>
      <c r="L55" s="401"/>
      <c r="M55" s="401"/>
    </row>
    <row r="56" spans="1:13" ht="14.45" customHeight="1" x14ac:dyDescent="0.2">
      <c r="A56" s="209"/>
      <c r="B56" s="209"/>
      <c r="C56" s="209"/>
      <c r="D56" s="209"/>
      <c r="E56" s="209"/>
      <c r="F56" s="209"/>
      <c r="G56" s="209"/>
      <c r="H56" s="248"/>
      <c r="I56" s="248"/>
      <c r="J56" s="248"/>
      <c r="K56" s="401"/>
      <c r="L56" s="401"/>
      <c r="M56" s="401"/>
    </row>
    <row r="57" spans="1:13" ht="14.45" customHeight="1" x14ac:dyDescent="0.2">
      <c r="A57" s="210"/>
      <c r="B57" s="210"/>
      <c r="C57" s="210"/>
      <c r="D57" s="210"/>
      <c r="E57" s="210"/>
      <c r="F57" s="210"/>
      <c r="G57" s="210"/>
      <c r="H57" s="249"/>
      <c r="I57" s="249"/>
      <c r="J57" s="249"/>
      <c r="K57" s="401"/>
      <c r="L57" s="401"/>
      <c r="M57" s="401"/>
    </row>
    <row r="58" spans="1:13" ht="14.45" customHeight="1" x14ac:dyDescent="0.2">
      <c r="A58" s="210"/>
      <c r="B58" s="210"/>
      <c r="C58" s="210"/>
      <c r="D58" s="210"/>
      <c r="E58" s="210"/>
      <c r="F58" s="210"/>
      <c r="G58" s="210"/>
      <c r="H58" s="249"/>
      <c r="I58" s="249"/>
      <c r="J58" s="249"/>
      <c r="K58" s="401"/>
      <c r="L58" s="401"/>
      <c r="M58" s="401"/>
    </row>
    <row r="59" spans="1:13" ht="14.45" customHeight="1" x14ac:dyDescent="0.2">
      <c r="A59" s="209"/>
      <c r="B59" s="210"/>
      <c r="C59" s="210"/>
      <c r="D59" s="210"/>
      <c r="E59" s="210"/>
      <c r="F59" s="210"/>
      <c r="G59" s="210"/>
      <c r="H59" s="249"/>
      <c r="I59" s="249"/>
      <c r="J59" s="249"/>
      <c r="K59" s="401"/>
      <c r="L59" s="401"/>
      <c r="M59" s="401"/>
    </row>
    <row r="60" spans="1:13" ht="14.45" customHeight="1" thickBot="1" x14ac:dyDescent="0.25">
      <c r="A60" s="211"/>
      <c r="B60" s="211"/>
      <c r="C60" s="211"/>
      <c r="D60" s="211"/>
      <c r="E60" s="211"/>
      <c r="F60" s="211"/>
      <c r="G60" s="211"/>
      <c r="H60" s="250"/>
      <c r="I60" s="250"/>
      <c r="J60" s="250"/>
      <c r="K60" s="401"/>
      <c r="L60" s="401"/>
      <c r="M60" s="401"/>
    </row>
    <row r="61" spans="1:13" ht="14.45" customHeight="1" x14ac:dyDescent="0.2">
      <c r="A61" s="532" t="s">
        <v>343</v>
      </c>
      <c r="B61" s="532"/>
      <c r="C61" s="532"/>
      <c r="D61" s="532"/>
      <c r="E61" s="532"/>
      <c r="F61" s="532"/>
      <c r="G61" s="532"/>
      <c r="H61" s="532"/>
      <c r="I61" s="532"/>
      <c r="J61" s="532"/>
      <c r="K61" s="401"/>
      <c r="L61" s="401"/>
      <c r="M61" s="401"/>
    </row>
    <row r="62" spans="1:13" ht="14.45" customHeight="1" x14ac:dyDescent="0.2">
      <c r="A62" s="202"/>
      <c r="B62" s="202"/>
      <c r="C62" s="202"/>
      <c r="D62" s="202"/>
      <c r="E62" s="202"/>
      <c r="F62" s="202"/>
      <c r="G62" s="202"/>
      <c r="H62" s="229"/>
      <c r="I62" s="229"/>
      <c r="J62" s="229"/>
      <c r="K62" s="401"/>
      <c r="L62" s="401"/>
      <c r="M62" s="401"/>
    </row>
    <row r="63" spans="1:13" ht="14.45" customHeight="1" x14ac:dyDescent="0.2">
      <c r="A63" s="521"/>
      <c r="B63" s="521"/>
      <c r="C63" s="521"/>
      <c r="D63" s="212" t="s">
        <v>344</v>
      </c>
      <c r="E63" s="202"/>
      <c r="F63" s="202"/>
      <c r="G63" s="521"/>
      <c r="H63" s="521"/>
      <c r="I63" s="521"/>
      <c r="J63" s="251" t="s">
        <v>344</v>
      </c>
      <c r="K63" s="401"/>
      <c r="L63" s="401"/>
      <c r="M63" s="401"/>
    </row>
    <row r="64" spans="1:13" ht="14.45" customHeight="1" x14ac:dyDescent="0.2">
      <c r="A64" s="202"/>
      <c r="B64" s="202"/>
      <c r="C64" s="202"/>
      <c r="D64" s="202"/>
      <c r="E64" s="202"/>
      <c r="F64" s="202"/>
      <c r="G64" s="202"/>
      <c r="H64" s="229"/>
      <c r="I64" s="229"/>
      <c r="J64" s="229"/>
      <c r="K64" s="401"/>
      <c r="L64" s="401"/>
      <c r="M64" s="401"/>
    </row>
    <row r="65" spans="1:13" ht="14.45" customHeight="1" x14ac:dyDescent="0.2">
      <c r="A65" s="521"/>
      <c r="B65" s="521"/>
      <c r="C65" s="521"/>
      <c r="D65" s="212" t="s">
        <v>19</v>
      </c>
      <c r="E65" s="202"/>
      <c r="F65" s="202"/>
      <c r="G65" s="521"/>
      <c r="H65" s="521"/>
      <c r="I65" s="521"/>
      <c r="J65" s="251" t="s">
        <v>344</v>
      </c>
      <c r="K65" s="401"/>
      <c r="L65" s="401"/>
      <c r="M65" s="401"/>
    </row>
    <row r="66" spans="1:13" ht="14.45" customHeight="1" thickBot="1" x14ac:dyDescent="0.25">
      <c r="A66" s="213"/>
      <c r="B66" s="213"/>
      <c r="C66" s="213"/>
      <c r="D66" s="213"/>
      <c r="E66" s="213"/>
      <c r="F66" s="213"/>
      <c r="G66" s="213"/>
      <c r="H66" s="252"/>
      <c r="I66" s="252"/>
      <c r="J66" s="252"/>
      <c r="K66" s="401"/>
      <c r="L66" s="401"/>
      <c r="M66" s="401"/>
    </row>
    <row r="67" spans="1:13" ht="14.45" customHeight="1" x14ac:dyDescent="0.2">
      <c r="A67" s="202"/>
      <c r="B67" s="202"/>
      <c r="C67" s="202"/>
      <c r="D67" s="202"/>
      <c r="E67" s="202"/>
      <c r="F67" s="202"/>
      <c r="G67" s="202"/>
      <c r="H67" s="229"/>
      <c r="I67" s="229"/>
      <c r="J67" s="253" t="s">
        <v>468</v>
      </c>
      <c r="K67" s="401"/>
      <c r="L67" s="401"/>
      <c r="M67" s="401"/>
    </row>
    <row r="68" spans="1:13" ht="14.45" customHeight="1" x14ac:dyDescent="0.2">
      <c r="A68" s="204"/>
      <c r="B68" s="202"/>
      <c r="C68" s="202"/>
      <c r="D68" s="202"/>
      <c r="E68" s="202"/>
      <c r="F68" s="202"/>
      <c r="G68" s="202"/>
      <c r="H68" s="229"/>
      <c r="I68" s="229"/>
      <c r="J68" s="229"/>
      <c r="K68" s="401"/>
      <c r="L68" s="401"/>
      <c r="M68" s="401"/>
    </row>
    <row r="69" spans="1:13" ht="14.45" customHeight="1" x14ac:dyDescent="0.2">
      <c r="A69" s="204" t="s">
        <v>345</v>
      </c>
      <c r="B69" s="202"/>
      <c r="C69" s="202"/>
      <c r="D69" s="202"/>
      <c r="E69" s="202"/>
      <c r="F69" s="202"/>
      <c r="G69" s="202"/>
      <c r="H69" s="229"/>
      <c r="I69" s="229"/>
      <c r="J69" s="229"/>
      <c r="K69" s="401"/>
      <c r="L69" s="401"/>
      <c r="M69" s="401"/>
    </row>
    <row r="70" spans="1:13" ht="14.45" customHeight="1" x14ac:dyDescent="0.2">
      <c r="A70" s="204" t="s">
        <v>346</v>
      </c>
      <c r="B70" s="204"/>
      <c r="C70" s="204"/>
      <c r="D70" s="204"/>
      <c r="E70" s="204"/>
      <c r="F70" s="204"/>
      <c r="G70" s="202"/>
      <c r="H70" s="229"/>
      <c r="I70" s="229"/>
      <c r="J70" s="229"/>
      <c r="K70" s="401"/>
      <c r="L70" s="401"/>
      <c r="M70" s="401"/>
    </row>
  </sheetData>
  <sheetProtection sheet="1" objects="1" scenarios="1" formatColumns="0" formatRows="0"/>
  <mergeCells count="21">
    <mergeCell ref="A63:C63"/>
    <mergeCell ref="A65:C65"/>
    <mergeCell ref="G63:I63"/>
    <mergeCell ref="G65:I65"/>
    <mergeCell ref="H51:J51"/>
    <mergeCell ref="A61:J6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H52:J52"/>
    <mergeCell ref="H53:J53"/>
    <mergeCell ref="H54:J54"/>
    <mergeCell ref="A55:J55"/>
  </mergeCells>
  <printOptions horizontalCentered="1"/>
  <pageMargins left="0.25" right="0.25" top="0" bottom="0" header="0.5" footer="0.5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66"/>
  <sheetViews>
    <sheetView showGridLines="0" zoomScaleNormal="100" workbookViewId="0">
      <pane ySplit="7" topLeftCell="A8" activePane="bottomLeft" state="frozen"/>
      <selection sqref="A1:J1"/>
      <selection pane="bottomLeft" activeCell="A8" sqref="A8"/>
    </sheetView>
  </sheetViews>
  <sheetFormatPr defaultColWidth="8.85546875" defaultRowHeight="14.45" customHeight="1" x14ac:dyDescent="0.2"/>
  <cols>
    <col min="1" max="1" width="8.85546875" style="148"/>
    <col min="2" max="36" width="10.7109375" style="148" customWidth="1"/>
    <col min="37" max="16384" width="8.85546875" style="148"/>
  </cols>
  <sheetData>
    <row r="1" spans="1:36" s="113" customFormat="1" ht="14.45" customHeight="1" x14ac:dyDescent="0.2">
      <c r="A1" s="103"/>
      <c r="B1" s="13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104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s="113" customFormat="1" ht="14.4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  <c r="S2" s="104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s="113" customFormat="1" ht="14.45" customHeight="1" thickBot="1" x14ac:dyDescent="0.25">
      <c r="A3" s="134"/>
      <c r="B3" s="135">
        <v>1</v>
      </c>
      <c r="C3" s="135">
        <v>2</v>
      </c>
      <c r="D3" s="135">
        <v>3</v>
      </c>
      <c r="E3" s="135">
        <v>4</v>
      </c>
      <c r="F3" s="135">
        <v>5</v>
      </c>
      <c r="G3" s="135">
        <v>9</v>
      </c>
      <c r="H3" s="135"/>
      <c r="I3" s="135"/>
      <c r="J3" s="135">
        <v>10</v>
      </c>
      <c r="K3" s="135">
        <v>11</v>
      </c>
      <c r="L3" s="135" t="s">
        <v>1</v>
      </c>
      <c r="M3" s="135">
        <v>12</v>
      </c>
      <c r="N3" s="135">
        <v>13</v>
      </c>
      <c r="O3" s="135">
        <v>14</v>
      </c>
      <c r="P3" s="135">
        <v>15</v>
      </c>
      <c r="Q3" s="135" t="s">
        <v>2</v>
      </c>
      <c r="R3" s="134"/>
      <c r="S3" s="134"/>
      <c r="T3" s="135">
        <v>16</v>
      </c>
      <c r="U3" s="135">
        <v>17</v>
      </c>
      <c r="V3" s="135">
        <v>18</v>
      </c>
      <c r="W3" s="135">
        <v>19</v>
      </c>
      <c r="X3" s="135">
        <v>20</v>
      </c>
      <c r="Y3" s="135" t="s">
        <v>3</v>
      </c>
      <c r="Z3" s="135">
        <v>21</v>
      </c>
      <c r="AA3" s="135">
        <v>22</v>
      </c>
      <c r="AB3" s="135">
        <v>23</v>
      </c>
      <c r="AC3" s="135">
        <v>24</v>
      </c>
      <c r="AD3" s="135">
        <v>25</v>
      </c>
      <c r="AE3" s="135">
        <v>26</v>
      </c>
      <c r="AF3" s="135">
        <v>27</v>
      </c>
      <c r="AG3" s="135">
        <v>28</v>
      </c>
      <c r="AH3" s="135">
        <v>30</v>
      </c>
      <c r="AI3" s="135">
        <v>31</v>
      </c>
      <c r="AJ3" s="134"/>
    </row>
    <row r="4" spans="1:36" s="54" customFormat="1" ht="14.45" customHeight="1" thickTop="1" x14ac:dyDescent="0.2">
      <c r="A4" s="63"/>
      <c r="B4" s="64" t="s">
        <v>4</v>
      </c>
      <c r="C4" s="65"/>
      <c r="D4" s="64" t="s">
        <v>5</v>
      </c>
      <c r="E4" s="154" t="s">
        <v>6</v>
      </c>
      <c r="F4" s="66" t="s">
        <v>7</v>
      </c>
      <c r="G4" s="153"/>
      <c r="H4" s="68" t="s">
        <v>113</v>
      </c>
      <c r="I4" s="68" t="s">
        <v>113</v>
      </c>
      <c r="J4" s="66"/>
      <c r="K4" s="64" t="s">
        <v>460</v>
      </c>
      <c r="L4" s="64"/>
      <c r="M4" s="64" t="s">
        <v>234</v>
      </c>
      <c r="N4" s="154" t="s">
        <v>461</v>
      </c>
      <c r="O4" s="155"/>
      <c r="P4" s="64" t="s">
        <v>8</v>
      </c>
      <c r="Q4" s="66" t="s">
        <v>8</v>
      </c>
      <c r="R4" s="156" t="s">
        <v>108</v>
      </c>
      <c r="S4" s="66" t="s">
        <v>110</v>
      </c>
      <c r="T4" s="548" t="s">
        <v>9</v>
      </c>
      <c r="U4" s="549"/>
      <c r="V4" s="549"/>
      <c r="W4" s="549"/>
      <c r="X4" s="550"/>
      <c r="Y4" s="64" t="s">
        <v>10</v>
      </c>
      <c r="Z4" s="64" t="s">
        <v>11</v>
      </c>
      <c r="AA4" s="65"/>
      <c r="AB4" s="64" t="s">
        <v>12</v>
      </c>
      <c r="AC4" s="64" t="s">
        <v>13</v>
      </c>
      <c r="AD4" s="64" t="s">
        <v>14</v>
      </c>
      <c r="AE4" s="64"/>
      <c r="AF4" s="64"/>
      <c r="AG4" s="154"/>
      <c r="AH4" s="64" t="s">
        <v>15</v>
      </c>
      <c r="AI4" s="66" t="s">
        <v>7</v>
      </c>
      <c r="AJ4" s="3"/>
    </row>
    <row r="5" spans="1:36" s="54" customFormat="1" ht="14.45" customHeight="1" x14ac:dyDescent="0.2">
      <c r="A5" s="63"/>
      <c r="B5" s="64" t="s">
        <v>8</v>
      </c>
      <c r="C5" s="64" t="s">
        <v>16</v>
      </c>
      <c r="D5" s="64" t="s">
        <v>17</v>
      </c>
      <c r="E5" s="157" t="s">
        <v>8</v>
      </c>
      <c r="F5" s="66" t="s">
        <v>18</v>
      </c>
      <c r="G5" s="156" t="s">
        <v>21</v>
      </c>
      <c r="H5" s="156" t="s">
        <v>53</v>
      </c>
      <c r="I5" s="156" t="s">
        <v>114</v>
      </c>
      <c r="J5" s="66" t="s">
        <v>22</v>
      </c>
      <c r="K5" s="64" t="s">
        <v>462</v>
      </c>
      <c r="L5" s="64" t="s">
        <v>463</v>
      </c>
      <c r="M5" s="64" t="s">
        <v>259</v>
      </c>
      <c r="N5" s="157" t="s">
        <v>259</v>
      </c>
      <c r="O5" s="157" t="s">
        <v>23</v>
      </c>
      <c r="P5" s="64" t="s">
        <v>24</v>
      </c>
      <c r="Q5" s="66" t="s">
        <v>24</v>
      </c>
      <c r="R5" s="156" t="s">
        <v>24</v>
      </c>
      <c r="S5" s="66" t="s">
        <v>111</v>
      </c>
      <c r="T5" s="64" t="s">
        <v>255</v>
      </c>
      <c r="U5" s="64" t="s">
        <v>26</v>
      </c>
      <c r="V5" s="64" t="s">
        <v>27</v>
      </c>
      <c r="W5" s="64" t="s">
        <v>28</v>
      </c>
      <c r="X5" s="64" t="s">
        <v>136</v>
      </c>
      <c r="Y5" s="64" t="s">
        <v>251</v>
      </c>
      <c r="Z5" s="64" t="s">
        <v>252</v>
      </c>
      <c r="AA5" s="64" t="s">
        <v>29</v>
      </c>
      <c r="AB5" s="64" t="s">
        <v>30</v>
      </c>
      <c r="AC5" s="64" t="s">
        <v>185</v>
      </c>
      <c r="AD5" s="64" t="s">
        <v>31</v>
      </c>
      <c r="AE5" s="64" t="s">
        <v>32</v>
      </c>
      <c r="AF5" s="64" t="s">
        <v>33</v>
      </c>
      <c r="AG5" s="157" t="s">
        <v>16</v>
      </c>
      <c r="AH5" s="64" t="s">
        <v>35</v>
      </c>
      <c r="AI5" s="66" t="s">
        <v>18</v>
      </c>
      <c r="AJ5" s="3"/>
    </row>
    <row r="6" spans="1:36" s="54" customFormat="1" ht="14.45" customHeight="1" thickBot="1" x14ac:dyDescent="0.25">
      <c r="A6" s="71"/>
      <c r="B6" s="72" t="s">
        <v>36</v>
      </c>
      <c r="C6" s="72" t="s">
        <v>37</v>
      </c>
      <c r="D6" s="72" t="s">
        <v>38</v>
      </c>
      <c r="E6" s="158" t="s">
        <v>39</v>
      </c>
      <c r="F6" s="73" t="s">
        <v>40</v>
      </c>
      <c r="G6" s="74"/>
      <c r="H6" s="74"/>
      <c r="I6" s="74"/>
      <c r="J6" s="73"/>
      <c r="K6" s="72" t="s">
        <v>464</v>
      </c>
      <c r="L6" s="72"/>
      <c r="M6" s="72" t="s">
        <v>235</v>
      </c>
      <c r="N6" s="158" t="s">
        <v>235</v>
      </c>
      <c r="O6" s="159"/>
      <c r="P6" s="72" t="s">
        <v>465</v>
      </c>
      <c r="Q6" s="75" t="s">
        <v>271</v>
      </c>
      <c r="R6" s="74" t="s">
        <v>109</v>
      </c>
      <c r="S6" s="73" t="s">
        <v>112</v>
      </c>
      <c r="T6" s="72" t="s">
        <v>256</v>
      </c>
      <c r="U6" s="72" t="s">
        <v>43</v>
      </c>
      <c r="V6" s="72"/>
      <c r="W6" s="72" t="s">
        <v>44</v>
      </c>
      <c r="X6" s="72" t="s">
        <v>30</v>
      </c>
      <c r="Y6" s="72" t="s">
        <v>30</v>
      </c>
      <c r="Z6" s="72" t="s">
        <v>184</v>
      </c>
      <c r="AA6" s="72" t="s">
        <v>15</v>
      </c>
      <c r="AB6" s="72" t="s">
        <v>45</v>
      </c>
      <c r="AC6" s="72" t="s">
        <v>46</v>
      </c>
      <c r="AD6" s="72" t="s">
        <v>47</v>
      </c>
      <c r="AE6" s="72" t="s">
        <v>48</v>
      </c>
      <c r="AF6" s="72" t="s">
        <v>15</v>
      </c>
      <c r="AG6" s="158" t="s">
        <v>30</v>
      </c>
      <c r="AH6" s="72" t="s">
        <v>49</v>
      </c>
      <c r="AI6" s="73" t="s">
        <v>50</v>
      </c>
      <c r="AJ6" s="7"/>
    </row>
    <row r="7" spans="1:36" s="291" customFormat="1" ht="14.45" customHeight="1" thickTop="1" x14ac:dyDescent="0.2">
      <c r="A7" s="379"/>
      <c r="B7" s="380">
        <f t="shared" ref="B7:G7" si="0">B42</f>
        <v>0</v>
      </c>
      <c r="C7" s="380">
        <f t="shared" si="0"/>
        <v>0</v>
      </c>
      <c r="D7" s="380">
        <f t="shared" si="0"/>
        <v>0</v>
      </c>
      <c r="E7" s="380">
        <f t="shared" si="0"/>
        <v>0</v>
      </c>
      <c r="F7" s="381">
        <f t="shared" si="0"/>
        <v>0</v>
      </c>
      <c r="G7" s="382">
        <f t="shared" si="0"/>
        <v>0</v>
      </c>
      <c r="H7" s="383">
        <f>SUM(B7:F7)-G7</f>
        <v>0</v>
      </c>
      <c r="I7" s="383">
        <f>SUM(S7-AJ7)</f>
        <v>0</v>
      </c>
      <c r="J7" s="384">
        <f>J42</f>
        <v>0</v>
      </c>
      <c r="K7" s="380">
        <f t="shared" ref="K7:Q7" si="1">K42</f>
        <v>0</v>
      </c>
      <c r="L7" s="380">
        <f t="shared" si="1"/>
        <v>0</v>
      </c>
      <c r="M7" s="380">
        <f t="shared" si="1"/>
        <v>0</v>
      </c>
      <c r="N7" s="380">
        <f t="shared" si="1"/>
        <v>0</v>
      </c>
      <c r="O7" s="380">
        <f t="shared" si="1"/>
        <v>0</v>
      </c>
      <c r="P7" s="380">
        <f t="shared" si="1"/>
        <v>0</v>
      </c>
      <c r="Q7" s="381">
        <f t="shared" si="1"/>
        <v>0</v>
      </c>
      <c r="R7" s="385">
        <f>SUM(K7:Q7)</f>
        <v>0</v>
      </c>
      <c r="S7" s="386">
        <f>SUM(J7:Q7)</f>
        <v>0</v>
      </c>
      <c r="T7" s="380">
        <f>T42</f>
        <v>0</v>
      </c>
      <c r="U7" s="380">
        <f t="shared" ref="U7:AI7" si="2">U42</f>
        <v>0</v>
      </c>
      <c r="V7" s="380">
        <f t="shared" si="2"/>
        <v>0</v>
      </c>
      <c r="W7" s="380">
        <f t="shared" si="2"/>
        <v>0</v>
      </c>
      <c r="X7" s="380">
        <f t="shared" si="2"/>
        <v>0</v>
      </c>
      <c r="Y7" s="380">
        <f t="shared" si="2"/>
        <v>0</v>
      </c>
      <c r="Z7" s="380">
        <f t="shared" si="2"/>
        <v>0</v>
      </c>
      <c r="AA7" s="380">
        <f t="shared" si="2"/>
        <v>0</v>
      </c>
      <c r="AB7" s="380">
        <f t="shared" si="2"/>
        <v>0</v>
      </c>
      <c r="AC7" s="380">
        <f t="shared" si="2"/>
        <v>0</v>
      </c>
      <c r="AD7" s="380">
        <f t="shared" si="2"/>
        <v>0</v>
      </c>
      <c r="AE7" s="380">
        <f t="shared" si="2"/>
        <v>0</v>
      </c>
      <c r="AF7" s="380">
        <f t="shared" si="2"/>
        <v>0</v>
      </c>
      <c r="AG7" s="380">
        <f t="shared" si="2"/>
        <v>0</v>
      </c>
      <c r="AH7" s="380">
        <f t="shared" si="2"/>
        <v>0</v>
      </c>
      <c r="AI7" s="381">
        <f t="shared" si="2"/>
        <v>0</v>
      </c>
      <c r="AJ7" s="387">
        <f>SUM(T7:AI7)</f>
        <v>0</v>
      </c>
    </row>
    <row r="8" spans="1:36" s="113" customFormat="1" ht="14.45" customHeight="1" x14ac:dyDescent="0.2">
      <c r="A8" s="390" t="s">
        <v>478</v>
      </c>
      <c r="B8" s="390" t="s">
        <v>411</v>
      </c>
      <c r="C8" s="388">
        <f>JANUARY!E11</f>
        <v>0</v>
      </c>
      <c r="D8" s="389">
        <f>JANUARY!J21</f>
        <v>0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s="113" customFormat="1" ht="14.45" customHeight="1" x14ac:dyDescent="0.2">
      <c r="A9" s="376" t="s">
        <v>116</v>
      </c>
      <c r="B9" s="391" t="s">
        <v>412</v>
      </c>
      <c r="C9" s="377">
        <f>C8</f>
        <v>0</v>
      </c>
      <c r="D9" s="378">
        <f>DECEMBER!J285</f>
        <v>0</v>
      </c>
      <c r="E9" s="103"/>
      <c r="F9" s="103"/>
      <c r="G9" s="104"/>
      <c r="H9" s="103"/>
      <c r="I9" s="103"/>
      <c r="J9" s="104"/>
      <c r="K9" s="104"/>
      <c r="L9" s="103"/>
      <c r="M9" s="103"/>
      <c r="N9" s="103"/>
      <c r="O9" s="103"/>
      <c r="P9" s="103"/>
      <c r="Q9" s="103"/>
      <c r="R9" s="104"/>
      <c r="S9" s="104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</row>
    <row r="10" spans="1:36" s="113" customFormat="1" ht="14.45" customHeight="1" x14ac:dyDescent="0.2">
      <c r="A10" s="103"/>
      <c r="B10" s="103"/>
      <c r="C10" s="103"/>
      <c r="D10" s="103"/>
      <c r="E10" s="103"/>
      <c r="F10" s="103"/>
      <c r="G10" s="138"/>
      <c r="H10" s="139"/>
      <c r="I10" s="139"/>
      <c r="J10" s="104"/>
      <c r="K10" s="104"/>
      <c r="L10" s="103"/>
      <c r="M10" s="103"/>
      <c r="N10" s="103"/>
      <c r="O10" s="103"/>
      <c r="P10" s="103"/>
      <c r="Q10" s="103"/>
      <c r="R10" s="104"/>
      <c r="S10" s="104"/>
      <c r="T10" s="103"/>
      <c r="U10" s="103"/>
      <c r="V10" s="103"/>
      <c r="W10" s="103"/>
      <c r="X10" s="103"/>
      <c r="Y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</row>
    <row r="11" spans="1:36" s="113" customFormat="1" ht="14.45" customHeight="1" x14ac:dyDescent="0.2">
      <c r="A11" s="103"/>
      <c r="B11" s="43" t="s">
        <v>192</v>
      </c>
      <c r="C11" s="140">
        <f>JANUARY!$E$11</f>
        <v>0</v>
      </c>
      <c r="D11" s="103"/>
      <c r="E11" s="103"/>
      <c r="F11" s="492" t="str">
        <f>JANUARY!G10</f>
        <v>UNITED STEELWORKERS - LOCAL UNION</v>
      </c>
      <c r="G11" s="492"/>
      <c r="H11" s="492"/>
      <c r="I11" s="492"/>
      <c r="J11" s="492"/>
      <c r="K11" s="104"/>
      <c r="L11" s="103"/>
      <c r="M11" s="103"/>
      <c r="N11" s="103"/>
      <c r="O11" s="103"/>
      <c r="P11" s="103"/>
      <c r="Q11" s="103"/>
      <c r="R11" s="104"/>
      <c r="S11" s="104"/>
      <c r="T11" s="103"/>
      <c r="U11" s="103"/>
      <c r="V11" s="103"/>
      <c r="W11" s="103"/>
      <c r="X11" s="103"/>
      <c r="Y11" s="103"/>
      <c r="Z11" s="11" t="s">
        <v>410</v>
      </c>
      <c r="AA11" s="103"/>
      <c r="AB11" s="103"/>
      <c r="AC11" s="103"/>
      <c r="AD11" s="103"/>
      <c r="AE11" s="103"/>
      <c r="AF11" s="103"/>
      <c r="AG11" s="103"/>
      <c r="AH11" s="43" t="s">
        <v>192</v>
      </c>
      <c r="AI11" s="140">
        <f>JANUARY!$E$11</f>
        <v>0</v>
      </c>
    </row>
    <row r="12" spans="1:36" s="113" customFormat="1" ht="14.45" customHeight="1" x14ac:dyDescent="0.2">
      <c r="A12" s="103"/>
      <c r="B12" s="311"/>
      <c r="C12" s="312"/>
      <c r="D12" s="103"/>
      <c r="E12" s="103"/>
      <c r="F12" s="103"/>
      <c r="G12" s="104"/>
      <c r="H12" s="103"/>
      <c r="I12" s="103"/>
      <c r="J12" s="445" t="s">
        <v>53</v>
      </c>
      <c r="K12" s="141"/>
      <c r="L12" s="103"/>
      <c r="M12" s="103"/>
      <c r="N12" s="103"/>
      <c r="O12" s="130"/>
      <c r="P12" s="103"/>
      <c r="Q12" s="130"/>
      <c r="R12" s="104"/>
      <c r="S12" s="104"/>
      <c r="T12" s="103"/>
      <c r="U12" s="103"/>
      <c r="V12" s="103"/>
      <c r="W12" s="103"/>
      <c r="X12" s="103"/>
      <c r="Y12" s="103"/>
      <c r="Z12" s="103"/>
      <c r="AA12" s="453" t="s">
        <v>54</v>
      </c>
      <c r="AB12" s="103"/>
      <c r="AC12" s="103"/>
      <c r="AD12" s="103"/>
      <c r="AE12" s="103"/>
      <c r="AF12" s="103"/>
      <c r="AG12" s="103"/>
      <c r="AH12" s="311"/>
      <c r="AI12" s="313"/>
    </row>
    <row r="13" spans="1:36" s="113" customFormat="1" ht="14.45" customHeight="1" x14ac:dyDescent="0.2">
      <c r="A13" s="103"/>
      <c r="B13" s="103"/>
      <c r="C13" s="103"/>
      <c r="D13" s="103"/>
      <c r="E13" s="103"/>
      <c r="F13" s="103"/>
      <c r="G13" s="104"/>
      <c r="H13" s="103"/>
      <c r="I13" s="103"/>
      <c r="J13" s="143"/>
      <c r="K13" s="143"/>
      <c r="L13" s="103"/>
      <c r="M13" s="103"/>
      <c r="N13" s="103"/>
      <c r="O13" s="103"/>
      <c r="P13" s="103"/>
      <c r="Q13" s="103"/>
      <c r="R13" s="104"/>
      <c r="S13" s="104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</row>
    <row r="14" spans="1:36" s="113" customFormat="1" ht="14.45" customHeight="1" x14ac:dyDescent="0.2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5"/>
      <c r="AE14" s="144"/>
      <c r="AF14" s="144"/>
      <c r="AG14" s="144"/>
      <c r="AH14" s="144"/>
      <c r="AI14" s="144"/>
      <c r="AJ14" s="144"/>
    </row>
    <row r="15" spans="1:36" s="113" customFormat="1" ht="14.45" customHeight="1" x14ac:dyDescent="0.2">
      <c r="A15" s="1"/>
      <c r="B15" s="11"/>
      <c r="C15" s="11" t="s">
        <v>55</v>
      </c>
      <c r="D15" s="11"/>
      <c r="E15" s="11"/>
      <c r="F15" s="446"/>
      <c r="G15" s="551" t="s">
        <v>466</v>
      </c>
      <c r="H15" s="552"/>
      <c r="I15" s="552"/>
      <c r="J15" s="553"/>
      <c r="K15" s="11"/>
      <c r="L15" s="11"/>
      <c r="M15" s="11"/>
      <c r="N15" s="445" t="s">
        <v>57</v>
      </c>
      <c r="O15" s="11"/>
      <c r="P15" s="11"/>
      <c r="Q15" s="10"/>
      <c r="R15" s="447"/>
      <c r="S15" s="10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0"/>
      <c r="AJ15" s="3"/>
    </row>
    <row r="16" spans="1:36" s="113" customFormat="1" ht="14.45" customHeight="1" x14ac:dyDescent="0.2">
      <c r="A16" s="1"/>
      <c r="B16" s="11"/>
      <c r="C16" s="11"/>
      <c r="D16" s="11"/>
      <c r="E16" s="11"/>
      <c r="F16" s="446"/>
      <c r="G16" s="447"/>
      <c r="H16" s="11"/>
      <c r="I16" s="11"/>
      <c r="J16" s="10"/>
      <c r="K16" s="11"/>
      <c r="L16" s="11"/>
      <c r="M16" s="11"/>
      <c r="N16" s="11"/>
      <c r="O16" s="11"/>
      <c r="P16" s="11"/>
      <c r="Q16" s="10"/>
      <c r="R16" s="447"/>
      <c r="S16" s="10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  <c r="AJ16" s="3"/>
    </row>
    <row r="17" spans="1:36" s="113" customFormat="1" ht="14.45" customHeight="1" thickBot="1" x14ac:dyDescent="0.25">
      <c r="A17" s="29"/>
      <c r="B17" s="448">
        <v>1</v>
      </c>
      <c r="C17" s="448">
        <v>2</v>
      </c>
      <c r="D17" s="448">
        <v>3</v>
      </c>
      <c r="E17" s="448">
        <v>4</v>
      </c>
      <c r="F17" s="449">
        <v>5</v>
      </c>
      <c r="G17" s="448">
        <v>9</v>
      </c>
      <c r="H17" s="448"/>
      <c r="I17" s="448"/>
      <c r="J17" s="450">
        <v>10</v>
      </c>
      <c r="K17" s="448">
        <v>11</v>
      </c>
      <c r="L17" s="448" t="s">
        <v>1</v>
      </c>
      <c r="M17" s="448">
        <v>12</v>
      </c>
      <c r="N17" s="448">
        <v>13</v>
      </c>
      <c r="O17" s="448">
        <v>14</v>
      </c>
      <c r="P17" s="448">
        <v>15</v>
      </c>
      <c r="Q17" s="450" t="s">
        <v>2</v>
      </c>
      <c r="R17" s="451"/>
      <c r="S17" s="452"/>
      <c r="T17" s="448">
        <v>16</v>
      </c>
      <c r="U17" s="448">
        <v>17</v>
      </c>
      <c r="V17" s="448">
        <v>18</v>
      </c>
      <c r="W17" s="448">
        <v>19</v>
      </c>
      <c r="X17" s="448">
        <v>20</v>
      </c>
      <c r="Y17" s="448" t="s">
        <v>3</v>
      </c>
      <c r="Z17" s="448">
        <v>21</v>
      </c>
      <c r="AA17" s="448">
        <v>22</v>
      </c>
      <c r="AB17" s="448">
        <v>23</v>
      </c>
      <c r="AC17" s="448">
        <v>24</v>
      </c>
      <c r="AD17" s="448">
        <v>25</v>
      </c>
      <c r="AE17" s="448">
        <v>26</v>
      </c>
      <c r="AF17" s="448">
        <v>27</v>
      </c>
      <c r="AG17" s="448">
        <v>28</v>
      </c>
      <c r="AH17" s="448">
        <v>30</v>
      </c>
      <c r="AI17" s="450">
        <v>31</v>
      </c>
      <c r="AJ17" s="25"/>
    </row>
    <row r="18" spans="1:36" s="181" customFormat="1" ht="14.45" customHeight="1" thickTop="1" x14ac:dyDescent="0.2">
      <c r="A18" s="82"/>
      <c r="B18" s="64" t="s">
        <v>4</v>
      </c>
      <c r="C18" s="65"/>
      <c r="D18" s="64" t="s">
        <v>5</v>
      </c>
      <c r="E18" s="154" t="s">
        <v>6</v>
      </c>
      <c r="F18" s="66" t="s">
        <v>7</v>
      </c>
      <c r="G18" s="153"/>
      <c r="H18" s="68" t="s">
        <v>113</v>
      </c>
      <c r="I18" s="68" t="s">
        <v>113</v>
      </c>
      <c r="J18" s="66"/>
      <c r="K18" s="64" t="s">
        <v>460</v>
      </c>
      <c r="L18" s="64"/>
      <c r="M18" s="64" t="s">
        <v>234</v>
      </c>
      <c r="N18" s="154" t="s">
        <v>461</v>
      </c>
      <c r="O18" s="155"/>
      <c r="P18" s="64" t="s">
        <v>8</v>
      </c>
      <c r="Q18" s="66" t="s">
        <v>8</v>
      </c>
      <c r="R18" s="156" t="s">
        <v>108</v>
      </c>
      <c r="S18" s="66" t="s">
        <v>110</v>
      </c>
      <c r="T18" s="548" t="s">
        <v>9</v>
      </c>
      <c r="U18" s="549"/>
      <c r="V18" s="549"/>
      <c r="W18" s="549"/>
      <c r="X18" s="550"/>
      <c r="Y18" s="64" t="s">
        <v>10</v>
      </c>
      <c r="Z18" s="64" t="s">
        <v>11</v>
      </c>
      <c r="AA18" s="65"/>
      <c r="AB18" s="64" t="s">
        <v>12</v>
      </c>
      <c r="AC18" s="64" t="s">
        <v>13</v>
      </c>
      <c r="AD18" s="64" t="s">
        <v>14</v>
      </c>
      <c r="AE18" s="64"/>
      <c r="AF18" s="64"/>
      <c r="AG18" s="154"/>
      <c r="AH18" s="64" t="s">
        <v>15</v>
      </c>
      <c r="AI18" s="66" t="s">
        <v>7</v>
      </c>
      <c r="AJ18" s="11"/>
    </row>
    <row r="19" spans="1:36" s="181" customFormat="1" ht="14.45" customHeight="1" x14ac:dyDescent="0.2">
      <c r="A19" s="82"/>
      <c r="B19" s="64" t="s">
        <v>8</v>
      </c>
      <c r="C19" s="64" t="s">
        <v>16</v>
      </c>
      <c r="D19" s="64" t="s">
        <v>17</v>
      </c>
      <c r="E19" s="157" t="s">
        <v>8</v>
      </c>
      <c r="F19" s="66" t="s">
        <v>18</v>
      </c>
      <c r="G19" s="156" t="s">
        <v>21</v>
      </c>
      <c r="H19" s="156" t="s">
        <v>53</v>
      </c>
      <c r="I19" s="156" t="s">
        <v>114</v>
      </c>
      <c r="J19" s="66" t="s">
        <v>22</v>
      </c>
      <c r="K19" s="64" t="s">
        <v>462</v>
      </c>
      <c r="L19" s="64" t="s">
        <v>463</v>
      </c>
      <c r="M19" s="64" t="s">
        <v>259</v>
      </c>
      <c r="N19" s="157" t="s">
        <v>259</v>
      </c>
      <c r="O19" s="157" t="s">
        <v>23</v>
      </c>
      <c r="P19" s="64" t="s">
        <v>24</v>
      </c>
      <c r="Q19" s="66" t="s">
        <v>24</v>
      </c>
      <c r="R19" s="156" t="s">
        <v>24</v>
      </c>
      <c r="S19" s="66" t="s">
        <v>111</v>
      </c>
      <c r="T19" s="64" t="s">
        <v>255</v>
      </c>
      <c r="U19" s="64" t="s">
        <v>26</v>
      </c>
      <c r="V19" s="64" t="s">
        <v>27</v>
      </c>
      <c r="W19" s="64" t="s">
        <v>28</v>
      </c>
      <c r="X19" s="64" t="s">
        <v>136</v>
      </c>
      <c r="Y19" s="64" t="s">
        <v>251</v>
      </c>
      <c r="Z19" s="64" t="s">
        <v>252</v>
      </c>
      <c r="AA19" s="64" t="s">
        <v>29</v>
      </c>
      <c r="AB19" s="64" t="s">
        <v>30</v>
      </c>
      <c r="AC19" s="64" t="s">
        <v>185</v>
      </c>
      <c r="AD19" s="64" t="s">
        <v>31</v>
      </c>
      <c r="AE19" s="64" t="s">
        <v>32</v>
      </c>
      <c r="AF19" s="64" t="s">
        <v>33</v>
      </c>
      <c r="AG19" s="157" t="s">
        <v>16</v>
      </c>
      <c r="AH19" s="64" t="s">
        <v>35</v>
      </c>
      <c r="AI19" s="66" t="s">
        <v>18</v>
      </c>
      <c r="AJ19" s="11"/>
    </row>
    <row r="20" spans="1:36" s="181" customFormat="1" ht="14.45" customHeight="1" thickBot="1" x14ac:dyDescent="0.25">
      <c r="A20" s="422"/>
      <c r="B20" s="72" t="s">
        <v>36</v>
      </c>
      <c r="C20" s="72" t="s">
        <v>37</v>
      </c>
      <c r="D20" s="72" t="s">
        <v>38</v>
      </c>
      <c r="E20" s="158" t="s">
        <v>39</v>
      </c>
      <c r="F20" s="73" t="s">
        <v>40</v>
      </c>
      <c r="G20" s="74"/>
      <c r="H20" s="74"/>
      <c r="I20" s="74"/>
      <c r="J20" s="73"/>
      <c r="K20" s="72" t="s">
        <v>464</v>
      </c>
      <c r="L20" s="72"/>
      <c r="M20" s="72" t="s">
        <v>235</v>
      </c>
      <c r="N20" s="158" t="s">
        <v>235</v>
      </c>
      <c r="O20" s="159"/>
      <c r="P20" s="72" t="s">
        <v>465</v>
      </c>
      <c r="Q20" s="75" t="s">
        <v>271</v>
      </c>
      <c r="R20" s="74" t="s">
        <v>109</v>
      </c>
      <c r="S20" s="73" t="s">
        <v>112</v>
      </c>
      <c r="T20" s="72" t="s">
        <v>256</v>
      </c>
      <c r="U20" s="72" t="s">
        <v>43</v>
      </c>
      <c r="V20" s="72"/>
      <c r="W20" s="72" t="s">
        <v>44</v>
      </c>
      <c r="X20" s="72" t="s">
        <v>30</v>
      </c>
      <c r="Y20" s="72" t="s">
        <v>30</v>
      </c>
      <c r="Z20" s="72" t="s">
        <v>184</v>
      </c>
      <c r="AA20" s="72" t="s">
        <v>15</v>
      </c>
      <c r="AB20" s="72" t="s">
        <v>45</v>
      </c>
      <c r="AC20" s="72" t="s">
        <v>46</v>
      </c>
      <c r="AD20" s="72" t="s">
        <v>47</v>
      </c>
      <c r="AE20" s="72" t="s">
        <v>48</v>
      </c>
      <c r="AF20" s="72" t="s">
        <v>15</v>
      </c>
      <c r="AG20" s="158" t="s">
        <v>30</v>
      </c>
      <c r="AH20" s="72" t="s">
        <v>49</v>
      </c>
      <c r="AI20" s="73" t="s">
        <v>50</v>
      </c>
      <c r="AJ20" s="423"/>
    </row>
    <row r="21" spans="1:36" s="113" customFormat="1" ht="14.45" customHeight="1" thickTop="1" x14ac:dyDescent="0.2">
      <c r="A21" s="177"/>
      <c r="B21" s="177"/>
      <c r="C21" s="177"/>
      <c r="D21" s="177"/>
      <c r="E21" s="177"/>
      <c r="F21" s="177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</row>
    <row r="22" spans="1:36" s="137" customFormat="1" ht="14.45" customHeight="1" x14ac:dyDescent="0.2">
      <c r="A22" s="454" t="s">
        <v>91</v>
      </c>
      <c r="B22" s="359">
        <f>JANUARY!B283</f>
        <v>0</v>
      </c>
      <c r="C22" s="359">
        <f>JANUARY!C283</f>
        <v>0</v>
      </c>
      <c r="D22" s="359">
        <f>JANUARY!D283</f>
        <v>0</v>
      </c>
      <c r="E22" s="359">
        <f>JANUARY!E283</f>
        <v>0</v>
      </c>
      <c r="F22" s="360">
        <f>JANUARY!F283</f>
        <v>0</v>
      </c>
      <c r="G22" s="358">
        <f>JANUARY!J283-JANUARY!J21</f>
        <v>0</v>
      </c>
      <c r="H22" s="358">
        <f>SUM(B22:F22)-G22</f>
        <v>0</v>
      </c>
      <c r="I22" s="358">
        <f>SUM(S22-AJ22)</f>
        <v>0</v>
      </c>
      <c r="J22" s="361">
        <f>JANUARY!K283</f>
        <v>0</v>
      </c>
      <c r="K22" s="362">
        <f>JANUARY!L283</f>
        <v>0</v>
      </c>
      <c r="L22" s="362">
        <f>JANUARY!M283</f>
        <v>0</v>
      </c>
      <c r="M22" s="362">
        <f>JANUARY!N283</f>
        <v>0</v>
      </c>
      <c r="N22" s="362">
        <f>JANUARY!O283</f>
        <v>0</v>
      </c>
      <c r="O22" s="362">
        <f>JANUARY!P283</f>
        <v>0</v>
      </c>
      <c r="P22" s="362">
        <f>JANUARY!Q283</f>
        <v>0</v>
      </c>
      <c r="Q22" s="363">
        <f>JANUARY!R283</f>
        <v>0</v>
      </c>
      <c r="R22" s="364">
        <f>SUM(K22:Q22)</f>
        <v>0</v>
      </c>
      <c r="S22" s="365">
        <f>SUM(J22:Q22)</f>
        <v>0</v>
      </c>
      <c r="T22" s="362">
        <f>JANUARY!U283</f>
        <v>0</v>
      </c>
      <c r="U22" s="362">
        <f>JANUARY!V283</f>
        <v>0</v>
      </c>
      <c r="V22" s="362">
        <f>JANUARY!W283</f>
        <v>0</v>
      </c>
      <c r="W22" s="362">
        <f>JANUARY!X283</f>
        <v>0</v>
      </c>
      <c r="X22" s="362">
        <f>JANUARY!Y283</f>
        <v>0</v>
      </c>
      <c r="Y22" s="362">
        <f>JANUARY!Z283</f>
        <v>0</v>
      </c>
      <c r="Z22" s="362">
        <f>JANUARY!AA283</f>
        <v>0</v>
      </c>
      <c r="AA22" s="362">
        <f>JANUARY!AB283</f>
        <v>0</v>
      </c>
      <c r="AB22" s="362">
        <f>JANUARY!AC283</f>
        <v>0</v>
      </c>
      <c r="AC22" s="362">
        <f>JANUARY!AD283</f>
        <v>0</v>
      </c>
      <c r="AD22" s="362">
        <f>JANUARY!AE283</f>
        <v>0</v>
      </c>
      <c r="AE22" s="362">
        <f>JANUARY!AF283</f>
        <v>0</v>
      </c>
      <c r="AF22" s="362">
        <f>JANUARY!AG283</f>
        <v>0</v>
      </c>
      <c r="AG22" s="362">
        <f>JANUARY!AH283</f>
        <v>0</v>
      </c>
      <c r="AH22" s="362">
        <f>JANUARY!AJ283</f>
        <v>0</v>
      </c>
      <c r="AI22" s="366">
        <f>JANUARY!AK283</f>
        <v>0</v>
      </c>
      <c r="AJ22" s="364">
        <f>SUM(T22:AI22)</f>
        <v>0</v>
      </c>
    </row>
    <row r="23" spans="1:36" s="137" customFormat="1" ht="14.45" customHeight="1" x14ac:dyDescent="0.2">
      <c r="A23" s="454" t="s">
        <v>92</v>
      </c>
      <c r="B23" s="362">
        <f>FEBRUARY!B283</f>
        <v>0</v>
      </c>
      <c r="C23" s="362">
        <f>FEBRUARY!C283</f>
        <v>0</v>
      </c>
      <c r="D23" s="362">
        <f>FEBRUARY!D283</f>
        <v>0</v>
      </c>
      <c r="E23" s="362">
        <f>FEBRUARY!E283</f>
        <v>0</v>
      </c>
      <c r="F23" s="367">
        <f>FEBRUARY!F283</f>
        <v>0</v>
      </c>
      <c r="G23" s="358">
        <f>FEBRUARY!J283-FEBRUARY!J21</f>
        <v>0</v>
      </c>
      <c r="H23" s="358">
        <f t="shared" ref="H23:H40" si="3">SUM(B23:F23)-G23</f>
        <v>0</v>
      </c>
      <c r="I23" s="358">
        <f>SUM(S23-AJ23)</f>
        <v>0</v>
      </c>
      <c r="J23" s="361">
        <f>FEBRUARY!K283</f>
        <v>0</v>
      </c>
      <c r="K23" s="362">
        <f>FEBRUARY!L283</f>
        <v>0</v>
      </c>
      <c r="L23" s="362">
        <f>FEBRUARY!M283</f>
        <v>0</v>
      </c>
      <c r="M23" s="362">
        <f>FEBRUARY!N283</f>
        <v>0</v>
      </c>
      <c r="N23" s="362">
        <f>FEBRUARY!O283</f>
        <v>0</v>
      </c>
      <c r="O23" s="362">
        <f>FEBRUARY!P283</f>
        <v>0</v>
      </c>
      <c r="P23" s="362">
        <f>FEBRUARY!Q283</f>
        <v>0</v>
      </c>
      <c r="Q23" s="363">
        <f>FEBRUARY!R283</f>
        <v>0</v>
      </c>
      <c r="R23" s="364">
        <f t="shared" ref="R23:R39" si="4">SUM(K23:Q23)</f>
        <v>0</v>
      </c>
      <c r="S23" s="365">
        <f t="shared" ref="S23:S39" si="5">SUM(J23:Q23)</f>
        <v>0</v>
      </c>
      <c r="T23" s="362">
        <f>FEBRUARY!U283</f>
        <v>0</v>
      </c>
      <c r="U23" s="362">
        <f>FEBRUARY!V283</f>
        <v>0</v>
      </c>
      <c r="V23" s="362">
        <f>FEBRUARY!W283</f>
        <v>0</v>
      </c>
      <c r="W23" s="362">
        <f>FEBRUARY!X283</f>
        <v>0</v>
      </c>
      <c r="X23" s="362">
        <f>FEBRUARY!Y283</f>
        <v>0</v>
      </c>
      <c r="Y23" s="362">
        <f>FEBRUARY!Z283</f>
        <v>0</v>
      </c>
      <c r="Z23" s="362">
        <f>FEBRUARY!AA283</f>
        <v>0</v>
      </c>
      <c r="AA23" s="362">
        <f>FEBRUARY!AB283</f>
        <v>0</v>
      </c>
      <c r="AB23" s="362">
        <f>FEBRUARY!AC283</f>
        <v>0</v>
      </c>
      <c r="AC23" s="362">
        <f>FEBRUARY!AD283</f>
        <v>0</v>
      </c>
      <c r="AD23" s="362">
        <f>FEBRUARY!AE283</f>
        <v>0</v>
      </c>
      <c r="AE23" s="362">
        <f>FEBRUARY!AF283</f>
        <v>0</v>
      </c>
      <c r="AF23" s="362">
        <f>FEBRUARY!AG283</f>
        <v>0</v>
      </c>
      <c r="AG23" s="362">
        <f>FEBRUARY!AH283</f>
        <v>0</v>
      </c>
      <c r="AH23" s="362">
        <f>FEBRUARY!AJ283</f>
        <v>0</v>
      </c>
      <c r="AI23" s="367">
        <f>FEBRUARY!AK283</f>
        <v>0</v>
      </c>
      <c r="AJ23" s="364">
        <f t="shared" ref="AJ23:AJ42" si="6">SUM(T23:AI23)</f>
        <v>0</v>
      </c>
    </row>
    <row r="24" spans="1:36" s="137" customFormat="1" ht="14.45" customHeight="1" x14ac:dyDescent="0.2">
      <c r="A24" s="454" t="s">
        <v>93</v>
      </c>
      <c r="B24" s="362">
        <f>MARCH!B283</f>
        <v>0</v>
      </c>
      <c r="C24" s="362">
        <f>MARCH!C283</f>
        <v>0</v>
      </c>
      <c r="D24" s="362">
        <f>MARCH!D283</f>
        <v>0</v>
      </c>
      <c r="E24" s="362">
        <f>MARCH!E283</f>
        <v>0</v>
      </c>
      <c r="F24" s="367">
        <f>MARCH!F283</f>
        <v>0</v>
      </c>
      <c r="G24" s="358">
        <f>MARCH!J283-MARCH!J21</f>
        <v>0</v>
      </c>
      <c r="H24" s="358">
        <f t="shared" si="3"/>
        <v>0</v>
      </c>
      <c r="I24" s="358">
        <f>SUM(S24-AJ24)</f>
        <v>0</v>
      </c>
      <c r="J24" s="361">
        <f>MARCH!K283</f>
        <v>0</v>
      </c>
      <c r="K24" s="362">
        <f>MARCH!L283</f>
        <v>0</v>
      </c>
      <c r="L24" s="362">
        <f>MARCH!M283</f>
        <v>0</v>
      </c>
      <c r="M24" s="362">
        <f>MARCH!N283</f>
        <v>0</v>
      </c>
      <c r="N24" s="362">
        <f>MARCH!O283</f>
        <v>0</v>
      </c>
      <c r="O24" s="362">
        <f>MARCH!P283</f>
        <v>0</v>
      </c>
      <c r="P24" s="362">
        <f>MARCH!Q283</f>
        <v>0</v>
      </c>
      <c r="Q24" s="363">
        <f>MARCH!R283</f>
        <v>0</v>
      </c>
      <c r="R24" s="364">
        <f t="shared" si="4"/>
        <v>0</v>
      </c>
      <c r="S24" s="365">
        <f t="shared" si="5"/>
        <v>0</v>
      </c>
      <c r="T24" s="362">
        <f>MARCH!U283</f>
        <v>0</v>
      </c>
      <c r="U24" s="362">
        <f>MARCH!V283</f>
        <v>0</v>
      </c>
      <c r="V24" s="362">
        <f>MARCH!W283</f>
        <v>0</v>
      </c>
      <c r="W24" s="362">
        <f>MARCH!X283</f>
        <v>0</v>
      </c>
      <c r="X24" s="362">
        <f>MARCH!Y283</f>
        <v>0</v>
      </c>
      <c r="Y24" s="362">
        <f>MARCH!Z283</f>
        <v>0</v>
      </c>
      <c r="Z24" s="362">
        <f>MARCH!AA283</f>
        <v>0</v>
      </c>
      <c r="AA24" s="362">
        <f>MARCH!AB283</f>
        <v>0</v>
      </c>
      <c r="AB24" s="362">
        <f>MARCH!AC283</f>
        <v>0</v>
      </c>
      <c r="AC24" s="362">
        <f>MARCH!AD283</f>
        <v>0</v>
      </c>
      <c r="AD24" s="362">
        <f>MARCH!AE283</f>
        <v>0</v>
      </c>
      <c r="AE24" s="362">
        <f>MARCH!AF283</f>
        <v>0</v>
      </c>
      <c r="AF24" s="362">
        <f>MARCH!AG283</f>
        <v>0</v>
      </c>
      <c r="AG24" s="362">
        <f>MARCH!AH283</f>
        <v>0</v>
      </c>
      <c r="AH24" s="362">
        <f>MARCH!AJ283</f>
        <v>0</v>
      </c>
      <c r="AI24" s="367">
        <f>MARCH!AK283</f>
        <v>0</v>
      </c>
      <c r="AJ24" s="364">
        <f t="shared" si="6"/>
        <v>0</v>
      </c>
    </row>
    <row r="25" spans="1:36" s="146" customFormat="1" ht="14.45" customHeight="1" x14ac:dyDescent="0.2">
      <c r="A25" s="454" t="s">
        <v>94</v>
      </c>
      <c r="B25" s="368">
        <f t="shared" ref="B25:G25" si="7">SUM(B22:B24)</f>
        <v>0</v>
      </c>
      <c r="C25" s="368">
        <f t="shared" si="7"/>
        <v>0</v>
      </c>
      <c r="D25" s="368">
        <f t="shared" si="7"/>
        <v>0</v>
      </c>
      <c r="E25" s="369">
        <f t="shared" si="7"/>
        <v>0</v>
      </c>
      <c r="F25" s="370">
        <f t="shared" si="7"/>
        <v>0</v>
      </c>
      <c r="G25" s="369">
        <f t="shared" si="7"/>
        <v>0</v>
      </c>
      <c r="H25" s="369">
        <f t="shared" si="3"/>
        <v>0</v>
      </c>
      <c r="I25" s="369">
        <f>SUM(S25-AJ25)</f>
        <v>0</v>
      </c>
      <c r="J25" s="371">
        <f>SUM(J22:J24)</f>
        <v>0</v>
      </c>
      <c r="K25" s="368">
        <f t="shared" ref="K25:AI25" si="8">SUM(K22:K24)</f>
        <v>0</v>
      </c>
      <c r="L25" s="372">
        <f t="shared" si="8"/>
        <v>0</v>
      </c>
      <c r="M25" s="372">
        <f t="shared" si="8"/>
        <v>0</v>
      </c>
      <c r="N25" s="372">
        <f t="shared" si="8"/>
        <v>0</v>
      </c>
      <c r="O25" s="372">
        <f t="shared" si="8"/>
        <v>0</v>
      </c>
      <c r="P25" s="372">
        <f t="shared" si="8"/>
        <v>0</v>
      </c>
      <c r="Q25" s="373">
        <f t="shared" si="8"/>
        <v>0</v>
      </c>
      <c r="R25" s="369">
        <f t="shared" si="8"/>
        <v>0</v>
      </c>
      <c r="S25" s="371">
        <f t="shared" si="8"/>
        <v>0</v>
      </c>
      <c r="T25" s="368">
        <f t="shared" si="8"/>
        <v>0</v>
      </c>
      <c r="U25" s="368">
        <f t="shared" si="8"/>
        <v>0</v>
      </c>
      <c r="V25" s="368">
        <f t="shared" si="8"/>
        <v>0</v>
      </c>
      <c r="W25" s="368">
        <f t="shared" si="8"/>
        <v>0</v>
      </c>
      <c r="X25" s="368">
        <f t="shared" si="8"/>
        <v>0</v>
      </c>
      <c r="Y25" s="368">
        <f t="shared" si="8"/>
        <v>0</v>
      </c>
      <c r="Z25" s="368">
        <f t="shared" si="8"/>
        <v>0</v>
      </c>
      <c r="AA25" s="368">
        <f t="shared" si="8"/>
        <v>0</v>
      </c>
      <c r="AB25" s="368">
        <f t="shared" si="8"/>
        <v>0</v>
      </c>
      <c r="AC25" s="368">
        <f t="shared" si="8"/>
        <v>0</v>
      </c>
      <c r="AD25" s="368">
        <f t="shared" si="8"/>
        <v>0</v>
      </c>
      <c r="AE25" s="368">
        <f t="shared" si="8"/>
        <v>0</v>
      </c>
      <c r="AF25" s="368">
        <f t="shared" si="8"/>
        <v>0</v>
      </c>
      <c r="AG25" s="368">
        <f t="shared" si="8"/>
        <v>0</v>
      </c>
      <c r="AH25" s="368">
        <f t="shared" si="8"/>
        <v>0</v>
      </c>
      <c r="AI25" s="371">
        <f t="shared" si="8"/>
        <v>0</v>
      </c>
      <c r="AJ25" s="374">
        <f t="shared" si="6"/>
        <v>0</v>
      </c>
    </row>
    <row r="26" spans="1:36" s="147" customFormat="1" ht="14.45" customHeight="1" x14ac:dyDescent="0.2">
      <c r="A26" s="136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64"/>
      <c r="S26" s="364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364"/>
    </row>
    <row r="27" spans="1:36" s="137" customFormat="1" ht="14.45" customHeight="1" x14ac:dyDescent="0.2">
      <c r="A27" s="455" t="s">
        <v>95</v>
      </c>
      <c r="B27" s="375">
        <f>APRIL!B283</f>
        <v>0</v>
      </c>
      <c r="C27" s="375">
        <f>APRIL!C283</f>
        <v>0</v>
      </c>
      <c r="D27" s="375">
        <f>APRIL!D283</f>
        <v>0</v>
      </c>
      <c r="E27" s="375">
        <f>APRIL!E283</f>
        <v>0</v>
      </c>
      <c r="F27" s="366">
        <f>APRIL!F283</f>
        <v>0</v>
      </c>
      <c r="G27" s="358">
        <f>APRIL!J283-APRIL!J21</f>
        <v>0</v>
      </c>
      <c r="H27" s="358">
        <f t="shared" si="3"/>
        <v>0</v>
      </c>
      <c r="I27" s="358">
        <f>SUM(S27-AJ27)</f>
        <v>0</v>
      </c>
      <c r="J27" s="361">
        <f>APRIL!K283</f>
        <v>0</v>
      </c>
      <c r="K27" s="362">
        <f>APRIL!L283</f>
        <v>0</v>
      </c>
      <c r="L27" s="362">
        <f>APRIL!M283</f>
        <v>0</v>
      </c>
      <c r="M27" s="362">
        <f>APRIL!N283</f>
        <v>0</v>
      </c>
      <c r="N27" s="362">
        <f>APRIL!O283</f>
        <v>0</v>
      </c>
      <c r="O27" s="362">
        <f>APRIL!P283</f>
        <v>0</v>
      </c>
      <c r="P27" s="362">
        <f>APRIL!Q283</f>
        <v>0</v>
      </c>
      <c r="Q27" s="363">
        <f>APRIL!R283</f>
        <v>0</v>
      </c>
      <c r="R27" s="364">
        <f t="shared" si="4"/>
        <v>0</v>
      </c>
      <c r="S27" s="365">
        <f t="shared" si="5"/>
        <v>0</v>
      </c>
      <c r="T27" s="375">
        <f>APRIL!U283</f>
        <v>0</v>
      </c>
      <c r="U27" s="375">
        <f>APRIL!V283</f>
        <v>0</v>
      </c>
      <c r="V27" s="375">
        <f>APRIL!W283</f>
        <v>0</v>
      </c>
      <c r="W27" s="375">
        <f>APRIL!X283</f>
        <v>0</v>
      </c>
      <c r="X27" s="375">
        <f>APRIL!Y283</f>
        <v>0</v>
      </c>
      <c r="Y27" s="375">
        <f>APRIL!Z283</f>
        <v>0</v>
      </c>
      <c r="Z27" s="375">
        <f>APRIL!AA283</f>
        <v>0</v>
      </c>
      <c r="AA27" s="375">
        <f>APRIL!AB283</f>
        <v>0</v>
      </c>
      <c r="AB27" s="375">
        <f>APRIL!AC283</f>
        <v>0</v>
      </c>
      <c r="AC27" s="375">
        <f>APRIL!AD283</f>
        <v>0</v>
      </c>
      <c r="AD27" s="375">
        <f>APRIL!AE283</f>
        <v>0</v>
      </c>
      <c r="AE27" s="375">
        <f>APRIL!AF283</f>
        <v>0</v>
      </c>
      <c r="AF27" s="375">
        <f>APRIL!AG283</f>
        <v>0</v>
      </c>
      <c r="AG27" s="375">
        <f>APRIL!AH283</f>
        <v>0</v>
      </c>
      <c r="AH27" s="375">
        <f>APRIL!AJ283</f>
        <v>0</v>
      </c>
      <c r="AI27" s="366">
        <f>APRIL!AK283</f>
        <v>0</v>
      </c>
      <c r="AJ27" s="364">
        <f t="shared" si="6"/>
        <v>0</v>
      </c>
    </row>
    <row r="28" spans="1:36" s="137" customFormat="1" ht="14.45" customHeight="1" x14ac:dyDescent="0.2">
      <c r="A28" s="454" t="s">
        <v>96</v>
      </c>
      <c r="B28" s="362">
        <f>MAY!B283</f>
        <v>0</v>
      </c>
      <c r="C28" s="362">
        <f>MAY!C283</f>
        <v>0</v>
      </c>
      <c r="D28" s="362">
        <f>MAY!D283</f>
        <v>0</v>
      </c>
      <c r="E28" s="362">
        <f>MAY!E283</f>
        <v>0</v>
      </c>
      <c r="F28" s="367">
        <f>MAY!F283</f>
        <v>0</v>
      </c>
      <c r="G28" s="358">
        <f>MAY!J283-MAY!J21</f>
        <v>0</v>
      </c>
      <c r="H28" s="358">
        <f t="shared" si="3"/>
        <v>0</v>
      </c>
      <c r="I28" s="358">
        <f>SUM(S28-AJ28)</f>
        <v>0</v>
      </c>
      <c r="J28" s="361">
        <f>MAY!K283</f>
        <v>0</v>
      </c>
      <c r="K28" s="362">
        <f>MAY!L283</f>
        <v>0</v>
      </c>
      <c r="L28" s="362">
        <f>MAY!M283</f>
        <v>0</v>
      </c>
      <c r="M28" s="362">
        <f>MAY!N283</f>
        <v>0</v>
      </c>
      <c r="N28" s="362">
        <f>MAY!O283</f>
        <v>0</v>
      </c>
      <c r="O28" s="362">
        <f>MAY!P283</f>
        <v>0</v>
      </c>
      <c r="P28" s="362">
        <f>MAY!Q283</f>
        <v>0</v>
      </c>
      <c r="Q28" s="363">
        <f>MAY!R283</f>
        <v>0</v>
      </c>
      <c r="R28" s="364">
        <f t="shared" si="4"/>
        <v>0</v>
      </c>
      <c r="S28" s="365">
        <f t="shared" si="5"/>
        <v>0</v>
      </c>
      <c r="T28" s="362">
        <f>MAY!U283</f>
        <v>0</v>
      </c>
      <c r="U28" s="362">
        <f>MAY!V283</f>
        <v>0</v>
      </c>
      <c r="V28" s="362">
        <f>MAY!W283</f>
        <v>0</v>
      </c>
      <c r="W28" s="362">
        <f>MAY!X283</f>
        <v>0</v>
      </c>
      <c r="X28" s="362">
        <f>MAY!Y283</f>
        <v>0</v>
      </c>
      <c r="Y28" s="362">
        <f>MAY!Z283</f>
        <v>0</v>
      </c>
      <c r="Z28" s="362">
        <f>MAY!AA283</f>
        <v>0</v>
      </c>
      <c r="AA28" s="362">
        <f>MAY!AB283</f>
        <v>0</v>
      </c>
      <c r="AB28" s="362">
        <f>MAY!AC283</f>
        <v>0</v>
      </c>
      <c r="AC28" s="362">
        <f>MAY!AD283</f>
        <v>0</v>
      </c>
      <c r="AD28" s="362">
        <f>MAY!AE283</f>
        <v>0</v>
      </c>
      <c r="AE28" s="362">
        <f>MAY!AF283</f>
        <v>0</v>
      </c>
      <c r="AF28" s="362">
        <f>MAY!AG283</f>
        <v>0</v>
      </c>
      <c r="AG28" s="362">
        <f>MAY!AH283</f>
        <v>0</v>
      </c>
      <c r="AH28" s="362">
        <f>MAY!AJ283</f>
        <v>0</v>
      </c>
      <c r="AI28" s="367">
        <f>MAY!AK283</f>
        <v>0</v>
      </c>
      <c r="AJ28" s="364">
        <f t="shared" si="6"/>
        <v>0</v>
      </c>
    </row>
    <row r="29" spans="1:36" s="137" customFormat="1" ht="14.45" customHeight="1" x14ac:dyDescent="0.2">
      <c r="A29" s="454" t="s">
        <v>97</v>
      </c>
      <c r="B29" s="362">
        <f>JUNE!B283</f>
        <v>0</v>
      </c>
      <c r="C29" s="362">
        <f>JUNE!C283</f>
        <v>0</v>
      </c>
      <c r="D29" s="362">
        <f>JUNE!D283</f>
        <v>0</v>
      </c>
      <c r="E29" s="362">
        <f>JUNE!E283</f>
        <v>0</v>
      </c>
      <c r="F29" s="367">
        <f>JUNE!F283</f>
        <v>0</v>
      </c>
      <c r="G29" s="358">
        <f>JUNE!J283-JUNE!J21</f>
        <v>0</v>
      </c>
      <c r="H29" s="358">
        <f t="shared" si="3"/>
        <v>0</v>
      </c>
      <c r="I29" s="358">
        <f>SUM(S29-AJ29)</f>
        <v>0</v>
      </c>
      <c r="J29" s="361">
        <f>JUNE!K283</f>
        <v>0</v>
      </c>
      <c r="K29" s="362">
        <f>JUNE!L283</f>
        <v>0</v>
      </c>
      <c r="L29" s="362">
        <f>JUNE!M283</f>
        <v>0</v>
      </c>
      <c r="M29" s="362">
        <f>JUNE!N283</f>
        <v>0</v>
      </c>
      <c r="N29" s="362">
        <f>JUNE!O283</f>
        <v>0</v>
      </c>
      <c r="O29" s="362">
        <f>JUNE!P283</f>
        <v>0</v>
      </c>
      <c r="P29" s="362">
        <f>JUNE!Q283</f>
        <v>0</v>
      </c>
      <c r="Q29" s="363">
        <f>JUNE!R283</f>
        <v>0</v>
      </c>
      <c r="R29" s="364">
        <f t="shared" si="4"/>
        <v>0</v>
      </c>
      <c r="S29" s="365">
        <f t="shared" si="5"/>
        <v>0</v>
      </c>
      <c r="T29" s="362">
        <f>JUNE!U283</f>
        <v>0</v>
      </c>
      <c r="U29" s="362">
        <f>JUNE!V283</f>
        <v>0</v>
      </c>
      <c r="V29" s="362">
        <f>JUNE!W283</f>
        <v>0</v>
      </c>
      <c r="W29" s="362">
        <f>JUNE!X283</f>
        <v>0</v>
      </c>
      <c r="X29" s="362">
        <f>JUNE!Y283</f>
        <v>0</v>
      </c>
      <c r="Y29" s="362">
        <f>JUNE!Z283</f>
        <v>0</v>
      </c>
      <c r="Z29" s="362">
        <f>JUNE!AA283</f>
        <v>0</v>
      </c>
      <c r="AA29" s="362">
        <f>JUNE!AB283</f>
        <v>0</v>
      </c>
      <c r="AB29" s="362">
        <f>JUNE!AC283</f>
        <v>0</v>
      </c>
      <c r="AC29" s="362">
        <f>JUNE!AD283</f>
        <v>0</v>
      </c>
      <c r="AD29" s="362">
        <f>JUNE!AE283</f>
        <v>0</v>
      </c>
      <c r="AE29" s="362">
        <f>JUNE!AF283</f>
        <v>0</v>
      </c>
      <c r="AF29" s="362">
        <f>JUNE!AG283</f>
        <v>0</v>
      </c>
      <c r="AG29" s="362">
        <f>JUNE!AH283</f>
        <v>0</v>
      </c>
      <c r="AH29" s="362">
        <f>JUNE!AJ283</f>
        <v>0</v>
      </c>
      <c r="AI29" s="367">
        <f>JUNE!AK283</f>
        <v>0</v>
      </c>
      <c r="AJ29" s="364">
        <f t="shared" si="6"/>
        <v>0</v>
      </c>
    </row>
    <row r="30" spans="1:36" s="146" customFormat="1" ht="14.45" customHeight="1" x14ac:dyDescent="0.2">
      <c r="A30" s="454" t="s">
        <v>98</v>
      </c>
      <c r="B30" s="368">
        <f>SUM(B27:B29)</f>
        <v>0</v>
      </c>
      <c r="C30" s="368">
        <f>SUM(C27:C29)</f>
        <v>0</v>
      </c>
      <c r="D30" s="368">
        <f>SUM(D27:D29)</f>
        <v>0</v>
      </c>
      <c r="E30" s="369">
        <f>SUM(E27:E29)</f>
        <v>0</v>
      </c>
      <c r="F30" s="370">
        <f>SUM(F27:F29)</f>
        <v>0</v>
      </c>
      <c r="G30" s="369">
        <f>SUM(B30:F30)</f>
        <v>0</v>
      </c>
      <c r="H30" s="369">
        <f t="shared" si="3"/>
        <v>0</v>
      </c>
      <c r="I30" s="369">
        <f>SUM(S30-AJ30)</f>
        <v>0</v>
      </c>
      <c r="J30" s="371">
        <f>SUM(J27:J29)</f>
        <v>0</v>
      </c>
      <c r="K30" s="368">
        <f t="shared" ref="K30:AI30" si="9">SUM(K27:K29)</f>
        <v>0</v>
      </c>
      <c r="L30" s="372">
        <f t="shared" si="9"/>
        <v>0</v>
      </c>
      <c r="M30" s="372">
        <f t="shared" si="9"/>
        <v>0</v>
      </c>
      <c r="N30" s="372">
        <f t="shared" si="9"/>
        <v>0</v>
      </c>
      <c r="O30" s="372">
        <f t="shared" si="9"/>
        <v>0</v>
      </c>
      <c r="P30" s="372">
        <f t="shared" si="9"/>
        <v>0</v>
      </c>
      <c r="Q30" s="373">
        <f t="shared" si="9"/>
        <v>0</v>
      </c>
      <c r="R30" s="369">
        <f t="shared" si="9"/>
        <v>0</v>
      </c>
      <c r="S30" s="371">
        <f t="shared" si="9"/>
        <v>0</v>
      </c>
      <c r="T30" s="368">
        <f t="shared" si="9"/>
        <v>0</v>
      </c>
      <c r="U30" s="368">
        <f t="shared" si="9"/>
        <v>0</v>
      </c>
      <c r="V30" s="368">
        <f t="shared" si="9"/>
        <v>0</v>
      </c>
      <c r="W30" s="368">
        <f t="shared" si="9"/>
        <v>0</v>
      </c>
      <c r="X30" s="368">
        <f t="shared" si="9"/>
        <v>0</v>
      </c>
      <c r="Y30" s="368">
        <f t="shared" si="9"/>
        <v>0</v>
      </c>
      <c r="Z30" s="368">
        <f t="shared" si="9"/>
        <v>0</v>
      </c>
      <c r="AA30" s="368">
        <f t="shared" si="9"/>
        <v>0</v>
      </c>
      <c r="AB30" s="368">
        <f t="shared" si="9"/>
        <v>0</v>
      </c>
      <c r="AC30" s="368">
        <f t="shared" si="9"/>
        <v>0</v>
      </c>
      <c r="AD30" s="368">
        <f t="shared" si="9"/>
        <v>0</v>
      </c>
      <c r="AE30" s="368">
        <f t="shared" si="9"/>
        <v>0</v>
      </c>
      <c r="AF30" s="368">
        <f t="shared" si="9"/>
        <v>0</v>
      </c>
      <c r="AG30" s="368">
        <f t="shared" si="9"/>
        <v>0</v>
      </c>
      <c r="AH30" s="368">
        <f t="shared" si="9"/>
        <v>0</v>
      </c>
      <c r="AI30" s="371">
        <f t="shared" si="9"/>
        <v>0</v>
      </c>
      <c r="AJ30" s="374">
        <f t="shared" si="6"/>
        <v>0</v>
      </c>
    </row>
    <row r="31" spans="1:36" s="147" customFormat="1" ht="14.45" customHeight="1" x14ac:dyDescent="0.2">
      <c r="A31" s="136"/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64"/>
      <c r="S31" s="364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64"/>
    </row>
    <row r="32" spans="1:36" s="137" customFormat="1" ht="14.45" customHeight="1" x14ac:dyDescent="0.2">
      <c r="A32" s="454" t="s">
        <v>99</v>
      </c>
      <c r="B32" s="362">
        <f>JULY!B283</f>
        <v>0</v>
      </c>
      <c r="C32" s="362">
        <f>JULY!C283</f>
        <v>0</v>
      </c>
      <c r="D32" s="362">
        <f>JULY!D283</f>
        <v>0</v>
      </c>
      <c r="E32" s="362">
        <f>JULY!E283</f>
        <v>0</v>
      </c>
      <c r="F32" s="366">
        <f>JULY!F283</f>
        <v>0</v>
      </c>
      <c r="G32" s="358">
        <f>JULY!J283-JULY!J21</f>
        <v>0</v>
      </c>
      <c r="H32" s="358">
        <f t="shared" si="3"/>
        <v>0</v>
      </c>
      <c r="I32" s="358">
        <f>SUM(S32-AJ32)</f>
        <v>0</v>
      </c>
      <c r="J32" s="361">
        <f>JULY!K283</f>
        <v>0</v>
      </c>
      <c r="K32" s="362">
        <f>JULY!L283</f>
        <v>0</v>
      </c>
      <c r="L32" s="362">
        <f>JULY!M283</f>
        <v>0</v>
      </c>
      <c r="M32" s="362">
        <f>JULY!N283</f>
        <v>0</v>
      </c>
      <c r="N32" s="362">
        <f>JULY!O283</f>
        <v>0</v>
      </c>
      <c r="O32" s="362">
        <f>JULY!P283</f>
        <v>0</v>
      </c>
      <c r="P32" s="362">
        <f>JULY!Q283</f>
        <v>0</v>
      </c>
      <c r="Q32" s="363">
        <f>JULY!R283</f>
        <v>0</v>
      </c>
      <c r="R32" s="364">
        <f t="shared" si="4"/>
        <v>0</v>
      </c>
      <c r="S32" s="365">
        <f t="shared" si="5"/>
        <v>0</v>
      </c>
      <c r="T32" s="362">
        <f>JULY!U283</f>
        <v>0</v>
      </c>
      <c r="U32" s="362">
        <f>JULY!V283</f>
        <v>0</v>
      </c>
      <c r="V32" s="362">
        <f>JULY!W283</f>
        <v>0</v>
      </c>
      <c r="W32" s="362">
        <f>JULY!X283</f>
        <v>0</v>
      </c>
      <c r="X32" s="362">
        <f>JULY!Y283</f>
        <v>0</v>
      </c>
      <c r="Y32" s="362">
        <f>JULY!Z283</f>
        <v>0</v>
      </c>
      <c r="Z32" s="362">
        <f>JULY!AA283</f>
        <v>0</v>
      </c>
      <c r="AA32" s="362">
        <f>JULY!AB283</f>
        <v>0</v>
      </c>
      <c r="AB32" s="362">
        <f>JULY!AC283</f>
        <v>0</v>
      </c>
      <c r="AC32" s="362">
        <f>JULY!AD283</f>
        <v>0</v>
      </c>
      <c r="AD32" s="362">
        <f>JULY!AE283</f>
        <v>0</v>
      </c>
      <c r="AE32" s="362">
        <f>JULY!AF283</f>
        <v>0</v>
      </c>
      <c r="AF32" s="362">
        <f>JULY!AG283</f>
        <v>0</v>
      </c>
      <c r="AG32" s="362">
        <f>JULY!AH283</f>
        <v>0</v>
      </c>
      <c r="AH32" s="362">
        <f>JULY!AJ283</f>
        <v>0</v>
      </c>
      <c r="AI32" s="366">
        <f>JULY!AK283</f>
        <v>0</v>
      </c>
      <c r="AJ32" s="364">
        <f t="shared" si="6"/>
        <v>0</v>
      </c>
    </row>
    <row r="33" spans="1:36" s="137" customFormat="1" ht="14.45" customHeight="1" x14ac:dyDescent="0.2">
      <c r="A33" s="454" t="s">
        <v>100</v>
      </c>
      <c r="B33" s="362">
        <f>AUGUST!B283</f>
        <v>0</v>
      </c>
      <c r="C33" s="362">
        <f>AUGUST!C283</f>
        <v>0</v>
      </c>
      <c r="D33" s="362">
        <f>AUGUST!D283</f>
        <v>0</v>
      </c>
      <c r="E33" s="362">
        <f>AUGUST!E283</f>
        <v>0</v>
      </c>
      <c r="F33" s="367">
        <f>AUGUST!F283</f>
        <v>0</v>
      </c>
      <c r="G33" s="358">
        <f>AUGUST!J283-AUGUST!J21</f>
        <v>0</v>
      </c>
      <c r="H33" s="358">
        <f t="shared" si="3"/>
        <v>0</v>
      </c>
      <c r="I33" s="358">
        <f>SUM(S33-AJ33)</f>
        <v>0</v>
      </c>
      <c r="J33" s="361">
        <f>AUGUST!K283</f>
        <v>0</v>
      </c>
      <c r="K33" s="362">
        <f>AUGUST!L283</f>
        <v>0</v>
      </c>
      <c r="L33" s="362">
        <f>AUGUST!M283</f>
        <v>0</v>
      </c>
      <c r="M33" s="362">
        <f>AUGUST!N283</f>
        <v>0</v>
      </c>
      <c r="N33" s="362">
        <f>AUGUST!O283</f>
        <v>0</v>
      </c>
      <c r="O33" s="362">
        <f>AUGUST!P283</f>
        <v>0</v>
      </c>
      <c r="P33" s="362">
        <f>AUGUST!Q283</f>
        <v>0</v>
      </c>
      <c r="Q33" s="363">
        <f>AUGUST!R283</f>
        <v>0</v>
      </c>
      <c r="R33" s="364">
        <f t="shared" si="4"/>
        <v>0</v>
      </c>
      <c r="S33" s="365">
        <f t="shared" si="5"/>
        <v>0</v>
      </c>
      <c r="T33" s="362">
        <f>AUGUST!U283</f>
        <v>0</v>
      </c>
      <c r="U33" s="362">
        <f>AUGUST!V283</f>
        <v>0</v>
      </c>
      <c r="V33" s="362">
        <f>AUGUST!W283</f>
        <v>0</v>
      </c>
      <c r="W33" s="362">
        <f>AUGUST!X283</f>
        <v>0</v>
      </c>
      <c r="X33" s="362">
        <f>AUGUST!Y283</f>
        <v>0</v>
      </c>
      <c r="Y33" s="362">
        <f>AUGUST!Z283</f>
        <v>0</v>
      </c>
      <c r="Z33" s="362">
        <f>AUGUST!AA283</f>
        <v>0</v>
      </c>
      <c r="AA33" s="362">
        <f>AUGUST!AB283</f>
        <v>0</v>
      </c>
      <c r="AB33" s="362">
        <f>AUGUST!AC283</f>
        <v>0</v>
      </c>
      <c r="AC33" s="362">
        <f>AUGUST!AD283</f>
        <v>0</v>
      </c>
      <c r="AD33" s="362">
        <f>AUGUST!AE283</f>
        <v>0</v>
      </c>
      <c r="AE33" s="362">
        <f>AUGUST!AF283</f>
        <v>0</v>
      </c>
      <c r="AF33" s="362">
        <f>AUGUST!AG283</f>
        <v>0</v>
      </c>
      <c r="AG33" s="362">
        <f>AUGUST!AH283</f>
        <v>0</v>
      </c>
      <c r="AH33" s="362">
        <f>AUGUST!AJ283</f>
        <v>0</v>
      </c>
      <c r="AI33" s="367">
        <f>AUGUST!AK283</f>
        <v>0</v>
      </c>
      <c r="AJ33" s="364">
        <f t="shared" si="6"/>
        <v>0</v>
      </c>
    </row>
    <row r="34" spans="1:36" s="137" customFormat="1" ht="14.45" customHeight="1" x14ac:dyDescent="0.2">
      <c r="A34" s="454" t="s">
        <v>101</v>
      </c>
      <c r="B34" s="362">
        <f>SEPTEMBER!B283</f>
        <v>0</v>
      </c>
      <c r="C34" s="362">
        <f>SEPTEMBER!C283</f>
        <v>0</v>
      </c>
      <c r="D34" s="362">
        <f>SEPTEMBER!D283</f>
        <v>0</v>
      </c>
      <c r="E34" s="362">
        <f>SEPTEMBER!E283</f>
        <v>0</v>
      </c>
      <c r="F34" s="367">
        <f>SEPTEMBER!F283</f>
        <v>0</v>
      </c>
      <c r="G34" s="358">
        <f>SEPTEMBER!J283-SEPTEMBER!J21</f>
        <v>0</v>
      </c>
      <c r="H34" s="358">
        <f t="shared" si="3"/>
        <v>0</v>
      </c>
      <c r="I34" s="358">
        <f>SUM(S34-AJ34)</f>
        <v>0</v>
      </c>
      <c r="J34" s="361">
        <f>SEPTEMBER!K283</f>
        <v>0</v>
      </c>
      <c r="K34" s="362">
        <f>SEPTEMBER!L283</f>
        <v>0</v>
      </c>
      <c r="L34" s="362">
        <f>SEPTEMBER!M283</f>
        <v>0</v>
      </c>
      <c r="M34" s="362">
        <f>SEPTEMBER!N283</f>
        <v>0</v>
      </c>
      <c r="N34" s="362">
        <f>SEPTEMBER!O283</f>
        <v>0</v>
      </c>
      <c r="O34" s="362">
        <f>SEPTEMBER!P283</f>
        <v>0</v>
      </c>
      <c r="P34" s="362">
        <f>SEPTEMBER!Q283</f>
        <v>0</v>
      </c>
      <c r="Q34" s="363">
        <f>SEPTEMBER!R283</f>
        <v>0</v>
      </c>
      <c r="R34" s="364">
        <f t="shared" si="4"/>
        <v>0</v>
      </c>
      <c r="S34" s="365">
        <f t="shared" si="5"/>
        <v>0</v>
      </c>
      <c r="T34" s="362">
        <f>SEPTEMBER!U283</f>
        <v>0</v>
      </c>
      <c r="U34" s="362">
        <f>SEPTEMBER!V283</f>
        <v>0</v>
      </c>
      <c r="V34" s="362">
        <f>SEPTEMBER!W283</f>
        <v>0</v>
      </c>
      <c r="W34" s="362">
        <f>SEPTEMBER!X283</f>
        <v>0</v>
      </c>
      <c r="X34" s="362">
        <f>SEPTEMBER!Y283</f>
        <v>0</v>
      </c>
      <c r="Y34" s="362">
        <f>SEPTEMBER!Z283</f>
        <v>0</v>
      </c>
      <c r="Z34" s="362">
        <f>SEPTEMBER!AA283</f>
        <v>0</v>
      </c>
      <c r="AA34" s="362">
        <f>SEPTEMBER!AB283</f>
        <v>0</v>
      </c>
      <c r="AB34" s="362">
        <f>SEPTEMBER!AC283</f>
        <v>0</v>
      </c>
      <c r="AC34" s="362">
        <f>SEPTEMBER!AD283</f>
        <v>0</v>
      </c>
      <c r="AD34" s="362">
        <f>SEPTEMBER!AE283</f>
        <v>0</v>
      </c>
      <c r="AE34" s="362">
        <f>SEPTEMBER!AF283</f>
        <v>0</v>
      </c>
      <c r="AF34" s="362">
        <f>SEPTEMBER!AG283</f>
        <v>0</v>
      </c>
      <c r="AG34" s="362">
        <f>SEPTEMBER!AH283</f>
        <v>0</v>
      </c>
      <c r="AH34" s="362">
        <f>SEPTEMBER!AJ283</f>
        <v>0</v>
      </c>
      <c r="AI34" s="367">
        <f>SEPTEMBER!AK283</f>
        <v>0</v>
      </c>
      <c r="AJ34" s="364">
        <f t="shared" si="6"/>
        <v>0</v>
      </c>
    </row>
    <row r="35" spans="1:36" s="146" customFormat="1" ht="14.45" customHeight="1" x14ac:dyDescent="0.2">
      <c r="A35" s="454" t="s">
        <v>102</v>
      </c>
      <c r="B35" s="368">
        <f>SUM(B32:B34)</f>
        <v>0</v>
      </c>
      <c r="C35" s="368">
        <f>SUM(C32:C34)</f>
        <v>0</v>
      </c>
      <c r="D35" s="368">
        <f>SUM(D32:D34)</f>
        <v>0</v>
      </c>
      <c r="E35" s="369">
        <f>SUM(E32:E34)</f>
        <v>0</v>
      </c>
      <c r="F35" s="370">
        <f>SUM(F32:F34)</f>
        <v>0</v>
      </c>
      <c r="G35" s="369">
        <f>SUM(B35:F35)</f>
        <v>0</v>
      </c>
      <c r="H35" s="369">
        <f t="shared" si="3"/>
        <v>0</v>
      </c>
      <c r="I35" s="369">
        <f>SUM(S35-AJ35)</f>
        <v>0</v>
      </c>
      <c r="J35" s="371">
        <f>SUM(J32:J34)</f>
        <v>0</v>
      </c>
      <c r="K35" s="368">
        <f t="shared" ref="K35:AI35" si="10">SUM(K32:K34)</f>
        <v>0</v>
      </c>
      <c r="L35" s="372">
        <f t="shared" si="10"/>
        <v>0</v>
      </c>
      <c r="M35" s="372">
        <f t="shared" si="10"/>
        <v>0</v>
      </c>
      <c r="N35" s="372">
        <f t="shared" si="10"/>
        <v>0</v>
      </c>
      <c r="O35" s="372">
        <f t="shared" si="10"/>
        <v>0</v>
      </c>
      <c r="P35" s="372">
        <f t="shared" si="10"/>
        <v>0</v>
      </c>
      <c r="Q35" s="373">
        <f t="shared" si="10"/>
        <v>0</v>
      </c>
      <c r="R35" s="369">
        <f t="shared" si="10"/>
        <v>0</v>
      </c>
      <c r="S35" s="371">
        <f t="shared" si="10"/>
        <v>0</v>
      </c>
      <c r="T35" s="368">
        <f t="shared" si="10"/>
        <v>0</v>
      </c>
      <c r="U35" s="368">
        <f t="shared" si="10"/>
        <v>0</v>
      </c>
      <c r="V35" s="368">
        <f t="shared" si="10"/>
        <v>0</v>
      </c>
      <c r="W35" s="368">
        <f t="shared" si="10"/>
        <v>0</v>
      </c>
      <c r="X35" s="368">
        <f t="shared" si="10"/>
        <v>0</v>
      </c>
      <c r="Y35" s="368">
        <f t="shared" si="10"/>
        <v>0</v>
      </c>
      <c r="Z35" s="368">
        <f t="shared" si="10"/>
        <v>0</v>
      </c>
      <c r="AA35" s="368">
        <f t="shared" si="10"/>
        <v>0</v>
      </c>
      <c r="AB35" s="368">
        <f t="shared" si="10"/>
        <v>0</v>
      </c>
      <c r="AC35" s="368">
        <f t="shared" si="10"/>
        <v>0</v>
      </c>
      <c r="AD35" s="368">
        <f t="shared" si="10"/>
        <v>0</v>
      </c>
      <c r="AE35" s="368">
        <f t="shared" si="10"/>
        <v>0</v>
      </c>
      <c r="AF35" s="368">
        <f t="shared" si="10"/>
        <v>0</v>
      </c>
      <c r="AG35" s="368">
        <f t="shared" si="10"/>
        <v>0</v>
      </c>
      <c r="AH35" s="368">
        <f t="shared" si="10"/>
        <v>0</v>
      </c>
      <c r="AI35" s="371">
        <f t="shared" si="10"/>
        <v>0</v>
      </c>
      <c r="AJ35" s="374">
        <f t="shared" si="6"/>
        <v>0</v>
      </c>
    </row>
    <row r="36" spans="1:36" s="147" customFormat="1" ht="14.45" customHeight="1" x14ac:dyDescent="0.2">
      <c r="A36" s="136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64"/>
      <c r="S36" s="364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64"/>
    </row>
    <row r="37" spans="1:36" s="137" customFormat="1" ht="14.45" customHeight="1" x14ac:dyDescent="0.2">
      <c r="A37" s="454" t="s">
        <v>103</v>
      </c>
      <c r="B37" s="362">
        <f>OCTOBER!B283</f>
        <v>0</v>
      </c>
      <c r="C37" s="362">
        <f>OCTOBER!C283</f>
        <v>0</v>
      </c>
      <c r="D37" s="362">
        <f>OCTOBER!D283</f>
        <v>0</v>
      </c>
      <c r="E37" s="362">
        <f>OCTOBER!E283</f>
        <v>0</v>
      </c>
      <c r="F37" s="366">
        <f>OCTOBER!F283</f>
        <v>0</v>
      </c>
      <c r="G37" s="358">
        <f>OCTOBER!J283-OCTOBER!J21</f>
        <v>0</v>
      </c>
      <c r="H37" s="358">
        <f t="shared" si="3"/>
        <v>0</v>
      </c>
      <c r="I37" s="358">
        <f>SUM(S37-AJ37)</f>
        <v>0</v>
      </c>
      <c r="J37" s="361">
        <f>OCTOBER!K283</f>
        <v>0</v>
      </c>
      <c r="K37" s="362">
        <f>OCTOBER!L283</f>
        <v>0</v>
      </c>
      <c r="L37" s="362">
        <f>OCTOBER!M283</f>
        <v>0</v>
      </c>
      <c r="M37" s="362">
        <f>OCTOBER!N283</f>
        <v>0</v>
      </c>
      <c r="N37" s="362">
        <f>OCTOBER!O283</f>
        <v>0</v>
      </c>
      <c r="O37" s="362">
        <f>OCTOBER!P283</f>
        <v>0</v>
      </c>
      <c r="P37" s="362">
        <f>OCTOBER!Q283</f>
        <v>0</v>
      </c>
      <c r="Q37" s="363">
        <f>OCTOBER!R283</f>
        <v>0</v>
      </c>
      <c r="R37" s="364">
        <f t="shared" si="4"/>
        <v>0</v>
      </c>
      <c r="S37" s="365">
        <f t="shared" si="5"/>
        <v>0</v>
      </c>
      <c r="T37" s="362">
        <f>OCTOBER!U283</f>
        <v>0</v>
      </c>
      <c r="U37" s="362">
        <f>OCTOBER!V283</f>
        <v>0</v>
      </c>
      <c r="V37" s="362">
        <f>OCTOBER!W283</f>
        <v>0</v>
      </c>
      <c r="W37" s="362">
        <f>OCTOBER!X283</f>
        <v>0</v>
      </c>
      <c r="X37" s="362">
        <f>OCTOBER!Y283</f>
        <v>0</v>
      </c>
      <c r="Y37" s="362">
        <f>OCTOBER!Z283</f>
        <v>0</v>
      </c>
      <c r="Z37" s="362">
        <f>OCTOBER!AA283</f>
        <v>0</v>
      </c>
      <c r="AA37" s="362">
        <f>OCTOBER!AB283</f>
        <v>0</v>
      </c>
      <c r="AB37" s="362">
        <f>OCTOBER!AC283</f>
        <v>0</v>
      </c>
      <c r="AC37" s="362">
        <f>OCTOBER!AD283</f>
        <v>0</v>
      </c>
      <c r="AD37" s="362">
        <f>OCTOBER!AE283</f>
        <v>0</v>
      </c>
      <c r="AE37" s="362">
        <f>OCTOBER!AF283</f>
        <v>0</v>
      </c>
      <c r="AF37" s="362">
        <f>OCTOBER!AG283</f>
        <v>0</v>
      </c>
      <c r="AG37" s="362">
        <f>OCTOBER!AH283</f>
        <v>0</v>
      </c>
      <c r="AH37" s="362">
        <f>OCTOBER!AJ283</f>
        <v>0</v>
      </c>
      <c r="AI37" s="366">
        <f>OCTOBER!AK283</f>
        <v>0</v>
      </c>
      <c r="AJ37" s="364">
        <f t="shared" si="6"/>
        <v>0</v>
      </c>
    </row>
    <row r="38" spans="1:36" s="137" customFormat="1" ht="14.45" customHeight="1" x14ac:dyDescent="0.2">
      <c r="A38" s="454" t="s">
        <v>104</v>
      </c>
      <c r="B38" s="362">
        <f>NOVEMBER!B283</f>
        <v>0</v>
      </c>
      <c r="C38" s="362">
        <f>NOVEMBER!C283</f>
        <v>0</v>
      </c>
      <c r="D38" s="362">
        <f>NOVEMBER!D283</f>
        <v>0</v>
      </c>
      <c r="E38" s="362">
        <f>NOVEMBER!E283</f>
        <v>0</v>
      </c>
      <c r="F38" s="367">
        <f>NOVEMBER!F283</f>
        <v>0</v>
      </c>
      <c r="G38" s="358">
        <f>NOVEMBER!J283-NOVEMBER!J21</f>
        <v>0</v>
      </c>
      <c r="H38" s="358">
        <f t="shared" si="3"/>
        <v>0</v>
      </c>
      <c r="I38" s="358">
        <f>SUM(S38-AJ38)</f>
        <v>0</v>
      </c>
      <c r="J38" s="361">
        <f>NOVEMBER!K283</f>
        <v>0</v>
      </c>
      <c r="K38" s="362">
        <f>NOVEMBER!L283</f>
        <v>0</v>
      </c>
      <c r="L38" s="362">
        <f>NOVEMBER!M283</f>
        <v>0</v>
      </c>
      <c r="M38" s="362">
        <f>NOVEMBER!N283</f>
        <v>0</v>
      </c>
      <c r="N38" s="362">
        <f>NOVEMBER!O283</f>
        <v>0</v>
      </c>
      <c r="O38" s="362">
        <f>NOVEMBER!P283</f>
        <v>0</v>
      </c>
      <c r="P38" s="362">
        <f>NOVEMBER!Q283</f>
        <v>0</v>
      </c>
      <c r="Q38" s="363">
        <f>NOVEMBER!R283</f>
        <v>0</v>
      </c>
      <c r="R38" s="364">
        <f t="shared" si="4"/>
        <v>0</v>
      </c>
      <c r="S38" s="365">
        <f t="shared" si="5"/>
        <v>0</v>
      </c>
      <c r="T38" s="362">
        <f>NOVEMBER!U283</f>
        <v>0</v>
      </c>
      <c r="U38" s="362">
        <f>NOVEMBER!V283</f>
        <v>0</v>
      </c>
      <c r="V38" s="362">
        <f>NOVEMBER!W283</f>
        <v>0</v>
      </c>
      <c r="W38" s="362">
        <f>NOVEMBER!X283</f>
        <v>0</v>
      </c>
      <c r="X38" s="362">
        <f>NOVEMBER!Y283</f>
        <v>0</v>
      </c>
      <c r="Y38" s="362">
        <f>NOVEMBER!Z283</f>
        <v>0</v>
      </c>
      <c r="Z38" s="362">
        <f>NOVEMBER!AA283</f>
        <v>0</v>
      </c>
      <c r="AA38" s="362">
        <f>NOVEMBER!AB283</f>
        <v>0</v>
      </c>
      <c r="AB38" s="362">
        <f>NOVEMBER!AC283</f>
        <v>0</v>
      </c>
      <c r="AC38" s="362">
        <f>NOVEMBER!AD283</f>
        <v>0</v>
      </c>
      <c r="AD38" s="362">
        <f>NOVEMBER!AE283</f>
        <v>0</v>
      </c>
      <c r="AE38" s="362">
        <f>NOVEMBER!AF283</f>
        <v>0</v>
      </c>
      <c r="AF38" s="362">
        <f>NOVEMBER!AG283</f>
        <v>0</v>
      </c>
      <c r="AG38" s="362">
        <f>NOVEMBER!AH283</f>
        <v>0</v>
      </c>
      <c r="AH38" s="362">
        <f>NOVEMBER!AJ283</f>
        <v>0</v>
      </c>
      <c r="AI38" s="367">
        <f>NOVEMBER!AK283</f>
        <v>0</v>
      </c>
      <c r="AJ38" s="364">
        <f t="shared" si="6"/>
        <v>0</v>
      </c>
    </row>
    <row r="39" spans="1:36" s="137" customFormat="1" ht="14.45" customHeight="1" x14ac:dyDescent="0.2">
      <c r="A39" s="454" t="s">
        <v>105</v>
      </c>
      <c r="B39" s="362">
        <f>DECEMBER!B283</f>
        <v>0</v>
      </c>
      <c r="C39" s="362">
        <f>DECEMBER!C283</f>
        <v>0</v>
      </c>
      <c r="D39" s="362">
        <f>DECEMBER!D283</f>
        <v>0</v>
      </c>
      <c r="E39" s="362">
        <f>DECEMBER!E283</f>
        <v>0</v>
      </c>
      <c r="F39" s="367">
        <f>DECEMBER!F283</f>
        <v>0</v>
      </c>
      <c r="G39" s="358">
        <f>DECEMBER!J283-DECEMBER!J21</f>
        <v>0</v>
      </c>
      <c r="H39" s="358">
        <f t="shared" si="3"/>
        <v>0</v>
      </c>
      <c r="I39" s="358">
        <f>SUM(S39-AJ39)</f>
        <v>0</v>
      </c>
      <c r="J39" s="361">
        <f>DECEMBER!K283</f>
        <v>0</v>
      </c>
      <c r="K39" s="362">
        <f>DECEMBER!L283</f>
        <v>0</v>
      </c>
      <c r="L39" s="362">
        <f>DECEMBER!M283</f>
        <v>0</v>
      </c>
      <c r="M39" s="362">
        <f>DECEMBER!N283</f>
        <v>0</v>
      </c>
      <c r="N39" s="362">
        <f>DECEMBER!O283</f>
        <v>0</v>
      </c>
      <c r="O39" s="362">
        <f>DECEMBER!P283</f>
        <v>0</v>
      </c>
      <c r="P39" s="362">
        <f>DECEMBER!Q283</f>
        <v>0</v>
      </c>
      <c r="Q39" s="363">
        <f>DECEMBER!R283</f>
        <v>0</v>
      </c>
      <c r="R39" s="364">
        <f t="shared" si="4"/>
        <v>0</v>
      </c>
      <c r="S39" s="365">
        <f t="shared" si="5"/>
        <v>0</v>
      </c>
      <c r="T39" s="362">
        <f>DECEMBER!U283</f>
        <v>0</v>
      </c>
      <c r="U39" s="362">
        <f>DECEMBER!V283</f>
        <v>0</v>
      </c>
      <c r="V39" s="362">
        <f>DECEMBER!W283</f>
        <v>0</v>
      </c>
      <c r="W39" s="362">
        <f>DECEMBER!X283</f>
        <v>0</v>
      </c>
      <c r="X39" s="362">
        <f>DECEMBER!Y283</f>
        <v>0</v>
      </c>
      <c r="Y39" s="362">
        <f>DECEMBER!Z283</f>
        <v>0</v>
      </c>
      <c r="Z39" s="362">
        <f>DECEMBER!AA283</f>
        <v>0</v>
      </c>
      <c r="AA39" s="362">
        <f>DECEMBER!AB283</f>
        <v>0</v>
      </c>
      <c r="AB39" s="362">
        <f>DECEMBER!AC283</f>
        <v>0</v>
      </c>
      <c r="AC39" s="362">
        <f>DECEMBER!AD283</f>
        <v>0</v>
      </c>
      <c r="AD39" s="362">
        <f>DECEMBER!AE283</f>
        <v>0</v>
      </c>
      <c r="AE39" s="362">
        <f>DECEMBER!AF283</f>
        <v>0</v>
      </c>
      <c r="AF39" s="362">
        <f>DECEMBER!AG283</f>
        <v>0</v>
      </c>
      <c r="AG39" s="362">
        <f>DECEMBER!AH283</f>
        <v>0</v>
      </c>
      <c r="AH39" s="362">
        <f>DECEMBER!AJ283</f>
        <v>0</v>
      </c>
      <c r="AI39" s="367">
        <f>DECEMBER!AK283</f>
        <v>0</v>
      </c>
      <c r="AJ39" s="364">
        <f t="shared" si="6"/>
        <v>0</v>
      </c>
    </row>
    <row r="40" spans="1:36" s="146" customFormat="1" ht="14.45" customHeight="1" x14ac:dyDescent="0.2">
      <c r="A40" s="454" t="s">
        <v>106</v>
      </c>
      <c r="B40" s="368">
        <f>SUM(B37:B39)</f>
        <v>0</v>
      </c>
      <c r="C40" s="368">
        <f>SUM(C37:C39)</f>
        <v>0</v>
      </c>
      <c r="D40" s="368">
        <f>SUM(D37:D39)</f>
        <v>0</v>
      </c>
      <c r="E40" s="369">
        <f>SUM(E37:E39)</f>
        <v>0</v>
      </c>
      <c r="F40" s="370">
        <f>SUM(F37:F39)</f>
        <v>0</v>
      </c>
      <c r="G40" s="369">
        <f>SUM(B40:F40)</f>
        <v>0</v>
      </c>
      <c r="H40" s="369">
        <f t="shared" si="3"/>
        <v>0</v>
      </c>
      <c r="I40" s="369">
        <f>SUM(S40-AJ40)</f>
        <v>0</v>
      </c>
      <c r="J40" s="371">
        <f t="shared" ref="J40:AI40" si="11">SUM(J37:J39)</f>
        <v>0</v>
      </c>
      <c r="K40" s="368">
        <f t="shared" si="11"/>
        <v>0</v>
      </c>
      <c r="L40" s="372">
        <f t="shared" si="11"/>
        <v>0</v>
      </c>
      <c r="M40" s="372">
        <f t="shared" si="11"/>
        <v>0</v>
      </c>
      <c r="N40" s="372">
        <f t="shared" si="11"/>
        <v>0</v>
      </c>
      <c r="O40" s="372">
        <f t="shared" si="11"/>
        <v>0</v>
      </c>
      <c r="P40" s="372">
        <f t="shared" si="11"/>
        <v>0</v>
      </c>
      <c r="Q40" s="373">
        <f t="shared" si="11"/>
        <v>0</v>
      </c>
      <c r="R40" s="369">
        <f t="shared" si="11"/>
        <v>0</v>
      </c>
      <c r="S40" s="371">
        <f t="shared" si="11"/>
        <v>0</v>
      </c>
      <c r="T40" s="368">
        <f t="shared" si="11"/>
        <v>0</v>
      </c>
      <c r="U40" s="368">
        <f t="shared" si="11"/>
        <v>0</v>
      </c>
      <c r="V40" s="368">
        <f t="shared" si="11"/>
        <v>0</v>
      </c>
      <c r="W40" s="368">
        <f t="shared" si="11"/>
        <v>0</v>
      </c>
      <c r="X40" s="368">
        <f t="shared" si="11"/>
        <v>0</v>
      </c>
      <c r="Y40" s="368">
        <f t="shared" si="11"/>
        <v>0</v>
      </c>
      <c r="Z40" s="368">
        <f t="shared" si="11"/>
        <v>0</v>
      </c>
      <c r="AA40" s="368">
        <f t="shared" si="11"/>
        <v>0</v>
      </c>
      <c r="AB40" s="368">
        <f t="shared" si="11"/>
        <v>0</v>
      </c>
      <c r="AC40" s="368">
        <f t="shared" si="11"/>
        <v>0</v>
      </c>
      <c r="AD40" s="368">
        <f t="shared" si="11"/>
        <v>0</v>
      </c>
      <c r="AE40" s="368">
        <f t="shared" si="11"/>
        <v>0</v>
      </c>
      <c r="AF40" s="368">
        <f t="shared" si="11"/>
        <v>0</v>
      </c>
      <c r="AG40" s="368">
        <f t="shared" si="11"/>
        <v>0</v>
      </c>
      <c r="AH40" s="368">
        <f t="shared" si="11"/>
        <v>0</v>
      </c>
      <c r="AI40" s="371">
        <f t="shared" si="11"/>
        <v>0</v>
      </c>
      <c r="AJ40" s="374">
        <f t="shared" si="6"/>
        <v>0</v>
      </c>
    </row>
    <row r="41" spans="1:36" s="147" customFormat="1" ht="14.45" customHeight="1" thickBot="1" x14ac:dyDescent="0.25">
      <c r="A41" s="136"/>
      <c r="B41" s="358"/>
      <c r="C41" s="358"/>
      <c r="D41" s="358"/>
      <c r="E41" s="358"/>
      <c r="F41" s="369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64"/>
      <c r="S41" s="364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64"/>
    </row>
    <row r="42" spans="1:36" s="146" customFormat="1" ht="14.45" customHeight="1" thickTop="1" thickBot="1" x14ac:dyDescent="0.25">
      <c r="A42" s="392" t="s">
        <v>107</v>
      </c>
      <c r="B42" s="393">
        <f>SUM(B25+B30+B35+B40)</f>
        <v>0</v>
      </c>
      <c r="C42" s="394">
        <f t="shared" ref="C42:AI42" si="12">SUM(C25+C30+C35+C40)</f>
        <v>0</v>
      </c>
      <c r="D42" s="394">
        <f t="shared" si="12"/>
        <v>0</v>
      </c>
      <c r="E42" s="395">
        <f t="shared" si="12"/>
        <v>0</v>
      </c>
      <c r="F42" s="396">
        <f t="shared" si="12"/>
        <v>0</v>
      </c>
      <c r="G42" s="395">
        <f t="shared" si="12"/>
        <v>0</v>
      </c>
      <c r="H42" s="395">
        <f t="shared" si="12"/>
        <v>0</v>
      </c>
      <c r="I42" s="395">
        <f>SUM(S42-AJ42)</f>
        <v>0</v>
      </c>
      <c r="J42" s="397">
        <f t="shared" si="12"/>
        <v>0</v>
      </c>
      <c r="K42" s="394">
        <f t="shared" si="12"/>
        <v>0</v>
      </c>
      <c r="L42" s="398">
        <f t="shared" si="12"/>
        <v>0</v>
      </c>
      <c r="M42" s="398">
        <f t="shared" si="12"/>
        <v>0</v>
      </c>
      <c r="N42" s="398">
        <f t="shared" si="12"/>
        <v>0</v>
      </c>
      <c r="O42" s="398">
        <f t="shared" si="12"/>
        <v>0</v>
      </c>
      <c r="P42" s="398">
        <f t="shared" si="12"/>
        <v>0</v>
      </c>
      <c r="Q42" s="399">
        <f t="shared" si="12"/>
        <v>0</v>
      </c>
      <c r="R42" s="395">
        <f t="shared" si="12"/>
        <v>0</v>
      </c>
      <c r="S42" s="397">
        <f t="shared" si="12"/>
        <v>0</v>
      </c>
      <c r="T42" s="394">
        <f t="shared" si="12"/>
        <v>0</v>
      </c>
      <c r="U42" s="394">
        <f t="shared" si="12"/>
        <v>0</v>
      </c>
      <c r="V42" s="394">
        <f t="shared" si="12"/>
        <v>0</v>
      </c>
      <c r="W42" s="394">
        <f t="shared" si="12"/>
        <v>0</v>
      </c>
      <c r="X42" s="394">
        <f t="shared" si="12"/>
        <v>0</v>
      </c>
      <c r="Y42" s="394">
        <f t="shared" si="12"/>
        <v>0</v>
      </c>
      <c r="Z42" s="394">
        <f t="shared" si="12"/>
        <v>0</v>
      </c>
      <c r="AA42" s="394">
        <f t="shared" si="12"/>
        <v>0</v>
      </c>
      <c r="AB42" s="394">
        <f t="shared" si="12"/>
        <v>0</v>
      </c>
      <c r="AC42" s="394">
        <f t="shared" si="12"/>
        <v>0</v>
      </c>
      <c r="AD42" s="394">
        <f t="shared" si="12"/>
        <v>0</v>
      </c>
      <c r="AE42" s="394">
        <f t="shared" si="12"/>
        <v>0</v>
      </c>
      <c r="AF42" s="394">
        <f t="shared" si="12"/>
        <v>0</v>
      </c>
      <c r="AG42" s="394">
        <f t="shared" si="12"/>
        <v>0</v>
      </c>
      <c r="AH42" s="394">
        <f t="shared" si="12"/>
        <v>0</v>
      </c>
      <c r="AI42" s="397">
        <f t="shared" si="12"/>
        <v>0</v>
      </c>
      <c r="AJ42" s="400">
        <f t="shared" si="6"/>
        <v>0</v>
      </c>
    </row>
    <row r="43" spans="1:36" s="113" customFormat="1" ht="14.45" customHeight="1" thickTop="1" x14ac:dyDescent="0.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4"/>
      <c r="S43" s="104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</row>
    <row r="44" spans="1:36" s="113" customFormat="1" ht="14.45" customHeight="1" x14ac:dyDescent="0.2">
      <c r="A44" s="103"/>
      <c r="B44" s="110"/>
      <c r="C44" s="110"/>
      <c r="D44" s="110"/>
      <c r="E44" s="110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</row>
    <row r="45" spans="1:36" customFormat="1" ht="14.45" customHeight="1" x14ac:dyDescent="0.2">
      <c r="A45" s="54"/>
      <c r="B45" s="54"/>
      <c r="C45" s="554" t="s">
        <v>387</v>
      </c>
      <c r="D45" s="554"/>
      <c r="E45" s="554"/>
      <c r="F45" s="554"/>
      <c r="G45" s="554"/>
      <c r="H45" s="22"/>
      <c r="I45" s="54"/>
      <c r="J45" s="54"/>
      <c r="K45" s="554" t="s">
        <v>388</v>
      </c>
      <c r="L45" s="554"/>
      <c r="M45" s="554"/>
      <c r="N45" s="554"/>
      <c r="O45" s="554"/>
      <c r="P45" s="22"/>
    </row>
    <row r="46" spans="1:36" customFormat="1" ht="14.45" customHeight="1" thickBot="1" x14ac:dyDescent="0.25">
      <c r="A46" s="54"/>
      <c r="B46" s="54"/>
      <c r="C46" s="54"/>
      <c r="D46" s="54"/>
      <c r="E46" s="54"/>
      <c r="F46" s="54"/>
      <c r="G46" s="54"/>
      <c r="H46" s="22"/>
      <c r="I46" s="54"/>
      <c r="J46" s="54"/>
      <c r="K46" s="54"/>
      <c r="L46" s="54"/>
      <c r="M46" s="54"/>
      <c r="N46" s="54"/>
      <c r="O46" s="54"/>
      <c r="P46" s="22"/>
    </row>
    <row r="47" spans="1:36" customFormat="1" ht="14.45" customHeight="1" x14ac:dyDescent="0.2">
      <c r="A47" s="260"/>
      <c r="B47" s="260"/>
      <c r="C47" s="543" t="s">
        <v>389</v>
      </c>
      <c r="D47" s="544"/>
      <c r="E47" s="545"/>
      <c r="F47" s="546" t="s">
        <v>390</v>
      </c>
      <c r="G47" s="547"/>
      <c r="H47" s="22"/>
      <c r="I47" s="260"/>
      <c r="J47" s="260"/>
      <c r="K47" s="543" t="s">
        <v>389</v>
      </c>
      <c r="L47" s="544"/>
      <c r="M47" s="545"/>
      <c r="N47" s="546" t="s">
        <v>390</v>
      </c>
      <c r="O47" s="547"/>
      <c r="P47" s="22"/>
    </row>
    <row r="48" spans="1:36" customFormat="1" ht="14.45" customHeight="1" x14ac:dyDescent="0.2">
      <c r="A48" s="261" t="s">
        <v>457</v>
      </c>
      <c r="B48" s="262"/>
      <c r="C48" s="555"/>
      <c r="D48" s="556"/>
      <c r="E48" s="557"/>
      <c r="F48" s="558">
        <f>D8</f>
        <v>0</v>
      </c>
      <c r="G48" s="559"/>
      <c r="H48" s="22"/>
      <c r="I48" s="261" t="s">
        <v>457</v>
      </c>
      <c r="J48" s="262"/>
      <c r="K48" s="560">
        <f>C48</f>
        <v>0</v>
      </c>
      <c r="L48" s="561"/>
      <c r="M48" s="562"/>
      <c r="N48" s="558">
        <f>D9</f>
        <v>0</v>
      </c>
      <c r="O48" s="559"/>
      <c r="P48" s="22"/>
    </row>
    <row r="49" spans="1:16" customFormat="1" ht="14.45" customHeight="1" x14ac:dyDescent="0.2">
      <c r="A49" s="563" t="s">
        <v>212</v>
      </c>
      <c r="B49" s="564"/>
      <c r="C49" s="565">
        <f>JANUARY!$U$290</f>
        <v>0</v>
      </c>
      <c r="D49" s="566"/>
      <c r="E49" s="567"/>
      <c r="F49" s="568">
        <f>JANUARY!U291</f>
        <v>0</v>
      </c>
      <c r="G49" s="569"/>
      <c r="H49" s="22"/>
      <c r="I49" s="563" t="s">
        <v>212</v>
      </c>
      <c r="J49" s="564"/>
      <c r="K49" s="565">
        <f>DECEMBER!$U$290</f>
        <v>0</v>
      </c>
      <c r="L49" s="566"/>
      <c r="M49" s="567"/>
      <c r="N49" s="568">
        <f>DECEMBER!U295</f>
        <v>0</v>
      </c>
      <c r="O49" s="569"/>
      <c r="P49" s="22"/>
    </row>
    <row r="50" spans="1:16" customFormat="1" ht="14.45" customHeight="1" x14ac:dyDescent="0.2">
      <c r="A50" s="563" t="s">
        <v>213</v>
      </c>
      <c r="B50" s="564"/>
      <c r="C50" s="565">
        <f>JANUARY!$U$300</f>
        <v>0</v>
      </c>
      <c r="D50" s="566"/>
      <c r="E50" s="567"/>
      <c r="F50" s="568">
        <f>JANUARY!U301</f>
        <v>0</v>
      </c>
      <c r="G50" s="569"/>
      <c r="H50" s="22"/>
      <c r="I50" s="563" t="s">
        <v>213</v>
      </c>
      <c r="J50" s="564"/>
      <c r="K50" s="565">
        <f>DECEMBER!$U$300</f>
        <v>0</v>
      </c>
      <c r="L50" s="566"/>
      <c r="M50" s="567"/>
      <c r="N50" s="568">
        <f>DECEMBER!U305</f>
        <v>0</v>
      </c>
      <c r="O50" s="569"/>
      <c r="P50" s="22"/>
    </row>
    <row r="51" spans="1:16" customFormat="1" ht="14.45" customHeight="1" x14ac:dyDescent="0.2">
      <c r="A51" s="563" t="s">
        <v>214</v>
      </c>
      <c r="B51" s="564"/>
      <c r="C51" s="565">
        <f>JANUARY!$U$310</f>
        <v>0</v>
      </c>
      <c r="D51" s="566"/>
      <c r="E51" s="567"/>
      <c r="F51" s="568">
        <f>JANUARY!U311</f>
        <v>0</v>
      </c>
      <c r="G51" s="569"/>
      <c r="H51" s="22"/>
      <c r="I51" s="563" t="s">
        <v>214</v>
      </c>
      <c r="J51" s="564"/>
      <c r="K51" s="565">
        <f>DECEMBER!$U$310</f>
        <v>0</v>
      </c>
      <c r="L51" s="566"/>
      <c r="M51" s="567"/>
      <c r="N51" s="568">
        <f>DECEMBER!U315</f>
        <v>0</v>
      </c>
      <c r="O51" s="569"/>
      <c r="P51" s="22"/>
    </row>
    <row r="52" spans="1:16" customFormat="1" ht="14.45" customHeight="1" x14ac:dyDescent="0.2">
      <c r="A52" s="563" t="s">
        <v>215</v>
      </c>
      <c r="B52" s="564"/>
      <c r="C52" s="565">
        <f>JANUARY!$U$320</f>
        <v>0</v>
      </c>
      <c r="D52" s="566"/>
      <c r="E52" s="567"/>
      <c r="F52" s="568">
        <f>JANUARY!U321</f>
        <v>0</v>
      </c>
      <c r="G52" s="569"/>
      <c r="H52" s="22"/>
      <c r="I52" s="563" t="s">
        <v>215</v>
      </c>
      <c r="J52" s="564"/>
      <c r="K52" s="565">
        <f>DECEMBER!$U$320</f>
        <v>0</v>
      </c>
      <c r="L52" s="566"/>
      <c r="M52" s="567"/>
      <c r="N52" s="568">
        <f>DECEMBER!U325</f>
        <v>0</v>
      </c>
      <c r="O52" s="569"/>
      <c r="P52" s="22"/>
    </row>
    <row r="53" spans="1:16" customFormat="1" ht="14.45" customHeight="1" x14ac:dyDescent="0.2">
      <c r="A53" s="563" t="s">
        <v>246</v>
      </c>
      <c r="B53" s="564"/>
      <c r="C53" s="565">
        <f>JANUARY!$Z$290</f>
        <v>0</v>
      </c>
      <c r="D53" s="566"/>
      <c r="E53" s="567"/>
      <c r="F53" s="568">
        <f>JANUARY!Z291</f>
        <v>0</v>
      </c>
      <c r="G53" s="569"/>
      <c r="H53" s="22"/>
      <c r="I53" s="563" t="s">
        <v>246</v>
      </c>
      <c r="J53" s="564"/>
      <c r="K53" s="565">
        <f>DECEMBER!$Z$290</f>
        <v>0</v>
      </c>
      <c r="L53" s="566"/>
      <c r="M53" s="567"/>
      <c r="N53" s="568">
        <f>DECEMBER!Z295</f>
        <v>0</v>
      </c>
      <c r="O53" s="569"/>
      <c r="P53" s="22"/>
    </row>
    <row r="54" spans="1:16" customFormat="1" ht="14.45" customHeight="1" x14ac:dyDescent="0.2">
      <c r="A54" s="563" t="s">
        <v>247</v>
      </c>
      <c r="B54" s="564"/>
      <c r="C54" s="565">
        <f>JANUARY!$Z$300</f>
        <v>0</v>
      </c>
      <c r="D54" s="566"/>
      <c r="E54" s="567"/>
      <c r="F54" s="568">
        <f>JANUARY!Z301</f>
        <v>0</v>
      </c>
      <c r="G54" s="569"/>
      <c r="H54" s="22"/>
      <c r="I54" s="563" t="s">
        <v>247</v>
      </c>
      <c r="J54" s="564"/>
      <c r="K54" s="565">
        <f>DECEMBER!$Z$300</f>
        <v>0</v>
      </c>
      <c r="L54" s="566"/>
      <c r="M54" s="567"/>
      <c r="N54" s="568">
        <f>DECEMBER!Z305</f>
        <v>0</v>
      </c>
      <c r="O54" s="569"/>
      <c r="P54" s="22"/>
    </row>
    <row r="55" spans="1:16" customFormat="1" ht="14.45" customHeight="1" x14ac:dyDescent="0.2">
      <c r="A55" s="563" t="s">
        <v>248</v>
      </c>
      <c r="B55" s="564"/>
      <c r="C55" s="565">
        <f>JANUARY!$Z$310</f>
        <v>0</v>
      </c>
      <c r="D55" s="566"/>
      <c r="E55" s="567"/>
      <c r="F55" s="568">
        <f>JANUARY!Z311</f>
        <v>0</v>
      </c>
      <c r="G55" s="569"/>
      <c r="H55" s="22"/>
      <c r="I55" s="563" t="s">
        <v>248</v>
      </c>
      <c r="J55" s="564"/>
      <c r="K55" s="565">
        <f>DECEMBER!$Z$310</f>
        <v>0</v>
      </c>
      <c r="L55" s="566"/>
      <c r="M55" s="567"/>
      <c r="N55" s="568">
        <f>DECEMBER!Z315</f>
        <v>0</v>
      </c>
      <c r="O55" s="569"/>
      <c r="P55" s="22"/>
    </row>
    <row r="56" spans="1:16" customFormat="1" ht="14.45" customHeight="1" x14ac:dyDescent="0.2">
      <c r="A56" s="563" t="s">
        <v>249</v>
      </c>
      <c r="B56" s="564"/>
      <c r="C56" s="565">
        <f>JANUARY!$Z$320</f>
        <v>0</v>
      </c>
      <c r="D56" s="566"/>
      <c r="E56" s="567"/>
      <c r="F56" s="568">
        <f>JANUARY!Z321</f>
        <v>0</v>
      </c>
      <c r="G56" s="569"/>
      <c r="H56" s="4"/>
      <c r="I56" s="563" t="s">
        <v>249</v>
      </c>
      <c r="J56" s="564"/>
      <c r="K56" s="565">
        <f>DECEMBER!$Z$320</f>
        <v>0</v>
      </c>
      <c r="L56" s="566"/>
      <c r="M56" s="567"/>
      <c r="N56" s="568">
        <f>DECEMBER!Z325</f>
        <v>0</v>
      </c>
      <c r="O56" s="569"/>
      <c r="P56" s="4"/>
    </row>
    <row r="57" spans="1:16" customFormat="1" ht="14.45" customHeight="1" x14ac:dyDescent="0.2">
      <c r="A57" s="563" t="s">
        <v>216</v>
      </c>
      <c r="B57" s="564"/>
      <c r="C57" s="570"/>
      <c r="D57" s="571"/>
      <c r="E57" s="572"/>
      <c r="F57" s="568">
        <f>JANUARY!K2</f>
        <v>0</v>
      </c>
      <c r="G57" s="569"/>
      <c r="H57" s="4"/>
      <c r="I57" s="563" t="s">
        <v>216</v>
      </c>
      <c r="J57" s="564"/>
      <c r="K57" s="570" t="s">
        <v>391</v>
      </c>
      <c r="L57" s="571"/>
      <c r="M57" s="572"/>
      <c r="N57" s="576"/>
      <c r="O57" s="577"/>
      <c r="P57" s="4"/>
    </row>
    <row r="58" spans="1:16" customFormat="1" ht="14.45" customHeight="1" thickBot="1" x14ac:dyDescent="0.25">
      <c r="A58" s="260"/>
      <c r="B58" s="260"/>
      <c r="C58" s="578" t="s">
        <v>135</v>
      </c>
      <c r="D58" s="579"/>
      <c r="E58" s="580"/>
      <c r="F58" s="581">
        <f>SUM(F48:G57)</f>
        <v>0</v>
      </c>
      <c r="G58" s="582"/>
      <c r="I58" s="260"/>
      <c r="J58" s="260"/>
      <c r="K58" s="583" t="s">
        <v>135</v>
      </c>
      <c r="L58" s="584"/>
      <c r="M58" s="585"/>
      <c r="N58" s="581">
        <f>SUM(N48:O57)</f>
        <v>0</v>
      </c>
      <c r="O58" s="582"/>
    </row>
    <row r="59" spans="1:16" customFormat="1" ht="14.45" customHeight="1" x14ac:dyDescent="0.2"/>
    <row r="60" spans="1:16" customFormat="1" ht="14.45" customHeight="1" x14ac:dyDescent="0.2"/>
    <row r="61" spans="1:16" customFormat="1" ht="14.45" customHeight="1" x14ac:dyDescent="0.2">
      <c r="J61" s="204" t="s">
        <v>458</v>
      </c>
    </row>
    <row r="62" spans="1:16" customFormat="1" ht="14.45" customHeight="1" x14ac:dyDescent="0.2">
      <c r="J62" s="204" t="s">
        <v>392</v>
      </c>
      <c r="M62" s="573">
        <f>DECEMBER!O297</f>
        <v>0</v>
      </c>
      <c r="N62" s="573"/>
    </row>
    <row r="63" spans="1:16" s="408" customFormat="1" ht="14.45" customHeight="1" x14ac:dyDescent="0.2">
      <c r="J63" s="204" t="s">
        <v>479</v>
      </c>
      <c r="M63" s="586">
        <f>DECEMBER!O298</f>
        <v>0</v>
      </c>
      <c r="N63" s="586"/>
    </row>
    <row r="64" spans="1:16" customFormat="1" ht="14.45" customHeight="1" x14ac:dyDescent="0.2">
      <c r="J64" s="204" t="s">
        <v>459</v>
      </c>
      <c r="M64" s="574">
        <f>DECEMBER!O299</f>
        <v>0</v>
      </c>
      <c r="N64" s="574"/>
    </row>
    <row r="65" spans="10:14" customFormat="1" ht="14.45" customHeight="1" thickBot="1" x14ac:dyDescent="0.25">
      <c r="J65" s="204" t="s">
        <v>393</v>
      </c>
      <c r="M65" s="575">
        <f>M62-M64+M63</f>
        <v>0</v>
      </c>
      <c r="N65" s="575"/>
    </row>
    <row r="66" spans="10:14" ht="14.45" customHeight="1" thickTop="1" x14ac:dyDescent="0.2"/>
  </sheetData>
  <sheetProtection sheet="1" objects="1" scenarios="1" formatColumns="0" formatRows="0"/>
  <mergeCells count="76">
    <mergeCell ref="M62:N62"/>
    <mergeCell ref="M64:N64"/>
    <mergeCell ref="M65:N65"/>
    <mergeCell ref="N57:O57"/>
    <mergeCell ref="C58:E58"/>
    <mergeCell ref="F58:G58"/>
    <mergeCell ref="K58:M58"/>
    <mergeCell ref="N58:O58"/>
    <mergeCell ref="M63:N63"/>
    <mergeCell ref="N56:O56"/>
    <mergeCell ref="A55:B55"/>
    <mergeCell ref="C55:E55"/>
    <mergeCell ref="F55:G55"/>
    <mergeCell ref="A57:B57"/>
    <mergeCell ref="C57:E57"/>
    <mergeCell ref="F57:G57"/>
    <mergeCell ref="I57:J57"/>
    <mergeCell ref="K57:M57"/>
    <mergeCell ref="A56:B56"/>
    <mergeCell ref="C56:E56"/>
    <mergeCell ref="F56:G56"/>
    <mergeCell ref="I56:J56"/>
    <mergeCell ref="K56:M56"/>
    <mergeCell ref="N54:O54"/>
    <mergeCell ref="A53:B53"/>
    <mergeCell ref="C53:E53"/>
    <mergeCell ref="F53:G53"/>
    <mergeCell ref="I55:J55"/>
    <mergeCell ref="K55:M55"/>
    <mergeCell ref="N55:O55"/>
    <mergeCell ref="A54:B54"/>
    <mergeCell ref="C54:E54"/>
    <mergeCell ref="F54:G54"/>
    <mergeCell ref="I54:J54"/>
    <mergeCell ref="K54:M54"/>
    <mergeCell ref="N52:O52"/>
    <mergeCell ref="A51:B51"/>
    <mergeCell ref="C51:E51"/>
    <mergeCell ref="F51:G51"/>
    <mergeCell ref="I53:J53"/>
    <mergeCell ref="K53:M53"/>
    <mergeCell ref="N53:O53"/>
    <mergeCell ref="A52:B52"/>
    <mergeCell ref="C52:E52"/>
    <mergeCell ref="F52:G52"/>
    <mergeCell ref="I52:J52"/>
    <mergeCell ref="K52:M52"/>
    <mergeCell ref="N50:O50"/>
    <mergeCell ref="A49:B49"/>
    <mergeCell ref="C49:E49"/>
    <mergeCell ref="F49:G49"/>
    <mergeCell ref="I51:J51"/>
    <mergeCell ref="K51:M51"/>
    <mergeCell ref="N51:O51"/>
    <mergeCell ref="A50:B50"/>
    <mergeCell ref="C50:E50"/>
    <mergeCell ref="F50:G50"/>
    <mergeCell ref="I50:J50"/>
    <mergeCell ref="K50:M50"/>
    <mergeCell ref="C48:E48"/>
    <mergeCell ref="F48:G48"/>
    <mergeCell ref="K48:M48"/>
    <mergeCell ref="N48:O48"/>
    <mergeCell ref="I49:J49"/>
    <mergeCell ref="K49:M49"/>
    <mergeCell ref="N49:O49"/>
    <mergeCell ref="C47:E47"/>
    <mergeCell ref="F47:G47"/>
    <mergeCell ref="K47:M47"/>
    <mergeCell ref="N47:O47"/>
    <mergeCell ref="T4:X4"/>
    <mergeCell ref="T18:X18"/>
    <mergeCell ref="F11:J11"/>
    <mergeCell ref="G15:J15"/>
    <mergeCell ref="C45:G45"/>
    <mergeCell ref="K45:O45"/>
  </mergeCells>
  <phoneticPr fontId="1" type="noConversion"/>
  <printOptions horizontalCentered="1" verticalCentered="1"/>
  <pageMargins left="0" right="0" top="0.75" bottom="0.5" header="0.5" footer="0.2"/>
  <pageSetup paperSize="5" scale="91" fitToWidth="2" fitToHeight="0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31</vt:i4>
      </vt:variant>
    </vt:vector>
  </HeadingPairs>
  <TitlesOfParts>
    <vt:vector size="61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 TrstRpt</vt:lpstr>
      <vt:lpstr>APRIL</vt:lpstr>
      <vt:lpstr>AprRpt</vt:lpstr>
      <vt:lpstr>MAY</vt:lpstr>
      <vt:lpstr>MayRpt</vt:lpstr>
      <vt:lpstr>JUNE</vt:lpstr>
      <vt:lpstr>JunRpt</vt:lpstr>
      <vt:lpstr>2-qt TrstRpt</vt:lpstr>
      <vt:lpstr>JULY</vt:lpstr>
      <vt:lpstr>JulRpt</vt:lpstr>
      <vt:lpstr>AUGUST</vt:lpstr>
      <vt:lpstr>AugRpt</vt:lpstr>
      <vt:lpstr>SEPTEMBER</vt:lpstr>
      <vt:lpstr>SepRpt</vt:lpstr>
      <vt:lpstr>3-qt TrstRpt</vt:lpstr>
      <vt:lpstr>OCTOBER</vt:lpstr>
      <vt:lpstr>OctRpt</vt:lpstr>
      <vt:lpstr>NOVEMBER</vt:lpstr>
      <vt:lpstr>NovRpt</vt:lpstr>
      <vt:lpstr>DECEMBER</vt:lpstr>
      <vt:lpstr>DecRpt</vt:lpstr>
      <vt:lpstr>4-qt TrstRpt</vt:lpstr>
      <vt:lpstr>AR251</vt:lpstr>
      <vt:lpstr>'1-qt TrstRpt'!Print_Area</vt:lpstr>
      <vt:lpstr>'2-qt TrstRpt'!Print_Area</vt:lpstr>
      <vt:lpstr>'3-qt TrstRpt'!Print_Area</vt:lpstr>
      <vt:lpstr>'4-qt TrstRpt'!Print_Area</vt:lpstr>
      <vt:lpstr>APRIL!Print_Area</vt:lpstr>
      <vt:lpstr>AprRpt!Print_Area</vt:lpstr>
      <vt:lpstr>'AR251'!Print_Area</vt:lpstr>
      <vt:lpstr>AugRpt!Print_Area</vt:lpstr>
      <vt:lpstr>AUGUST!Print_Area</vt:lpstr>
      <vt:lpstr>DECEMBER!Print_Area</vt:lpstr>
      <vt:lpstr>DecRpt!Print_Area</vt:lpstr>
      <vt:lpstr>FebRpt!Print_Area</vt:lpstr>
      <vt:lpstr>FEBRUARY!Print_Area</vt:lpstr>
      <vt:lpstr>JanRpt!Print_Area</vt:lpstr>
      <vt:lpstr>JANUARY!Print_Area</vt:lpstr>
      <vt:lpstr>JulRpt!Print_Area</vt:lpstr>
      <vt:lpstr>JULY!Print_Area</vt:lpstr>
      <vt:lpstr>JUNE!Print_Area</vt:lpstr>
      <vt:lpstr>JunRpt!Print_Area</vt:lpstr>
      <vt:lpstr>MARCH!Print_Area</vt:lpstr>
      <vt:lpstr>MarRpt!Print_Area</vt:lpstr>
      <vt:lpstr>MAY!Print_Area</vt:lpstr>
      <vt:lpstr>MayRpt!Print_Area</vt:lpstr>
      <vt:lpstr>NOVEMBER!Print_Area</vt:lpstr>
      <vt:lpstr>NovRpt!Print_Area</vt:lpstr>
      <vt:lpstr>OCTOBER!Print_Area</vt:lpstr>
      <vt:lpstr>OctRpt!Print_Area</vt:lpstr>
      <vt:lpstr>SepRpt!Print_Area</vt:lpstr>
      <vt:lpstr>SEPTEMBER!Print_Area</vt:lpstr>
      <vt:lpstr>'AR251'!Print_Titles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2020-06-16T21:09:52Z</cp:lastPrinted>
  <dcterms:created xsi:type="dcterms:W3CDTF">2000-04-04T04:28:46Z</dcterms:created>
  <dcterms:modified xsi:type="dcterms:W3CDTF">2021-03-30T16:37:21Z</dcterms:modified>
</cp:coreProperties>
</file>